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15" windowWidth="7485" windowHeight="634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<sst xmlns="http://schemas.openxmlformats.org/spreadsheetml/2006/main" count="12172" uniqueCount="2352">
  <si>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</si>
  <si>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</si>
  <si>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</si>
  <si>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</si>
  <si>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</si>
  <si>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</si>
  <si>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</si>
  <si>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</si>
  <si>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</si>
  <si>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</si>
  <si>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</si>
  <si>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</si>
  <si>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</si>
  <si>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</si>
  <si>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</si>
  <si>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</si>
  <si>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</si>
  <si>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</si>
  <si>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</si>
  <si>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</si>
  <si>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</si>
  <si>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</si>
  <si>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</si>
  <si>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</si>
  <si>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</si>
  <si>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</si>
  <si>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</si>
  <si>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</si>
  <si>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</si>
  <si>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</si>
  <si>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</si>
  <si>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</si>
  <si>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</si>
  <si>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</si>
  <si>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</si>
  <si>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</si>
  <si>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</si>
  <si>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</si>
  <si>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</si>
  <si>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</si>
  <si>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</si>
  <si>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</si>
  <si>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</si>
  <si>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</si>
  <si>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</si>
  <si>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</si>
  <si>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</si>
  <si>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</si>
  <si>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</si>
  <si>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</si>
  <si>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</si>
  <si>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</si>
  <si>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</si>
  <si>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</si>
  <si>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</si>
  <si>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</si>
  <si>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</si>
  <si>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</si>
  <si>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</si>
  <si>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</si>
  <si>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</si>
  <si>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</si>
  <si>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</si>
  <si>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</si>
  <si>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</si>
  <si>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</si>
  <si>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</si>
  <si>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</si>
  <si>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</si>
  <si>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</si>
  <si>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</si>
  <si>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</si>
  <si>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</si>
  <si>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</si>
  <si>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</si>
  <si>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</si>
  <si>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</si>
  <si>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</si>
  <si>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</si>
  <si>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</si>
  <si>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</si>
  <si>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</si>
  <si>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</si>
  <si>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</si>
  <si>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</si>
  <si>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</si>
  <si>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</si>
  <si>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</si>
  <si>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</si>
  <si>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</si>
  <si>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</si>
  <si>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</si>
  <si>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</si>
  <si>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</si>
  <si>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</si>
  <si>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</si>
  <si>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</si>
  <si>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</si>
  <si>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</si>
  <si>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</si>
  <si>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</si>
  <si>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</si>
  <si>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</si>
  <si>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</si>
  <si>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</si>
  <si>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</si>
  <si>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</si>
  <si>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</si>
  <si>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</si>
  <si>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</si>
  <si>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</si>
  <si>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</si>
  <si>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</si>
  <si>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</si>
  <si>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</si>
  <si>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</si>
  <si>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</si>
  <si>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</si>
  <si>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</si>
  <si>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</si>
  <si>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</si>
  <si>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</si>
  <si>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</si>
  <si>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</si>
  <si>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</si>
  <si>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</si>
  <si>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</si>
  <si>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</si>
  <si>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</si>
  <si>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</si>
  <si>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</si>
  <si>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</si>
  <si>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</si>
  <si>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</si>
  <si>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</si>
  <si>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</si>
  <si>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</si>
  <si>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</si>
  <si>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</si>
  <si>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</si>
  <si>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</si>
  <si>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</si>
  <si>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</si>
  <si>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</si>
  <si>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</si>
  <si>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</si>
  <si>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</si>
  <si>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</si>
  <si>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</si>
  <si>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</si>
  <si>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</si>
  <si>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</si>
  <si>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</si>
  <si>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</si>
  <si>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</si>
  <si>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</si>
  <si>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</si>
  <si>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</si>
  <si>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</si>
  <si>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</si>
  <si>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</si>
  <si>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</si>
  <si>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</si>
  <si>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</si>
  <si>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</si>
  <si>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</si>
  <si>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</si>
  <si>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</si>
  <si>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</si>
  <si>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</si>
  <si>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</si>
  <si>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</si>
  <si>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</si>
  <si>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</si>
  <si>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</si>
  <si>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</si>
  <si>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</si>
  <si>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</si>
  <si>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</si>
  <si>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</si>
  <si>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</si>
  <si>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</si>
  <si>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</si>
  <si>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</si>
  <si>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</si>
  <si>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</si>
  <si>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</si>
  <si>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</si>
  <si>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</si>
  <si>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</si>
  <si>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</si>
  <si>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</si>
  <si>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</si>
  <si>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</si>
  <si>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</si>
  <si>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</si>
  <si>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</si>
  <si>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</si>
  <si>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</si>
  <si>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</si>
  <si>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</si>
  <si>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</si>
  <si>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</si>
  <si>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</si>
  <si>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</si>
  <si>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</si>
  <si>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</si>
  <si>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</si>
  <si>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</si>
  <si>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</si>
  <si>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</si>
  <si>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</si>
  <si>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</si>
  <si>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</si>
  <si>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</si>
  <si>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</si>
  <si>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</si>
  <si>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</si>
  <si>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</si>
  <si>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</si>
  <si>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</si>
  <si>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</si>
  <si>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</si>
  <si>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</si>
  <si>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</si>
  <si>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</si>
  <si>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</si>
  <si>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</si>
  <si>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</si>
  <si>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</si>
  <si>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</si>
  <si>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</si>
  <si>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</si>
  <si>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</si>
  <si>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</si>
  <si>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</si>
  <si>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</si>
  <si>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</si>
  <si>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</si>
  <si>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</si>
  <si>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</si>
  <si>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</si>
  <si>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</si>
  <si>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</si>
  <si>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</si>
  <si>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</si>
  <si>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</si>
  <si>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</si>
  <si>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</si>
  <si>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</si>
  <si>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</si>
  <si>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</si>
  <si>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</si>
  <si>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</si>
  <si>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</si>
  <si>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</si>
  <si>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</si>
  <si>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</si>
  <si>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</si>
  <si>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</si>
  <si>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</si>
  <si>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</si>
  <si>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</si>
  <si>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</si>
  <si>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</si>
  <si>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</si>
  <si>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</si>
  <si>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</si>
  <si>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</si>
  <si>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</si>
  <si>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</si>
  <si>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</si>
  <si>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</si>
  <si>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</si>
  <si>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</si>
  <si>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</si>
  <si>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</si>
  <si>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</si>
  <si>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</si>
  <si>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</si>
  <si>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</si>
  <si>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</si>
  <si>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</si>
  <si>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</si>
  <si>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</si>
  <si>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</si>
  <si>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</si>
  <si>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</si>
  <si>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</si>
  <si>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</si>
  <si>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</si>
  <si>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</si>
  <si>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</si>
  <si>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</si>
  <si>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</si>
  <si>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</si>
  <si>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</si>
  <si>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</si>
  <si>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</si>
  <si>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</si>
  <si>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</si>
  <si>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</si>
  <si>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</si>
  <si>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</si>
  <si>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</si>
  <si>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</si>
  <si>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</si>
  <si>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</si>
  <si>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</si>
  <si>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</si>
  <si>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</si>
  <si>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</si>
  <si>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</si>
  <si>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</si>
  <si>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</si>
  <si>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</si>
  <si>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</si>
  <si>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</si>
  <si>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</si>
  <si>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</si>
  <si>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</si>
  <si>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</si>
  <si>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</si>
  <si>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</si>
  <si>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</si>
  <si>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</si>
  <si>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</si>
  <si>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</si>
  <si>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</si>
  <si>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</si>
  <si>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</si>
  <si>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</si>
  <si>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</si>
  <si>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</si>
  <si>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</si>
  <si>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</si>
  <si>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</si>
  <si>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</si>
  <si>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</si>
  <si>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</si>
  <si>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</si>
  <si>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</si>
  <si>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</si>
  <si>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</si>
  <si>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</si>
  <si>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</si>
  <si>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</si>
  <si>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</si>
  <si>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</si>
  <si>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</si>
  <si>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</si>
  <si>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</si>
  <si>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</si>
  <si>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</si>
  <si>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</si>
  <si>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</si>
  <si>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</si>
  <si>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</si>
  <si>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</si>
  <si>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</si>
  <si>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</si>
  <si>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</si>
  <si>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</si>
  <si>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</si>
  <si>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</si>
  <si>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</si>
  <si>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</si>
  <si>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</si>
  <si>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</si>
  <si>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</si>
  <si>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</si>
  <si>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</si>
  <si>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</si>
  <si>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</si>
  <si>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</si>
  <si>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</si>
  <si>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</si>
  <si>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</si>
  <si>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</si>
  <si>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</si>
  <si>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</si>
  <si>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</si>
  <si>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</si>
  <si>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</si>
  <si>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</si>
  <si>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</si>
  <si>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</si>
  <si>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</si>
  <si>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</si>
  <si>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</si>
  <si>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</si>
  <si>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</si>
  <si>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</si>
  <si>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</si>
  <si>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</si>
  <si>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</si>
  <si>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</si>
  <si>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</si>
  <si>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</si>
  <si>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</si>
  <si>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</si>
  <si>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</si>
  <si>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</si>
  <si>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</si>
  <si>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</si>
  <si>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</si>
  <si>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</si>
  <si>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</si>
  <si>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</si>
  <si>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</si>
  <si>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</si>
  <si>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</si>
  <si>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</si>
  <si>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</si>
  <si>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</si>
  <si>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</si>
  <si>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</si>
  <si>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</si>
  <si>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</si>
  <si>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</si>
  <si>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</si>
  <si>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</si>
  <si>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</si>
  <si>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</si>
  <si>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</si>
  <si>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</si>
  <si>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</si>
  <si>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</si>
  <si>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</si>
  <si>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</si>
  <si>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</si>
  <si>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</si>
  <si>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</si>
  <si>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</si>
  <si>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</si>
  <si>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</si>
  <si>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</si>
  <si>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</si>
  <si>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</si>
  <si>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</si>
  <si>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</si>
  <si>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</si>
  <si>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</si>
  <si>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</si>
  <si>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</si>
  <si>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</si>
  <si>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</si>
  <si>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</si>
  <si>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</si>
  <si>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</si>
  <si>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</si>
  <si>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</si>
  <si>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</si>
  <si>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</si>
  <si>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</si>
  <si>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</si>
  <si>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</si>
  <si>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</si>
  <si>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</si>
  <si>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</si>
  <si>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</si>
  <si>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</si>
  <si>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</si>
  <si>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</si>
  <si>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</si>
  <si>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</si>
  <si>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</si>
  <si>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</si>
  <si>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</si>
  <si>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</si>
  <si>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</si>
  <si>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</si>
  <si>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</si>
  <si>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</si>
  <si>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</si>
  <si>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</si>
  <si>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</si>
  <si>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</si>
  <si>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</si>
  <si>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</si>
  <si>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</si>
  <si>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</si>
  <si>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</si>
  <si>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</si>
  <si>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</si>
  <si>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</si>
  <si>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</si>
  <si>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</si>
  <si>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</si>
  <si>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</si>
  <si>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</si>
  <si>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</si>
  <si>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</si>
  <si>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</si>
  <si>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</si>
  <si>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</si>
  <si>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</si>
  <si>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</si>
  <si>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</si>
  <si>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</si>
  <si>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</si>
  <si>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</si>
  <si>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</si>
  <si>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</si>
  <si>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</si>
  <si>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</si>
  <si>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</si>
  <si>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</si>
  <si>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</si>
  <si>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</si>
  <si>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</si>
  <si>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</si>
  <si>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</si>
  <si>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</si>
  <si>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</si>
  <si>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</si>
  <si>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</si>
  <si>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</si>
  <si>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</si>
  <si>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</si>
  <si>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</si>
  <si>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</si>
  <si>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</si>
  <si>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</si>
  <si>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</si>
  <si>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</si>
  <si>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</si>
  <si>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</si>
  <si>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</si>
  <si>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</si>
  <si>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</si>
  <si>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</si>
  <si>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</si>
  <si>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</si>
  <si>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</si>
  <si>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</si>
  <si>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</si>
  <si>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</si>
  <si>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</si>
  <si>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</si>
  <si>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</si>
  <si>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</si>
  <si>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</si>
  <si>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</si>
  <si>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</si>
  <si>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</si>
  <si>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</si>
  <si>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</si>
  <si>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</si>
  <si>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</si>
  <si>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</si>
  <si>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</si>
  <si>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</si>
  <si>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</si>
  <si>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</si>
  <si>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</si>
  <si>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</si>
  <si>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</si>
  <si>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</si>
  <si>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</si>
  <si>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</si>
  <si>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</si>
  <si>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</si>
  <si>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</si>
  <si>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</si>
  <si>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</si>
  <si>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</si>
  <si>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</si>
  <si>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</si>
  <si>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</si>
  <si>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</si>
  <si>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</si>
  <si>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</si>
  <si>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</si>
  <si>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</si>
  <si>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</si>
  <si>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</si>
  <si>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</si>
  <si>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</si>
  <si>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</si>
  <si>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</si>
  <si>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</si>
  <si>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</si>
  <si>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</si>
  <si>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</si>
  <si>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</si>
  <si>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</si>
  <si>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</si>
  <si>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</si>
  <si>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</si>
  <si>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</si>
  <si>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</si>
  <si>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</si>
  <si>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</si>
  <si>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</si>
  <si>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</si>
  <si>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</si>
  <si>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</si>
  <si>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</si>
  <si>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</si>
  <si>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</si>
  <si>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</si>
  <si>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</si>
  <si>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</si>
  <si>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</si>
  <si>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</si>
  <si>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</si>
  <si>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</si>
  <si>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</si>
  <si>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</si>
  <si>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</si>
  <si>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</si>
  <si>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</si>
  <si>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</si>
  <si>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</si>
  <si>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</si>
  <si>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</si>
  <si>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</si>
  <si>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</si>
  <si>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</si>
  <si>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</si>
  <si>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</si>
  <si>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</si>
  <si>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</si>
  <si>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</si>
  <si>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</si>
  <si>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</si>
  <si>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</si>
  <si>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</si>
  <si>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</si>
  <si>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</si>
  <si>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</si>
  <si>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</si>
  <si>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</si>
  <si>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</si>
  <si>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</si>
  <si>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</si>
  <si>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</si>
  <si>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</si>
  <si>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</si>
  <si>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</si>
  <si>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</si>
  <si>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</si>
  <si>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</si>
  <si>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</si>
  <si>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</si>
  <si>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</si>
  <si>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</si>
  <si>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</si>
  <si>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</si>
  <si>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</si>
  <si>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</si>
  <si>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</si>
  <si>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</si>
  <si>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</si>
  <si>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</si>
  <si>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</si>
  <si>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</si>
  <si>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</si>
  <si>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</si>
  <si>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</si>
  <si>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</si>
  <si>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</si>
  <si>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</si>
  <si>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</si>
  <si>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</si>
  <si>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</si>
  <si>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</si>
  <si>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</si>
  <si>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</si>
  <si>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</si>
  <si>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</si>
  <si>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</si>
  <si>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</si>
  <si>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</si>
  <si>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</si>
  <si>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</si>
  <si>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</si>
  <si>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</si>
  <si>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</si>
  <si>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</si>
  <si>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</si>
  <si>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</si>
  <si>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</si>
  <si>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</si>
  <si>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</si>
  <si>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</si>
  <si>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</si>
  <si>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</si>
  <si>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</si>
  <si>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</si>
  <si>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</si>
  <si>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</si>
  <si>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</si>
  <si>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</si>
  <si>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</si>
  <si>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</si>
  <si>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</si>
  <si>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</si>
  <si>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</si>
  <si>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</si>
  <si>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</si>
  <si>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</si>
  <si>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</si>
  <si>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</si>
  <si>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</si>
  <si>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</si>
  <si>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</si>
  <si>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</si>
  <si>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</si>
  <si>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</si>
  <si>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</si>
  <si>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</si>
  <si>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</si>
  <si>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</si>
  <si>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</si>
  <si>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</si>
  <si>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</si>
  <si>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</si>
  <si>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</si>
  <si>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</si>
  <si>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</si>
  <si>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</si>
  <si>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</si>
  <si>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</si>
  <si>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</si>
  <si>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</si>
  <si>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</si>
  <si>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</si>
  <si>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</si>
  <si>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</si>
  <si>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</si>
  <si>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</si>
  <si>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</si>
  <si>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</si>
  <si>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</si>
  <si>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</si>
  <si>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</si>
  <si>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</si>
  <si>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</si>
  <si>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</si>
  <si>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</si>
  <si>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</si>
  <si>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</si>
  <si>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</si>
  <si>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</si>
  <si>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</si>
  <si>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</si>
  <si>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</si>
  <si>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</si>
  <si>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</si>
  <si>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</si>
  <si>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</si>
  <si>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</si>
  <si>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</si>
  <si>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</si>
  <si>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</si>
  <si>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</si>
  <si>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</si>
  <si>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</si>
  <si>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</si>
  <si>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</si>
  <si>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</si>
  <si>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</si>
  <si>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</si>
  <si>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</si>
  <si>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</si>
  <si>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</si>
  <si>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</si>
  <si>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</si>
  <si>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</si>
  <si>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</si>
  <si>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</si>
  <si>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</si>
  <si>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</si>
  <si>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</si>
  <si>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</si>
  <si>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</si>
  <si>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</si>
  <si>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</si>
  <si>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</si>
  <si>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</si>
  <si>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</si>
  <si>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</si>
  <si>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</si>
  <si>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</si>
  <si>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</si>
  <si>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</si>
  <si>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</si>
  <si>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</si>
  <si>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</si>
  <si>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</si>
  <si>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</si>
  <si>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</si>
  <si>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</si>
  <si>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</si>
  <si>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</si>
  <si>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</si>
  <si>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</si>
  <si>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</si>
  <si>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</si>
  <si>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</si>
  <si>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</si>
  <si>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</si>
  <si>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</si>
  <si>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</si>
  <si>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</si>
  <si>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</si>
  <si>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</si>
  <si>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</si>
  <si>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</si>
  <si>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</si>
  <si>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</si>
  <si>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</si>
  <si>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</si>
  <si>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</si>
  <si>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</si>
  <si>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</si>
  <si>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</si>
  <si>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</si>
  <si>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</si>
  <si>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</si>
  <si>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</si>
  <si>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</si>
  <si>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</si>
  <si>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</si>
  <si>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</si>
  <si>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</si>
  <si>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</si>
  <si>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</si>
  <si>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</si>
  <si>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</si>
  <si>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</si>
  <si>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</si>
  <si>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</si>
  <si>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</si>
  <si>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</si>
  <si>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</si>
  <si>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</si>
  <si>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</si>
  <si>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</si>
  <si>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</si>
  <si>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</si>
  <si>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</si>
  <si>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</si>
  <si>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</si>
  <si>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</si>
  <si>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</si>
  <si>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</si>
  <si>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</si>
  <si>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</si>
  <si>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</si>
  <si>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</si>
  <si>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</si>
  <si>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</si>
  <si>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</si>
  <si>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</si>
  <si>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</si>
  <si>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</si>
  <si>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</si>
  <si>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</si>
  <si>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</si>
  <si>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</si>
  <si>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</si>
  <si>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</si>
  <si>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</si>
  <si>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</si>
  <si>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</si>
  <si>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</si>
  <si>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</si>
  <si>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</si>
  <si>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</si>
  <si>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</si>
  <si>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</si>
  <si>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</si>
  <si>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</si>
  <si>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</si>
  <si>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</si>
  <si>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</si>
  <si>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</si>
  <si>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</si>
  <si>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</si>
  <si>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</si>
  <si>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</si>
  <si>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</si>
  <si>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</si>
  <si>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</si>
  <si>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</si>
  <si>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</si>
  <si>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</si>
  <si>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</si>
  <si>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</si>
  <si>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</si>
  <si>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</si>
  <si>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</si>
  <si>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</si>
  <si>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</si>
  <si>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</si>
  <si>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</si>
  <si>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</si>
  <si>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</si>
  <si>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</si>
  <si>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</si>
  <si>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</si>
  <si>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</si>
  <si>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</si>
  <si>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</si>
  <si>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</si>
  <si>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</si>
  <si>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</si>
  <si>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</si>
  <si>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</si>
  <si>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</si>
  <si>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</si>
  <si>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</si>
  <si>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</si>
  <si>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</si>
  <si>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</si>
  <si>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</si>
  <si>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</si>
  <si>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</si>
  <si>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</si>
  <si>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</si>
  <si>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</si>
  <si>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</si>
  <si>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</si>
  <si>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</si>
  <si>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</si>
  <si>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</si>
  <si>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</si>
  <si>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</si>
  <si>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</si>
  <si>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</si>
  <si>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</si>
  <si>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</si>
  <si>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</si>
  <si>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</si>
  <si>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</si>
  <si>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</si>
  <si>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</si>
  <si>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</si>
  <si>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</si>
  <si>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</si>
  <si>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</si>
  <si>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</si>
  <si>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</si>
  <si>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</si>
  <si>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</si>
  <si>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</si>
  <si>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</si>
  <si>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</si>
  <si>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</si>
  <si>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</si>
  <si>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</si>
  <si>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</si>
  <si>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</si>
  <si>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</si>
  <si>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</si>
  <si>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</si>
  <si>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</si>
  <si>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</si>
  <si>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</si>
  <si>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</si>
  <si>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</si>
  <si>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</si>
  <si>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</si>
  <si>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</si>
  <si>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</si>
  <si>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</si>
  <si>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</si>
  <si>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</si>
  <si>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</si>
  <si>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</si>
  <si>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</si>
  <si>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</si>
  <si>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</si>
  <si>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</si>
  <si>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</si>
  <si>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</si>
  <si>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</si>
  <si>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</si>
  <si>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</si>
  <si>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</si>
  <si>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</si>
  <si>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</si>
  <si>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</si>
  <si>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</si>
  <si>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</si>
  <si>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</si>
  <si>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</si>
  <si>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</si>
  <si>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</si>
  <si>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</si>
  <si>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</si>
  <si>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</si>
  <si>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</si>
  <si>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</si>
  <si>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</si>
  <si>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</si>
  <si>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</si>
  <si>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</si>
  <si>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</si>
  <si>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</si>
  <si>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</si>
  <si>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</si>
  <si>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</si>
  <si>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</si>
  <si>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</si>
  <si>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</si>
  <si>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</si>
  <si>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</si>
  <si>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</si>
  <si>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</si>
  <si>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</si>
  <si>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</si>
  <si>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</si>
  <si>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</si>
  <si>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</si>
  <si>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</si>
  <si>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</si>
  <si>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</si>
  <si>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</si>
  <si>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</si>
  <si>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</si>
  <si>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</si>
  <si>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</si>
  <si>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</si>
  <si>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</si>
  <si>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</si>
  <si>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</si>
  <si>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</si>
  <si>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</si>
  <si>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</si>
  <si>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</si>
  <si>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</si>
  <si>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</si>
  <si>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</si>
  <si>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</si>
  <si>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</si>
  <si>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</si>
  <si>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</si>
  <si>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</si>
  <si>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</si>
  <si>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</si>
  <si>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</si>
  <si>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</si>
  <si>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</si>
  <si>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</si>
  <si>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</si>
  <si>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</si>
  <si>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</si>
  <si>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</si>
  <si>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</si>
  <si>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</si>
  <si>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</si>
  <si>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</si>
  <si>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</si>
  <si>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</si>
  <si>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</si>
  <si>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</si>
  <si>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</si>
  <si>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</si>
  <si>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</si>
  <si>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</si>
  <si>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</si>
  <si>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</si>
  <si>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</si>
  <si>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</si>
  <si>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</si>
  <si>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</si>
  <si>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</si>
  <si>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</si>
  <si>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</si>
  <si>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</si>
  <si>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</si>
  <si>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</si>
  <si>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</si>
  <si>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</si>
  <si>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</si>
  <si>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</si>
  <si>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</si>
  <si>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</si>
  <si>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</si>
  <si>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</si>
  <si>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</si>
  <si>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</si>
  <si>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</si>
  <si>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</si>
  <si>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</si>
  <si>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</si>
  <si>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</si>
  <si>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</si>
  <si>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</si>
  <si>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</si>
  <si>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</si>
  <si>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</si>
  <si>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</si>
  <si>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</si>
  <si>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</si>
  <si>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</si>
  <si>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</si>
  <si>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</si>
  <si>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</si>
  <si>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</si>
  <si>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</si>
  <si>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</si>
  <si>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</si>
  <si>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</si>
  <si>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</si>
  <si>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</si>
  <si>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</si>
  <si>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</si>
  <si>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</si>
  <si>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</si>
  <si>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</si>
  <si>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</si>
  <si>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</si>
  <si>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</si>
  <si>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</si>
  <si>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</si>
  <si>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</si>
  <si>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</si>
  <si>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</si>
  <si>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</si>
  <si>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</si>
  <si>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</si>
  <si>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</si>
  <si>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</si>
  <si>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</si>
  <si>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</si>
  <si>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</si>
  <si>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</si>
  <si>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</si>
  <si>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</si>
  <si>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</si>
  <si>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</si>
  <si>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</si>
  <si>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</si>
  <si>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</si>
  <si>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</si>
  <si>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</si>
  <si>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</si>
  <si>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</si>
  <si>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</si>
  <si>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</si>
  <si>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</si>
  <si>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</si>
  <si>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</si>
  <si>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</si>
  <si>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</si>
  <si>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</si>
  <si>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</si>
  <si>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</si>
  <si>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</si>
  <si>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</si>
  <si>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</si>
  <si>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</si>
  <si>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</si>
  <si>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</si>
  <si>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</si>
  <si>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</si>
  <si>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</si>
  <si>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</si>
  <si>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</si>
  <si>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</si>
  <si>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</si>
  <si>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</si>
  <si>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</si>
  <si>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</si>
  <si>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</si>
  <si>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</si>
  <si>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</si>
  <si>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</si>
  <si>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</si>
  <si>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</si>
  <si>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</si>
  <si>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</si>
  <si>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</si>
  <si>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</si>
  <si>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</si>
  <si>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</si>
  <si>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</si>
  <si>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</si>
  <si>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</si>
  <si>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</si>
  <si>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</si>
  <si>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</si>
  <si>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</si>
  <si>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</si>
  <si>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</si>
  <si>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</si>
  <si>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</si>
  <si>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</si>
  <si>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</si>
  <si>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</si>
  <si>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</si>
  <si>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</si>
  <si>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</si>
  <si>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</si>
  <si>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</si>
  <si>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</si>
  <si>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</si>
  <si>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</si>
  <si>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</si>
  <si>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</si>
  <si>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</si>
  <si>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</si>
  <si>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</si>
  <si>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</si>
  <si>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</si>
  <si>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</si>
  <si>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</si>
  <si>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</si>
  <si>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</si>
  <si>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</si>
  <si>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</si>
  <si>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</si>
  <si>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</si>
  <si>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</si>
  <si>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</si>
  <si>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</si>
  <si>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</si>
  <si>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</si>
  <si>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</si>
  <si>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</si>
  <si>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</si>
  <si>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</si>
  <si>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</si>
  <si>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</si>
  <si>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</si>
  <si>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</si>
  <si>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</si>
  <si>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</si>
  <si>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</si>
  <si>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</si>
  <si>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</si>
  <si>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</si>
  <si>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</si>
  <si>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</si>
  <si>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</si>
  <si>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</si>
  <si>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</si>
  <si>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</si>
  <si>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</si>
  <si>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</si>
  <si>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</si>
  <si>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</si>
  <si>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</si>
  <si>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</si>
  <si>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</si>
  <si>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</si>
  <si>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</si>
  <si>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</si>
  <si>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</si>
  <si>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</si>
  <si>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</si>
  <si>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</si>
  <si>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</si>
  <si>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</si>
  <si>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</si>
  <si>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</si>
  <si>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</si>
  <si>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</si>
  <si>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</si>
  <si>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</si>
  <si>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</si>
  <si>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</si>
  <si>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</si>
  <si>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</si>
  <si>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</si>
  <si>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</si>
  <si>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</si>
  <si>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</si>
  <si>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</si>
  <si>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</si>
  <si>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</si>
  <si>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</si>
  <si>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</si>
  <si>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</si>
  <si>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</si>
  <si>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</si>
  <si>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</si>
  <si>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</si>
  <si>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</si>
  <si>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</si>
  <si>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</si>
  <si>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</si>
  <si>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</si>
  <si>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</si>
  <si>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</si>
  <si>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</si>
  <si>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</si>
  <si>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</si>
  <si>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</si>
  <si>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</si>
  <si>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</si>
  <si>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</si>
  <si>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</si>
  <si>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</si>
  <si>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</si>
  <si>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</si>
  <si>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</si>
  <si>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</si>
  <si>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</si>
  <si>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</si>
  <si>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</si>
  <si>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</si>
  <si>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</si>
  <si>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</si>
  <si>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</si>
  <si>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</si>
  <si>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</si>
  <si>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</si>
  <si>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</si>
  <si>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</si>
  <si>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</si>
  <si>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</si>
  <si>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</si>
  <si>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</si>
  <si>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</si>
  <si>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</si>
  <si>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</si>
  <si>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</si>
  <si>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</si>
  <si>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</si>
  <si>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</si>
  <si>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</si>
  <si>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</si>
  <si>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</si>
  <si>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</si>
  <si>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</si>
  <si>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</si>
  <si>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</si>
  <si>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</si>
  <si>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</si>
  <si>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</si>
  <si>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</si>
  <si>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</si>
  <si>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</si>
  <si>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</si>
  <si>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</si>
  <si>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</si>
  <si>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</si>
  <si>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</si>
  <si>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</si>
  <si>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</si>
  <si>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</si>
  <si>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</si>
  <si>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</si>
  <si>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</si>
  <si>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</si>
  <si>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</si>
  <si>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</si>
  <si>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</si>
  <si>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</si>
  <si>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</si>
  <si>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</si>
  <si>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</si>
  <si>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</si>
  <si>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</si>
  <si>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</si>
  <si>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</si>
  <si>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</si>
  <si>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</si>
  <si>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</si>
  <si>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</si>
  <si>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</si>
  <si>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</si>
  <si>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</si>
  <si>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</si>
  <si>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</si>
  <si>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</si>
  <si>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</si>
  <si>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</si>
  <si>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</si>
  <si>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</si>
  <si>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</si>
  <si>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</si>
  <si>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</si>
  <si>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</si>
  <si>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</si>
  <si>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</si>
  <si>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</si>
  <si>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</si>
  <si>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</si>
  <si>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</si>
  <si>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</si>
  <si>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</si>
  <si>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</si>
  <si>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</si>
  <si>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</si>
  <si>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</si>
  <si>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</si>
  <si>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</si>
  <si>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</si>
  <si>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</si>
  <si>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</si>
  <si>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</si>
  <si>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</si>
  <si>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</si>
  <si>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</si>
  <si>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</si>
  <si>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</si>
  <si>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</si>
  <si>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</si>
  <si>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</si>
  <si>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</si>
  <si>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</si>
  <si>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</si>
  <si>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</si>
  <si>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</si>
  <si>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</si>
  <si>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</si>
  <si>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</si>
  <si>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</si>
  <si>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</si>
  <si>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</si>
  <si>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</si>
  <si>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</si>
  <si>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</si>
  <si>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</si>
  <si>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</si>
  <si>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</si>
  <si>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</si>
  <si>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</si>
  <si>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</si>
  <si>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</si>
  <si>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</si>
  <si>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</si>
  <si>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</si>
  <si>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</si>
  <si>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</si>
  <si>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</si>
  <si>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</si>
  <si>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</si>
  <si>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</si>
  <si>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</si>
  <si>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</si>
  <si>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</si>
  <si>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</si>
  <si>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</si>
  <si>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</si>
  <si>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</si>
  <si>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</si>
  <si>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</si>
  <si>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</si>
  <si>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</si>
  <si>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</si>
  <si>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</si>
  <si>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</si>
  <si>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</si>
  <si>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</si>
  <si>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</si>
  <si>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</si>
  <si>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</si>
  <si>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</si>
  <si>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</si>
  <si>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</si>
  <si>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</si>
  <si>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</si>
  <si>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</si>
  <si>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</si>
  <si>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</si>
  <si>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</si>
  <si>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</si>
  <si>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</si>
  <si>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</si>
  <si>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</si>
  <si>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</si>
  <si>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</si>
  <si>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</si>
  <si>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</si>
  <si>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</si>
  <si>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</si>
  <si>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</si>
  <si>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</si>
  <si>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</si>
  <si>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</si>
  <si>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</si>
  <si>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</si>
  <si>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</si>
  <si>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</si>
  <si>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</si>
  <si>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</si>
  <si>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</si>
  <si>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</si>
  <si>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</si>
  <si>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</si>
  <si>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</si>
  <si>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</si>
  <si>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</si>
  <si>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</si>
  <si>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</si>
  <si>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</si>
  <si>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</si>
  <si>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</si>
  <si>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</si>
  <si>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</si>
  <si>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</si>
  <si>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</si>
  <si>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</si>
  <si>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</si>
  <si>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</si>
  <si>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</si>
  <si>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</si>
  <si>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</si>
  <si>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</si>
  <si>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</si>
  <si>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</si>
  <si>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</si>
  <si>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</si>
  <si>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</si>
  <si>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</si>
  <si>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</si>
  <si>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</si>
  <si>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</si>
  <si>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</si>
  <si>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</si>
  <si>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</si>
  <si>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</si>
  <si>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</si>
  <si>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</si>
  <si>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</si>
  <si>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</si>
  <si>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</si>
  <si>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</si>
  <si>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</si>
  <si>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</si>
  <si>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</si>
  <si>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</si>
  <si>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</si>
  <si>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</si>
  <si>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</si>
  <si>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</si>
  <si>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</si>
  <si>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</si>
  <si>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</si>
  <si>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</si>
  <si>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</si>
  <si>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</si>
  <si>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</si>
  <si>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</si>
  <si>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</si>
  <si>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</si>
  <si>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</si>
  <si>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</si>
  <si>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</si>
  <si>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</si>
  <si>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</si>
  <si>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</si>
  <si>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</si>
  <si>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</si>
  <si>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</si>
  <si>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</si>
  <si>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</si>
  <si>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</si>
  <si>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</si>
  <si>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</si>
  <si>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</si>
  <si>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</si>
  <si>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</si>
  <si>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</si>
  <si>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</si>
  <si>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</si>
  <si>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</si>
  <si>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</si>
  <si>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</si>
  <si>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</si>
  <si>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</si>
  <si>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</si>
  <si>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</si>
  <si>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</si>
  <si>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</si>
  <si>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</si>
  <si>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</si>
  <si>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</si>
  <si>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</si>
  <si>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</si>
  <si>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</si>
  <si>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</si>
  <si>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</si>
  <si>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</si>
  <si>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</si>
  <si>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</si>
  <si>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</si>
  <si>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</si>
  <si>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</si>
  <si>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</si>
  <si>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</si>
  <si>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</si>
  <si>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</si>
  <si>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</si>
  <si>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</si>
  <si>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</si>
  <si>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</si>
  <si>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</si>
  <si>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</si>
  <si>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</si>
  <si>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</si>
  <si>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</si>
  <si>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</si>
  <si>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</si>
  <si>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</si>
  <si>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</si>
  <si>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</si>
  <si>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</si>
  <si>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</si>
  <si>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</si>
  <si>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</si>
  <si>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</si>
  <si>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</si>
  <si>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</si>
  <si>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</si>
  <si>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</si>
  <si>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</si>
  <si>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</si>
  <si>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</si>
  <si>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</si>
  <si>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</si>
  <si>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</si>
  <si>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</si>
  <si>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</si>
  <si>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</si>
  <si>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</si>
  <si>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</si>
  <si>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</si>
  <si>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</si>
  <si>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</si>
  <si>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</si>
  <si>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</si>
  <si>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</si>
  <si>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</si>
  <si>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</si>
  <si>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</si>
  <si>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</si>
  <si>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</si>
  <si>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</si>
  <si>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</si>
  <si>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</si>
  <si>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</si>
  <si>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</si>
  <si>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</si>
  <si>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</si>
  <si>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</si>
  <si>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</si>
  <si>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</si>
  <si>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</si>
  <si>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</si>
  <si>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</si>
  <si>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</si>
  <si>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</si>
  <si>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</si>
  <si>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</si>
  <si>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</si>
  <si>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</si>
  <si>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</si>
  <si>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</si>
  <si>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</si>
  <si>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</si>
  <si>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</si>
  <si>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</si>
  <si>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</si>
  <si>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</si>
  <si>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</si>
  <si>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</si>
  <si>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</si>
  <si>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</si>
  <si>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</si>
  <si>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</si>
  <si>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</si>
  <si>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</si>
  <si>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</si>
  <si>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</si>
  <si>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</si>
  <si>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</si>
  <si>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</si>
  <si>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</si>
  <si>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</si>
  <si>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</si>
  <si>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</si>
  <si>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</si>
  <si>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</si>
  <si>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</si>
  <si>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</si>
  <si>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</si>
  <si>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</si>
  <si>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</si>
  <si>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</si>
  <si>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</si>
  <si>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</si>
  <si>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</si>
  <si>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</si>
  <si>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</si>
  <si>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</si>
  <si>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</si>
  <si>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</si>
  <si>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</si>
  <si>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</si>
  <si>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</si>
  <si>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</si>
  <si>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</si>
  <si>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</si>
  <si>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</si>
  <si>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</si>
  <si>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</si>
  <si>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</si>
  <si>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</si>
  <si>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</si>
  <si>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</si>
  <si>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</si>
  <si>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</si>
  <si>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</si>
  <si>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</si>
  <si>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</si>
  <si>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</si>
  <si>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</si>
  <si>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</si>
  <si>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</si>
  <si>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</si>
  <si>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</si>
  <si>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</si>
  <si>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</si>
  <si>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</si>
  <si>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</si>
  <si>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</si>
  <si>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</si>
  <si>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</si>
  <si>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</si>
  <si>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</si>
  <si>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</si>
  <si>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</si>
  <si>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</si>
  <si>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</si>
  <si>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</si>
  <si>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</si>
  <si>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</si>
  <si>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</si>
  <si>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</si>
  <si>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</si>
  <si>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</si>
  <si>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</si>
  <si>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</si>
  <si>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</si>
  <si>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</si>
  <si>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</si>
  <si>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</si>
  <si>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</si>
  <si>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</si>
  <si>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</si>
  <si>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</si>
  <si>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</si>
  <si>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</si>
  <si>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</si>
  <si>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</si>
  <si>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</si>
  <si>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</si>
  <si>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</si>
  <si>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</si>
  <si>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</si>
  <si>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</si>
  <si>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</si>
  <si>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</si>
  <si>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</si>
  <si>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</si>
  <si>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</si>
  <si>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</si>
  <si>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</si>
  <si>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</si>
  <si>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</si>
  <si>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</si>
  <si>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</si>
  <si>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</si>
  <si>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</si>
  <si>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</si>
  <si>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</si>
  <si>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</si>
  <si>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</si>
  <si>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</si>
  <si>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</si>
  <si>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</si>
  <si>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</si>
  <si>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</si>
  <si>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</si>
  <si>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</si>
  <si>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</si>
  <si>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</si>
  <si>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</si>
  <si>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</si>
  <si>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</si>
  <si>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</si>
  <si>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</si>
  <si>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</si>
  <si>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</si>
  <si>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</si>
  <si>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</si>
  <si>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</si>
  <si>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</si>
  <si>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</si>
  <si>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</si>
  <si>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</si>
  <si>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</si>
  <si>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</si>
  <si>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</si>
  <si>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</si>
  <si>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</si>
  <si>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</si>
  <si>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</si>
  <si>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</si>
  <si>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</si>
  <si>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</si>
  <si>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</si>
  <si>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</si>
  <si>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</si>
  <si>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</si>
  <si>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</si>
  <si>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</si>
  <si>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</si>
  <si>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</si>
  <si>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</si>
  <si>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</si>
  <si>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</si>
  <si>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</si>
  <si>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</si>
  <si>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</si>
  <si>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</si>
  <si>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</si>
  <si>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</si>
  <si>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</si>
  <si>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</si>
  <si>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</si>
  <si>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</si>
  <si>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</si>
  <si>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</si>
  <si>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</si>
  <si>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</si>
  <si>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</si>
  <si>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</si>
  <si>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</si>
  <si>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</si>
  <si>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</si>
  <si>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</si>
  <si>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</si>
  <si>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</si>
  <si>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</si>
  <si>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</si>
  <si>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</si>
  <si>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</si>
  <si>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</si>
  <si>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</si>
  <si>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</si>
  <si>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</si>
  <si>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</si>
  <si>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</si>
  <si>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</si>
  <si>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</si>
  <si>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</si>
  <si>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</si>
  <si>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</si>
  <si>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</si>
  <si>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</si>
  <si>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</si>
  <si>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</si>
  <si>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</si>
  <si>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</si>
  <si>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</si>
  <si>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</si>
  <si>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</si>
  <si>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</si>
  <si>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</si>
  <si>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</si>
  <si>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</si>
  <si>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</si>
  <si>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</si>
  <si>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</si>
  <si>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</si>
  <si>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</si>
  <si>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</si>
  <si>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</si>
  <si>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</si>
  <si>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</si>
  <si>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</si>
  <si>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</si>
  <si>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</si>
  <si>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</si>
  <si>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</si>
  <si>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</si>
  <si>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</si>
  <si>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</si>
  <si>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</si>
  <si>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</si>
  <si>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</si>
  <si>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</si>
  <si>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</si>
  <si>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</si>
  <si>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</si>
  <si>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</si>
  <si>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</si>
  <si>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</si>
  <si>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</si>
  <si>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</si>
  <si>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</si>
  <si>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</si>
  <si>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</si>
  <si>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</si>
  <si>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</si>
  <si>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</si>
  <si>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</si>
  <si>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</si>
  <si>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</si>
  <si>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</si>
  <si>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</si>
  <si>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</si>
  <si>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</si>
  <si>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</si>
  <si>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</si>
  <si>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</si>
  <si>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</si>
  <si>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</si>
  <si>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</si>
  <si>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</si>
  <si>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</si>
  <si>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</si>
  <si>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</si>
  <si>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</si>
  <si>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</si>
  <si>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</si>
  <si>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</si>
  <si>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</si>
  <si>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</si>
  <si>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</si>
  <si>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</si>
  <si>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</si>
  <si>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</si>
  <si>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</si>
  <si>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</si>
  <si>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</si>
  <si>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</si>
  <si>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</si>
  <si>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</si>
  <si>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</si>
  <si>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</si>
  <si>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</si>
  <si>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</si>
  <si>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</si>
  <si>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</si>
  <si>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</si>
  <si>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</si>
  <si>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</si>
  <si>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</si>
  <si>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</si>
  <si>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</si>
  <si>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</si>
  <si>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</si>
  <si>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</si>
  <si>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</si>
  <si>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</si>
  <si>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</si>
  <si>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</si>
  <si>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</si>
  <si>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</si>
  <si>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</si>
  <si>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</si>
  <si>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</si>
  <si>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</si>
  <si>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</si>
  <si>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</si>
  <si>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</si>
  <si>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</si>
  <si>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</si>
  <si>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</si>
  <si>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</si>
  <si>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</si>
  <si>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</si>
  <si>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</si>
  <si>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</si>
  <si>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</si>
  <si>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</si>
  <si>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</si>
  <si>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</si>
  <si>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</si>
  <si>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</si>
  <si>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</si>
  <si>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</si>
  <si>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</si>
  <si>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</si>
  <si>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</si>
  <si>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</si>
  <si>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</si>
  <si>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</si>
  <si>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</si>
  <si>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</si>
  <si>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</si>
  <si>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</si>
  <si>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</si>
  <si>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</si>
  <si>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</si>
  <si>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</si>
  <si>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</si>
  <si>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</si>
  <si>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</si>
  <si>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</si>
  <si>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</si>
  <si>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</si>
  <si>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</si>
  <si>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</si>
  <si>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</si>
  <si>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</si>
  <si>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</si>
  <si>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</si>
  <si>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</si>
  <si>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</si>
  <si>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</si>
  <si>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</si>
  <si>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</si>
  <si>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</si>
  <si>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</si>
  <si>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</si>
  <si>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</si>
  <si>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</si>
  <si>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</si>
  <si>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</si>
  <si>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</si>
  <si>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</si>
  <si>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</si>
  <si>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</si>
  <si>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</si>
  <si>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</si>
  <si>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</si>
  <si>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</si>
  <si>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</si>
  <si>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</si>
  <si>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</si>
  <si>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</si>
  <si>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</si>
  <si>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</si>
  <si>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</si>
  <si>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</si>
  <si>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</si>
  <si>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</si>
  <si>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</si>
  <si>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</si>
  <si>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</si>
  <si>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</si>
  <si>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</si>
  <si>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</si>
  <si>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</si>
  <si>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</si>
  <si>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</si>
  <si>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</si>
  <si>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</si>
  <si>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</si>
  <si>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</si>
  <si>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</si>
  <si>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</si>
  <si>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</si>
  <si>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</si>
  <si>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</si>
  <si>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</si>
  <si>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</si>
  <si>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</si>
  <si>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</si>
  <si>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</si>
  <si>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</si>
  <si>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</si>
  <si>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</si>
  <si>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</si>
  <si>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</si>
  <si>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</si>
  <si>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</si>
  <si>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</si>
  <si>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</si>
  <si>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</si>
  <si>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</si>
  <si>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</si>
  <si>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</si>
  <si>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</si>
  <si>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</si>
  <si>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</si>
  <si>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</si>
  <si>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</si>
  <si>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</si>
  <si>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</si>
  <si>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</si>
  <si>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</si>
  <si>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</si>
  <si>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</si>
  <si>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</si>
  <si>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</si>
  <si>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</si>
  <si>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</si>
  <si>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</si>
  <si>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</si>
  <si>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</si>
  <si>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</si>
  <si>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</si>
  <si>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</si>
  <si>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</si>
  <si>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</si>
  <si>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</si>
  <si>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</si>
  <si>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</si>
  <si>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</si>
  <si>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</si>
  <si>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</si>
  <si>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</si>
  <si>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</si>
  <si>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</si>
  <si>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</si>
  <si>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</si>
  <si>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</si>
  <si>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</si>
  <si>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</si>
  <si>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</si>
  <si>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</si>
  <si>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</si>
  <si>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</si>
  <si>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</si>
  <si>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</si>
  <si>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</si>
  <si>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</si>
  <si>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</si>
  <si>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</si>
  <si>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</si>
  <si>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</si>
  <si>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</si>
  <si>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</si>
  <si>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</si>
  <si>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</si>
  <si>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</si>
  <si>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</si>
  <si>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</si>
  <si>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</si>
  <si>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</si>
  <si>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</si>
  <si>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</si>
  <si>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</si>
  <si>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</si>
  <si>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</si>
  <si>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</si>
  <si>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</si>
  <si>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</si>
  <si>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</si>
  <si>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</si>
  <si>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</si>
  <si>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</si>
  <si>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</si>
  <si>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</si>
  <si>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</si>
  <si>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</si>
  <si>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</si>
  <si>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</si>
  <si>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</si>
  <si>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</si>
  <si>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</si>
  <si>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</si>
  <si>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</si>
  <si>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</si>
  <si>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</si>
  <si>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</si>
  <si>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</si>
  <si>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</si>
  <si>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</si>
  <si>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</si>
  <si>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</si>
  <si>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</si>
  <si>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</si>
  <si>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</si>
  <si>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</si>
  <si>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</si>
  <si>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</si>
  <si>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</si>
  <si>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</si>
  <si>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</si>
  <si>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</si>
  <si>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</si>
  <si>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</si>
  <si>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</si>
  <si>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</si>
  <si>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</si>
  <si>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</si>
  <si>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</si>
  <si>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</si>
  <si>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</si>
  <si>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</si>
  <si>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</si>
  <si>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</si>
  <si>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</si>
  <si>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</si>
  <si>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</si>
  <si>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</si>
  <si>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</si>
  <si>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</si>
  <si>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</si>
  <si>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</si>
  <si>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</si>
  <si>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</si>
  <si>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</si>
  <si>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</si>
  <si>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</si>
  <si>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</si>
  <si>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</si>
  <si>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</si>
  <si>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</si>
  <si>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</si>
  <si>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</si>
  <si>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</si>
  <si>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</si>
  <si>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</si>
  <si>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</si>
  <si>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</si>
  <si>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</si>
  <si>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</si>
  <si>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</si>
  <si>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</si>
  <si>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</si>
  <si>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</si>
  <si>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</si>
  <si>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</si>
  <si>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</si>
  <si>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</si>
  <si>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</si>
  <si>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</si>
  <si>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</si>
  <si>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</si>
  <si>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</si>
  <si>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</si>
  <si>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</si>
  <si>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</si>
  <si>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</si>
  <si>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</si>
  <si>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</si>
  <si>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</si>
  <si>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</si>
  <si>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</si>
  <si>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</si>
  <si>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</si>
  <si>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</si>
  <si>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</si>
  <si>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</si>
  <si>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</si>
  <si>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</si>
  <si>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</si>
  <si>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</si>
  <si>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</si>
  <si>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</si>
  <si>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</si>
  <si>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</si>
  <si>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</si>
  <si>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</si>
  <si>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</si>
  <si>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</si>
  <si>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</si>
  <si>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</si>
  <si>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</si>
  <si>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</si>
  <si>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</si>
  <si>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</si>
  <si>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</si>
  <si>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</si>
  <si>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</si>
  <si>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</si>
  <si>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</si>
  <si>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</si>
  <si>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</si>
  <si>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</si>
  <si>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</si>
  <si>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</si>
  <si>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</si>
  <si>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</si>
  <si>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</si>
  <si>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</si>
  <si>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</si>
  <si>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</si>
  <si>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</si>
  <si>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</si>
  <si>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</si>
  <si>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</si>
  <si>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</si>
  <si>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</si>
  <si>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</si>
  <si>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</si>
  <si>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</si>
  <si>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</si>
  <si>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</si>
  <si>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</si>
  <si>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</si>
  <si>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</si>
  <si>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</si>
  <si>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</si>
  <si>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</si>
  <si>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</si>
  <si>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</si>
  <si>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</si>
  <si>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</si>
  <si>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</si>
  <si>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</si>
  <si>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</si>
  <si>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</si>
  <si>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</si>
  <si>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</si>
  <si>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</si>
  <si>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</si>
  <si>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</si>
  <si>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</si>
  <si>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</si>
  <si>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</si>
  <si>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</si>
  <si>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</si>
  <si>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</si>
  <si>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</si>
  <si>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</si>
  <si>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</si>
  <si>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</si>
  <si>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20150608</t>
  </si>
  <si>
    <t>20150707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</si>
  <si>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</si>
  <si>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</si>
  <si>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</si>
  <si>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</si>
  <si>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</si>
  <si>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</si>
  <si>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</si>
  <si>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</si>
  <si>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</si>
  <si>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</si>
  <si>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</si>
  <si>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</si>
  <si>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</si>
  <si>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</si>
  <si>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</si>
  <si>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</si>
  <si>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</si>
  <si>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</si>
  <si>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</si>
  <si>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</si>
  <si>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</si>
  <si>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</si>
  <si>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</si>
  <si>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</si>
  <si>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</si>
  <si>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</si>
  <si>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</si>
  <si>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</si>
  <si>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</si>
  <si>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</si>
  <si>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Estimated cost of construction authorized by building permits, June 2015</t>
  </si>
  <si>
    <t>Source:  New Jersey Department of Community Affairs, 8/7/2015</t>
  </si>
  <si>
    <t>Estimated cost of construction authorized by building permits, January-June 2015</t>
  </si>
  <si>
    <t>20150807</t>
  </si>
  <si>
    <t>See Hardwick Twp</t>
  </si>
  <si>
    <t>June</t>
  </si>
  <si>
    <t xml:space="preserve">  June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</si>
</sst>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60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7" fontId="5" fillId="34" borderId="0" xfId="0" applyNumberFormat="1" applyFont="1" applyFill="1" applyBorder="1" applyAlignment="1">
      <alignment horizontal="left"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8" xfId="0" applyNumberFormat="1" applyFont="1" applyBorder="1" applyAlignment="1">
      <alignment horizontal="right" wrapText="1"/>
    </xf>
    <xf numFmtId="3" fontId="5" fillId="2" borderId="38" xfId="0" applyNumberFormat="1" applyFont="1" applyBorder="1" applyAlignment="1">
      <alignment horizontal="right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65" fontId="5" fillId="2" borderId="42" xfId="0" applyNumberFormat="1" applyFont="1" applyBorder="1" applyAlignment="1">
      <alignment horizontal="right"/>
    </xf>
    <xf numFmtId="3" fontId="5" fillId="2" borderId="43" xfId="0" applyNumberFormat="1" applyFon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4" fillId="2" borderId="49" xfId="0" applyNumberFormat="1" applyFont="1" applyBorder="1" applyAlignment="1">
      <alignment horizontal="center"/>
    </xf>
    <xf numFmtId="0" fontId="4" fillId="2" borderId="50" xfId="0" applyNumberFormat="1" applyFont="1" applyBorder="1" applyAlignment="1">
      <alignment horizontal="center"/>
    </xf>
    <xf numFmtId="0" fontId="0" fillId="2" borderId="51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21" fillId="34" borderId="5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5" fillId="2" borderId="52" xfId="0" applyNumberFormat="1" applyFont="1" applyBorder="1" applyAlignment="1">
      <alignment/>
    </xf>
    <xf numFmtId="0" fontId="4" fillId="2" borderId="52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0208095"/>
        <c:axId val="47655128"/>
      </c:barChart>
      <c:catAx>
        <c:axId val="20208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7655128"/>
        <c:crosses val="autoZero"/>
        <c:auto val="1"/>
        <c:lblOffset val="100"/>
        <c:tickLblSkip val="1"/>
        <c:noMultiLvlLbl val="0"/>
      </c:catAx>
      <c:valAx>
        <c:axId val="47655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20809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208" t="s">
        <v>2337</v>
      </c>
      <c r="P6" s="206"/>
      <c r="Q6" s="206"/>
      <c r="R6" s="206"/>
      <c r="S6" s="206"/>
      <c r="T6" s="206"/>
      <c r="U6" s="207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9" t="s">
        <v>2338</v>
      </c>
      <c r="P7" s="210"/>
      <c r="Q7" s="210"/>
      <c r="R7" s="210"/>
      <c r="S7" s="210"/>
      <c r="T7" s="210"/>
      <c r="U7" s="21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200"/>
      <c r="P8" s="203"/>
      <c r="Q8" s="212"/>
      <c r="R8" s="212"/>
      <c r="S8" s="213" t="s">
        <v>2341</v>
      </c>
      <c r="T8" s="213" t="s">
        <v>2341</v>
      </c>
      <c r="U8" s="188"/>
    </row>
    <row r="9" spans="3:21" ht="18" customHeight="1">
      <c r="C9" s="42">
        <f>C8/E8</f>
        <v>0.4636155962014751</v>
      </c>
      <c r="D9" s="42">
        <f>D8/E8</f>
        <v>0.5363844037985249</v>
      </c>
      <c r="O9" s="194"/>
      <c r="P9" s="51"/>
      <c r="Q9" s="214" t="s">
        <v>2339</v>
      </c>
      <c r="R9" s="214" t="s">
        <v>2341</v>
      </c>
      <c r="S9" s="214" t="s">
        <v>2343</v>
      </c>
      <c r="T9" s="214" t="s">
        <v>2342</v>
      </c>
      <c r="U9" s="189"/>
    </row>
    <row r="10" spans="15:21" ht="18" customHeight="1" thickBot="1">
      <c r="O10" s="204"/>
      <c r="P10" s="202"/>
      <c r="Q10" s="43" t="s">
        <v>2340</v>
      </c>
      <c r="R10" s="43" t="s">
        <v>2342</v>
      </c>
      <c r="S10" s="43" t="s">
        <v>2344</v>
      </c>
      <c r="T10" s="43" t="s">
        <v>2344</v>
      </c>
      <c r="U10" s="205"/>
    </row>
    <row r="11" spans="15:21" ht="18" customHeight="1" thickTop="1">
      <c r="O11" s="194"/>
      <c r="P11" s="198" t="s">
        <v>2332</v>
      </c>
      <c r="Q11" s="191">
        <v>5226273464</v>
      </c>
      <c r="R11" s="192">
        <v>6787</v>
      </c>
      <c r="S11" s="192">
        <v>1394006</v>
      </c>
      <c r="T11" s="192">
        <v>1964057</v>
      </c>
      <c r="U11" s="193"/>
    </row>
    <row r="12" spans="15:21" ht="18" customHeight="1">
      <c r="O12" s="194"/>
      <c r="P12" s="199" t="s">
        <v>2315</v>
      </c>
      <c r="Q12" s="184">
        <v>5226811565</v>
      </c>
      <c r="R12" s="184">
        <v>8484</v>
      </c>
      <c r="S12" s="184">
        <v>2114206</v>
      </c>
      <c r="T12" s="186">
        <v>913143</v>
      </c>
      <c r="U12" s="189"/>
    </row>
    <row r="13" spans="15:21" ht="18" customHeight="1">
      <c r="O13" s="194"/>
      <c r="P13" s="199" t="s">
        <v>2316</v>
      </c>
      <c r="Q13" s="184">
        <v>5257142108</v>
      </c>
      <c r="R13" s="184">
        <v>8183</v>
      </c>
      <c r="S13" s="184">
        <v>2173539</v>
      </c>
      <c r="T13" s="186">
        <v>861282</v>
      </c>
      <c r="U13" s="189"/>
    </row>
    <row r="14" spans="15:21" ht="18" customHeight="1">
      <c r="O14" s="194"/>
      <c r="P14" s="199" t="s">
        <v>2317</v>
      </c>
      <c r="Q14" s="184">
        <v>4325657689</v>
      </c>
      <c r="R14" s="184">
        <v>5235</v>
      </c>
      <c r="S14" s="184">
        <v>3139333</v>
      </c>
      <c r="T14" s="186">
        <v>704296</v>
      </c>
      <c r="U14" s="189"/>
    </row>
    <row r="15" spans="15:21" ht="18" customHeight="1">
      <c r="O15" s="194"/>
      <c r="P15" s="199" t="s">
        <v>2318</v>
      </c>
      <c r="Q15" s="184">
        <v>4332110481</v>
      </c>
      <c r="R15" s="184">
        <v>4568</v>
      </c>
      <c r="S15" s="184">
        <v>2251690</v>
      </c>
      <c r="T15" s="186">
        <v>818497</v>
      </c>
      <c r="U15" s="189"/>
    </row>
    <row r="16" spans="15:21" ht="18" customHeight="1">
      <c r="O16" s="194"/>
      <c r="P16" s="199" t="s">
        <v>2319</v>
      </c>
      <c r="Q16" s="185">
        <v>3591794927</v>
      </c>
      <c r="R16" s="185">
        <v>4319</v>
      </c>
      <c r="S16" s="185">
        <v>1937467</v>
      </c>
      <c r="T16" s="187">
        <v>628613</v>
      </c>
      <c r="U16" s="189"/>
    </row>
    <row r="17" spans="15:21" ht="18" customHeight="1">
      <c r="O17" s="194"/>
      <c r="P17" s="199" t="s">
        <v>2320</v>
      </c>
      <c r="Q17" s="185">
        <v>4016425275</v>
      </c>
      <c r="R17" s="185">
        <v>4364</v>
      </c>
      <c r="S17" s="185">
        <v>1383559</v>
      </c>
      <c r="T17" s="187">
        <v>803596</v>
      </c>
      <c r="U17" s="189"/>
    </row>
    <row r="18" spans="15:21" ht="18" customHeight="1">
      <c r="O18" s="194"/>
      <c r="P18" s="199" t="s">
        <v>2321</v>
      </c>
      <c r="Q18" s="185">
        <v>5916688836</v>
      </c>
      <c r="R18" s="185">
        <v>7973</v>
      </c>
      <c r="S18" s="185">
        <v>3505577</v>
      </c>
      <c r="T18" s="187">
        <v>3707786</v>
      </c>
      <c r="U18" s="189"/>
    </row>
    <row r="19" spans="15:21" ht="18" customHeight="1">
      <c r="O19" s="194"/>
      <c r="P19" s="199" t="s">
        <v>2322</v>
      </c>
      <c r="Q19" s="185">
        <v>5984572328</v>
      </c>
      <c r="R19" s="185">
        <v>10158</v>
      </c>
      <c r="S19" s="185">
        <v>3437981</v>
      </c>
      <c r="T19" s="187">
        <v>1871638</v>
      </c>
      <c r="U19" s="189"/>
    </row>
    <row r="20" spans="15:21" ht="18" customHeight="1">
      <c r="O20" s="194"/>
      <c r="P20" s="199" t="s">
        <v>2323</v>
      </c>
      <c r="Q20" s="185">
        <v>6150756218</v>
      </c>
      <c r="R20" s="185">
        <v>16398</v>
      </c>
      <c r="S20" s="185">
        <v>4937085</v>
      </c>
      <c r="T20" s="187">
        <v>1565187</v>
      </c>
      <c r="U20" s="189"/>
    </row>
    <row r="21" spans="15:21" ht="18" customHeight="1">
      <c r="O21" s="194"/>
      <c r="P21" s="199" t="s">
        <v>2324</v>
      </c>
      <c r="Q21" s="185">
        <v>5240237921</v>
      </c>
      <c r="R21" s="185">
        <v>13366</v>
      </c>
      <c r="S21" s="185">
        <v>3530402</v>
      </c>
      <c r="T21" s="187">
        <v>2426679</v>
      </c>
      <c r="U21" s="189"/>
    </row>
    <row r="22" spans="15:21" ht="18" customHeight="1">
      <c r="O22" s="194"/>
      <c r="P22" s="199" t="s">
        <v>2325</v>
      </c>
      <c r="Q22" s="185">
        <v>5074637462</v>
      </c>
      <c r="R22" s="185">
        <v>14156</v>
      </c>
      <c r="S22" s="185">
        <v>4784991</v>
      </c>
      <c r="T22" s="187">
        <v>1453455</v>
      </c>
      <c r="U22" s="189"/>
    </row>
    <row r="23" spans="15:21" ht="18" customHeight="1">
      <c r="O23" s="194"/>
      <c r="P23" s="199" t="s">
        <v>2326</v>
      </c>
      <c r="Q23" s="185">
        <v>4265221462</v>
      </c>
      <c r="R23" s="185">
        <v>11939</v>
      </c>
      <c r="S23" s="185">
        <v>3347463</v>
      </c>
      <c r="T23" s="187">
        <v>2805420</v>
      </c>
      <c r="U23" s="189"/>
    </row>
    <row r="24" spans="15:21" ht="18" customHeight="1">
      <c r="O24" s="194"/>
      <c r="P24" s="199" t="s">
        <v>2327</v>
      </c>
      <c r="Q24" s="185">
        <v>4471610569</v>
      </c>
      <c r="R24" s="185">
        <v>12002</v>
      </c>
      <c r="S24" s="185">
        <v>3807699</v>
      </c>
      <c r="T24" s="187">
        <v>3332698</v>
      </c>
      <c r="U24" s="189"/>
    </row>
    <row r="25" spans="15:21" ht="18" customHeight="1">
      <c r="O25" s="194"/>
      <c r="P25" s="199" t="s">
        <v>2328</v>
      </c>
      <c r="Q25" s="185">
        <v>4782986399</v>
      </c>
      <c r="R25" s="185">
        <v>13001</v>
      </c>
      <c r="S25" s="185">
        <v>7229819</v>
      </c>
      <c r="T25" s="187">
        <v>2404072</v>
      </c>
      <c r="U25" s="189"/>
    </row>
    <row r="26" spans="15:21" ht="18" customHeight="1">
      <c r="O26" s="194"/>
      <c r="P26" s="199" t="s">
        <v>2329</v>
      </c>
      <c r="Q26" s="185">
        <v>3868595659</v>
      </c>
      <c r="R26" s="185">
        <v>13618</v>
      </c>
      <c r="S26" s="185">
        <v>5278447</v>
      </c>
      <c r="T26" s="187">
        <v>2066933</v>
      </c>
      <c r="U26" s="189"/>
    </row>
    <row r="27" spans="15:21" ht="18" customHeight="1">
      <c r="O27" s="194"/>
      <c r="P27" s="199" t="s">
        <v>2330</v>
      </c>
      <c r="Q27" s="185">
        <v>3943487194</v>
      </c>
      <c r="R27" s="185">
        <v>12635</v>
      </c>
      <c r="S27" s="185">
        <v>4203626</v>
      </c>
      <c r="T27" s="187">
        <v>2876614</v>
      </c>
      <c r="U27" s="189"/>
    </row>
    <row r="28" spans="15:21" ht="18" customHeight="1">
      <c r="O28" s="194"/>
      <c r="P28" s="199" t="s">
        <v>2331</v>
      </c>
      <c r="Q28" s="185">
        <v>3164853868</v>
      </c>
      <c r="R28" s="185">
        <v>11956</v>
      </c>
      <c r="S28" s="185">
        <v>3034481</v>
      </c>
      <c r="T28" s="187">
        <v>3583066</v>
      </c>
      <c r="U28" s="189"/>
    </row>
    <row r="29" spans="15:21" ht="18" customHeight="1">
      <c r="O29" s="194"/>
      <c r="P29" s="197"/>
      <c r="Q29" s="197"/>
      <c r="R29" s="197"/>
      <c r="S29" s="197"/>
      <c r="T29" s="197"/>
      <c r="U29" s="189"/>
    </row>
    <row r="30" spans="15:21" ht="18" customHeight="1">
      <c r="O30" s="194"/>
      <c r="P30" s="51"/>
      <c r="Q30" s="219" t="s">
        <v>2333</v>
      </c>
      <c r="R30" s="219"/>
      <c r="S30" s="51"/>
      <c r="T30" s="51"/>
      <c r="U30" s="189"/>
    </row>
    <row r="31" spans="15:21" ht="18" customHeight="1">
      <c r="O31" s="194"/>
      <c r="P31" s="201" t="s">
        <v>2334</v>
      </c>
      <c r="Q31" s="174">
        <f>Q11-Q12</f>
        <v>-538101</v>
      </c>
      <c r="R31" s="172">
        <f>R11-R12</f>
        <v>-1697</v>
      </c>
      <c r="S31" s="172">
        <f>S11-S12</f>
        <v>-720200</v>
      </c>
      <c r="T31" s="172">
        <f>T11-T12</f>
        <v>1050914</v>
      </c>
      <c r="U31" s="189"/>
    </row>
    <row r="32" spans="15:21" ht="18" customHeight="1">
      <c r="O32" s="194"/>
      <c r="P32" s="201" t="s">
        <v>2335</v>
      </c>
      <c r="Q32" s="175">
        <f>Q31/Q12</f>
        <v>-0.0001029501433729226</v>
      </c>
      <c r="R32" s="175">
        <f>R31/R12</f>
        <v>-0.20002357378595004</v>
      </c>
      <c r="S32" s="175">
        <f>S31/S12</f>
        <v>-0.3406479784845942</v>
      </c>
      <c r="T32" s="175">
        <f>T31/T12</f>
        <v>1.1508756021784101</v>
      </c>
      <c r="U32" s="189"/>
    </row>
    <row r="33" spans="15:21" ht="18" customHeight="1">
      <c r="O33" s="194"/>
      <c r="P33" s="173"/>
      <c r="Q33" s="173"/>
      <c r="R33" s="173"/>
      <c r="S33" s="173"/>
      <c r="T33" s="173"/>
      <c r="U33" s="189"/>
    </row>
    <row r="34" spans="15:21" ht="18" customHeight="1">
      <c r="O34" s="194"/>
      <c r="P34" s="201" t="s">
        <v>2336</v>
      </c>
      <c r="Q34" s="174">
        <f>Q12-Q13</f>
        <v>-30330543</v>
      </c>
      <c r="R34" s="172">
        <f>R12-R13</f>
        <v>301</v>
      </c>
      <c r="S34" s="172">
        <f>S12-S13</f>
        <v>-59333</v>
      </c>
      <c r="T34" s="172">
        <f>T12-T13</f>
        <v>51861</v>
      </c>
      <c r="U34" s="189"/>
    </row>
    <row r="35" spans="15:21" ht="18" customHeight="1">
      <c r="O35" s="194"/>
      <c r="P35" s="201" t="s">
        <v>2335</v>
      </c>
      <c r="Q35" s="175">
        <f>Q34/Q13</f>
        <v>-0.005769397588443504</v>
      </c>
      <c r="R35" s="175">
        <f>R34/R13</f>
        <v>0.036783575705731396</v>
      </c>
      <c r="S35" s="175">
        <f>S34/S13</f>
        <v>-0.027297876872694717</v>
      </c>
      <c r="T35" s="175">
        <f>T34/T13</f>
        <v>0.06021372790793259</v>
      </c>
      <c r="U35" s="189"/>
    </row>
    <row r="36" spans="15:21" ht="18" customHeight="1" thickBot="1">
      <c r="O36" s="195"/>
      <c r="P36" s="196"/>
      <c r="Q36" s="196"/>
      <c r="R36" s="196"/>
      <c r="S36" s="196"/>
      <c r="T36" s="196"/>
      <c r="U36" s="19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2345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2346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32146046</v>
      </c>
      <c r="G7" s="39">
        <f>SUM(G31:G53)</f>
        <v>9471033</v>
      </c>
      <c r="H7" s="39">
        <f>SUM(H31:H53)</f>
        <v>8865129</v>
      </c>
      <c r="I7" s="39">
        <f>SUM(I31:I53)</f>
        <v>670803</v>
      </c>
      <c r="J7" s="39">
        <f>SUM(J31:J53)</f>
        <v>13139081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139800737</v>
      </c>
      <c r="G8" s="37">
        <f>SUM(G54:G123)</f>
        <v>39786503</v>
      </c>
      <c r="H8" s="37">
        <f>SUM(H54:H123)</f>
        <v>42910907</v>
      </c>
      <c r="I8" s="37">
        <f>SUM(I54:I123)</f>
        <v>7545080</v>
      </c>
      <c r="J8" s="37">
        <f>SUM(J54:J123)</f>
        <v>49558247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75506927</v>
      </c>
      <c r="G9" s="37">
        <f>SUM(G124:G163)</f>
        <v>13662682</v>
      </c>
      <c r="H9" s="37">
        <f>SUM(H124:H163)</f>
        <v>15125713</v>
      </c>
      <c r="I9" s="37">
        <f>SUM(I124:I163)</f>
        <v>15581835</v>
      </c>
      <c r="J9" s="37">
        <f>SUM(J124:J163)</f>
        <v>31136697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148641838</v>
      </c>
      <c r="G10" s="37">
        <f>SUM(G164:G200)</f>
        <v>3523697</v>
      </c>
      <c r="H10" s="37">
        <f>SUM(H164:H200)</f>
        <v>13024653</v>
      </c>
      <c r="I10" s="37">
        <f>SUM(I164:I200)</f>
        <v>104778601</v>
      </c>
      <c r="J10" s="37">
        <f>SUM(J164:J200)</f>
        <v>27314887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12907885</v>
      </c>
      <c r="G11" s="37">
        <f>SUM(G201:G216)</f>
        <v>5408147</v>
      </c>
      <c r="H11" s="37">
        <f>SUM(H201:H216)</f>
        <v>4702959</v>
      </c>
      <c r="I11" s="37">
        <f>SUM(I201:I216)</f>
        <v>239750</v>
      </c>
      <c r="J11" s="37">
        <f>SUM(J201:J216)</f>
        <v>2557029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4509426</v>
      </c>
      <c r="G12" s="37">
        <f>SUM(G217:G230)</f>
        <v>26537</v>
      </c>
      <c r="H12" s="37">
        <f>SUM(H217:H230)</f>
        <v>2721222</v>
      </c>
      <c r="I12" s="37">
        <f>SUM(I217:I230)</f>
        <v>112700</v>
      </c>
      <c r="J12" s="37">
        <f>SUM(J217:J230)</f>
        <v>1648967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103496480</v>
      </c>
      <c r="G13" s="37">
        <f>SUM(G231:G252)</f>
        <v>19004905</v>
      </c>
      <c r="H13" s="37">
        <f>SUM(H231:H252)</f>
        <v>46529800</v>
      </c>
      <c r="I13" s="37">
        <f>SUM(I231:I252)</f>
        <v>16201833</v>
      </c>
      <c r="J13" s="37">
        <f>SUM(J231:J252)</f>
        <v>21759942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37424183</v>
      </c>
      <c r="G14" s="37">
        <f>SUM(G253:G276)</f>
        <v>9300524</v>
      </c>
      <c r="H14" s="37">
        <f>SUM(H253:H276)</f>
        <v>6872419</v>
      </c>
      <c r="I14" s="37">
        <f>SUM(I253:I276)</f>
        <v>9302904</v>
      </c>
      <c r="J14" s="37">
        <f>SUM(J253:J276)</f>
        <v>11948336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127247909</v>
      </c>
      <c r="G15" s="37">
        <f>SUM(G277:G288)</f>
        <v>6017526</v>
      </c>
      <c r="H15" s="37">
        <f>SUM(H277:H288)</f>
        <v>21900274</v>
      </c>
      <c r="I15" s="37">
        <f>SUM(I277:I288)</f>
        <v>39923834</v>
      </c>
      <c r="J15" s="37">
        <f>SUM(J277:J288)</f>
        <v>59406275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17640643</v>
      </c>
      <c r="G16" s="37">
        <f>SUM(G289:G314)</f>
        <v>4743947</v>
      </c>
      <c r="H16" s="37">
        <f>SUM(H289:H314)</f>
        <v>5754949</v>
      </c>
      <c r="I16" s="37">
        <f>SUM(I289:I314)</f>
        <v>3304352</v>
      </c>
      <c r="J16" s="37">
        <f>SUM(J289:J314)</f>
        <v>3837395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65796894</v>
      </c>
      <c r="G17" s="37">
        <f>SUM(G315:G327)</f>
        <v>22132952</v>
      </c>
      <c r="H17" s="37">
        <f>SUM(H315:H327)</f>
        <v>10547430</v>
      </c>
      <c r="I17" s="37">
        <f>SUM(I315:I327)</f>
        <v>13317958</v>
      </c>
      <c r="J17" s="37">
        <f>SUM(J315:J327)</f>
        <v>19798554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100666223</v>
      </c>
      <c r="G18" s="37">
        <f>SUM(G328:G352)</f>
        <v>13813403</v>
      </c>
      <c r="H18" s="37">
        <f>SUM(H328:H352)</f>
        <v>23115851</v>
      </c>
      <c r="I18" s="37">
        <f>SUM(I328:I352)</f>
        <v>4766702</v>
      </c>
      <c r="J18" s="37">
        <f>SUM(J328:J352)</f>
        <v>58970267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105804613</v>
      </c>
      <c r="G19" s="37">
        <f>SUM(G353:G405)</f>
        <v>29642774</v>
      </c>
      <c r="H19" s="37">
        <f>SUM(H353:H405)</f>
        <v>32231731</v>
      </c>
      <c r="I19" s="37">
        <f>SUM(I353:I405)</f>
        <v>2085280</v>
      </c>
      <c r="J19" s="37">
        <f>SUM(J353:J405)</f>
        <v>41844828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131517393</v>
      </c>
      <c r="G20" s="37">
        <f>SUM(G406:G444)</f>
        <v>21027460</v>
      </c>
      <c r="H20" s="37">
        <f>SUM(H406:H444)</f>
        <v>57490725</v>
      </c>
      <c r="I20" s="37">
        <f>SUM(I406:I444)</f>
        <v>4411252</v>
      </c>
      <c r="J20" s="37">
        <f>SUM(J406:J444)</f>
        <v>48587956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86032401</v>
      </c>
      <c r="G21" s="37">
        <f>SUM(G445:G477)</f>
        <v>36237841</v>
      </c>
      <c r="H21" s="37">
        <f>SUM(H445:H477)</f>
        <v>31456921</v>
      </c>
      <c r="I21" s="37">
        <f>SUM(I445:I477)</f>
        <v>4783592</v>
      </c>
      <c r="J21" s="37">
        <f>SUM(J445:J477)</f>
        <v>13554047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35235026</v>
      </c>
      <c r="G22" s="37">
        <f>SUM(G478:G493)</f>
        <v>1053150</v>
      </c>
      <c r="H22" s="37">
        <f>SUM(H478:H493)</f>
        <v>11686243</v>
      </c>
      <c r="I22" s="37">
        <f>SUM(I478:I493)</f>
        <v>1753500</v>
      </c>
      <c r="J22" s="37">
        <f>SUM(J478:J493)</f>
        <v>20742133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5479529</v>
      </c>
      <c r="G23" s="37">
        <f>SUM(G494:G508)</f>
        <v>572008</v>
      </c>
      <c r="H23" s="37">
        <f>SUM(H494:H508)</f>
        <v>1447272</v>
      </c>
      <c r="I23" s="37">
        <f>SUM(I494:I508)</f>
        <v>1645308</v>
      </c>
      <c r="J23" s="37">
        <f>SUM(J494:J508)</f>
        <v>1814941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58248447</v>
      </c>
      <c r="G24" s="37">
        <f>SUM(G509:G529)</f>
        <v>12948748</v>
      </c>
      <c r="H24" s="37">
        <f>SUM(H509:H529)</f>
        <v>17908651</v>
      </c>
      <c r="I24" s="37">
        <f>SUM(I509:I529)</f>
        <v>1337459</v>
      </c>
      <c r="J24" s="37">
        <f>SUM(J509:J529)</f>
        <v>26053589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13007148</v>
      </c>
      <c r="G25" s="37">
        <f>SUM(G530:G553)</f>
        <v>1178565</v>
      </c>
      <c r="H25" s="37">
        <f>SUM(H530:H553)</f>
        <v>4784687</v>
      </c>
      <c r="I25" s="37">
        <f>SUM(I530:I553)</f>
        <v>1422461</v>
      </c>
      <c r="J25" s="37">
        <f>SUM(J530:J553)</f>
        <v>5621435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65491226</v>
      </c>
      <c r="G26" s="37">
        <f>SUM(G554:G574)</f>
        <v>9490602</v>
      </c>
      <c r="H26" s="37">
        <f>SUM(H554:H574)</f>
        <v>24956186</v>
      </c>
      <c r="I26" s="37">
        <f>SUM(I554:I574)</f>
        <v>11335700</v>
      </c>
      <c r="J26" s="37">
        <f>SUM(J554:J574)</f>
        <v>19708738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10526179</v>
      </c>
      <c r="G27" s="37">
        <f>SUM(G575:G597)</f>
        <v>2212734</v>
      </c>
      <c r="H27" s="37">
        <f>SUM(H575:H597)</f>
        <v>2157442</v>
      </c>
      <c r="I27" s="37">
        <f>SUM(I575:I597)</f>
        <v>111211</v>
      </c>
      <c r="J27" s="37">
        <f>SUM(J575:J597)</f>
        <v>6044792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28652532</v>
      </c>
      <c r="G28" s="37">
        <f>G598</f>
        <v>0</v>
      </c>
      <c r="H28" s="37">
        <f>H598</f>
        <v>90000</v>
      </c>
      <c r="I28" s="37">
        <f>I598</f>
        <v>13165226</v>
      </c>
      <c r="J28" s="37">
        <f>J598</f>
        <v>15397306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1405779685</v>
      </c>
      <c r="G29" s="39">
        <f>SUM(G7:G28)</f>
        <v>261255738</v>
      </c>
      <c r="H29" s="39">
        <f>SUM(H7:H28)</f>
        <v>386281164</v>
      </c>
      <c r="I29" s="39">
        <f>SUM(I7:I28)</f>
        <v>257797341</v>
      </c>
      <c r="J29" s="39">
        <f>SUM(J7:J28)</f>
        <v>500445442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62">G31+H31+I31+J31</f>
        <v>217793</v>
      </c>
      <c r="G31" s="115">
        <v>0</v>
      </c>
      <c r="H31" s="115">
        <v>181193</v>
      </c>
      <c r="I31" s="115">
        <v>0</v>
      </c>
      <c r="J31" s="115">
        <v>36600</v>
      </c>
      <c r="K31" s="36"/>
      <c r="L31" s="129" t="s">
        <v>2314</v>
      </c>
      <c r="M31" s="76"/>
      <c r="N31" s="76"/>
      <c r="O31" s="76"/>
      <c r="P31" s="76"/>
      <c r="R31" s="76"/>
      <c r="S31" s="7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2665990</v>
      </c>
      <c r="G32" s="117">
        <v>149500</v>
      </c>
      <c r="H32" s="117">
        <v>1053146</v>
      </c>
      <c r="I32" s="117">
        <v>62500</v>
      </c>
      <c r="J32" s="117">
        <v>1400844</v>
      </c>
      <c r="K32" s="36"/>
      <c r="L32" s="129" t="s">
        <v>2348</v>
      </c>
      <c r="M32" s="76"/>
      <c r="N32" s="76"/>
      <c r="O32" s="76"/>
      <c r="P32" s="76"/>
      <c r="R32" s="76"/>
      <c r="S32" s="7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1831961</v>
      </c>
      <c r="G33" s="117">
        <v>770450</v>
      </c>
      <c r="H33" s="117">
        <v>911511</v>
      </c>
      <c r="I33" s="117">
        <v>0</v>
      </c>
      <c r="J33" s="117">
        <v>150000</v>
      </c>
      <c r="K33" s="36"/>
      <c r="L33" s="129" t="s">
        <v>2314</v>
      </c>
      <c r="M33" s="76"/>
      <c r="N33" s="76"/>
      <c r="O33" s="76"/>
      <c r="P33" s="76"/>
      <c r="R33" s="76"/>
      <c r="S33" s="7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142785</v>
      </c>
      <c r="G34" s="117">
        <v>0</v>
      </c>
      <c r="H34" s="117">
        <v>49785</v>
      </c>
      <c r="I34" s="117">
        <v>93000</v>
      </c>
      <c r="J34" s="117">
        <v>0</v>
      </c>
      <c r="K34" s="36"/>
      <c r="L34" s="129" t="s">
        <v>2314</v>
      </c>
      <c r="M34" s="76"/>
      <c r="N34" s="76"/>
      <c r="O34" s="76"/>
      <c r="P34" s="76"/>
      <c r="R34" s="76"/>
      <c r="S34" s="7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695337</v>
      </c>
      <c r="G35" s="117">
        <v>492750</v>
      </c>
      <c r="H35" s="117">
        <v>117112</v>
      </c>
      <c r="I35" s="117">
        <v>0</v>
      </c>
      <c r="J35" s="117">
        <v>85475</v>
      </c>
      <c r="K35" s="36"/>
      <c r="L35" s="129" t="s">
        <v>2314</v>
      </c>
      <c r="M35" s="76"/>
      <c r="N35" s="76"/>
      <c r="O35" s="76"/>
      <c r="P35" s="76"/>
      <c r="R35" s="76"/>
      <c r="S35" s="7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113097</v>
      </c>
      <c r="G36" s="117">
        <v>94650</v>
      </c>
      <c r="H36" s="117">
        <v>18447</v>
      </c>
      <c r="I36" s="117">
        <v>0</v>
      </c>
      <c r="J36" s="117">
        <v>0</v>
      </c>
      <c r="K36" s="36"/>
      <c r="L36" s="129" t="s">
        <v>2314</v>
      </c>
      <c r="M36" s="76"/>
      <c r="N36" s="76"/>
      <c r="O36" s="76"/>
      <c r="P36" s="76"/>
      <c r="R36" s="76"/>
      <c r="S36" s="7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72472</v>
      </c>
      <c r="G37" s="117">
        <v>0</v>
      </c>
      <c r="H37" s="117">
        <v>62372</v>
      </c>
      <c r="I37" s="117">
        <v>0</v>
      </c>
      <c r="J37" s="117">
        <v>10100</v>
      </c>
      <c r="K37" s="36"/>
      <c r="L37" s="129" t="s">
        <v>2314</v>
      </c>
      <c r="M37" s="76"/>
      <c r="N37" s="76"/>
      <c r="O37" s="76"/>
      <c r="P37" s="76"/>
      <c r="R37" s="76"/>
      <c r="S37" s="7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3440149</v>
      </c>
      <c r="G38" s="117">
        <v>1101265</v>
      </c>
      <c r="H38" s="117">
        <v>1251921</v>
      </c>
      <c r="I38" s="117">
        <v>603</v>
      </c>
      <c r="J38" s="117">
        <v>1086360</v>
      </c>
      <c r="K38" s="36"/>
      <c r="L38" s="129" t="s">
        <v>2314</v>
      </c>
      <c r="M38" s="76"/>
      <c r="N38" s="76"/>
      <c r="O38" s="76"/>
      <c r="P38" s="76"/>
      <c r="R38" s="76"/>
      <c r="S38" s="7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468386</v>
      </c>
      <c r="G39" s="117">
        <v>16500</v>
      </c>
      <c r="H39" s="117">
        <v>17450</v>
      </c>
      <c r="I39" s="117">
        <v>4900</v>
      </c>
      <c r="J39" s="117">
        <v>429536</v>
      </c>
      <c r="K39" s="36"/>
      <c r="L39" s="129" t="s">
        <v>2314</v>
      </c>
      <c r="M39" s="76"/>
      <c r="N39" s="76"/>
      <c r="O39" s="76"/>
      <c r="P39" s="76"/>
      <c r="R39" s="76"/>
      <c r="S39" s="7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26827</v>
      </c>
      <c r="G40" s="117">
        <v>0</v>
      </c>
      <c r="H40" s="117">
        <v>15677</v>
      </c>
      <c r="I40" s="117">
        <v>8600</v>
      </c>
      <c r="J40" s="117">
        <v>2550</v>
      </c>
      <c r="K40" s="36"/>
      <c r="L40" s="129" t="s">
        <v>2314</v>
      </c>
      <c r="M40" s="76"/>
      <c r="N40" s="76"/>
      <c r="O40" s="76"/>
      <c r="P40" s="76"/>
      <c r="R40" s="76"/>
      <c r="S40" s="7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4982243</v>
      </c>
      <c r="G41" s="117">
        <v>21000</v>
      </c>
      <c r="H41" s="117">
        <v>1083643</v>
      </c>
      <c r="I41" s="117">
        <v>22500</v>
      </c>
      <c r="J41" s="117">
        <v>3855100</v>
      </c>
      <c r="K41" s="36"/>
      <c r="L41" s="129" t="s">
        <v>2348</v>
      </c>
      <c r="M41" s="76"/>
      <c r="N41" s="76"/>
      <c r="O41" s="76"/>
      <c r="P41" s="76"/>
      <c r="R41" s="76"/>
      <c r="S41" s="7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4168674</v>
      </c>
      <c r="G42" s="117">
        <v>471700</v>
      </c>
      <c r="H42" s="117">
        <v>439829</v>
      </c>
      <c r="I42" s="117">
        <v>460200</v>
      </c>
      <c r="J42" s="117">
        <v>2796945</v>
      </c>
      <c r="K42" s="36"/>
      <c r="L42" s="129" t="s">
        <v>2348</v>
      </c>
      <c r="M42" s="76"/>
      <c r="N42" s="76"/>
      <c r="O42" s="76"/>
      <c r="P42" s="76"/>
      <c r="R42" s="76"/>
      <c r="S42" s="7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797942</v>
      </c>
      <c r="G43" s="117">
        <v>245500</v>
      </c>
      <c r="H43" s="117">
        <v>364732</v>
      </c>
      <c r="I43" s="117">
        <v>0</v>
      </c>
      <c r="J43" s="117">
        <v>187710</v>
      </c>
      <c r="K43" s="36"/>
      <c r="L43" s="129" t="s">
        <v>2314</v>
      </c>
      <c r="M43" s="76"/>
      <c r="N43" s="76"/>
      <c r="O43" s="76"/>
      <c r="P43" s="76"/>
      <c r="R43" s="76"/>
      <c r="S43" s="7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187667</v>
      </c>
      <c r="G44" s="117">
        <v>0</v>
      </c>
      <c r="H44" s="117">
        <v>178766</v>
      </c>
      <c r="I44" s="117">
        <v>0</v>
      </c>
      <c r="J44" s="117">
        <v>8901</v>
      </c>
      <c r="K44" s="36"/>
      <c r="L44" s="129" t="s">
        <v>2314</v>
      </c>
      <c r="M44" s="76"/>
      <c r="N44" s="76"/>
      <c r="O44" s="76"/>
      <c r="P44" s="76"/>
      <c r="R44" s="76"/>
      <c r="S44" s="7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1309538</v>
      </c>
      <c r="G45" s="117">
        <v>1102501</v>
      </c>
      <c r="H45" s="117">
        <v>207037</v>
      </c>
      <c r="I45" s="117">
        <v>0</v>
      </c>
      <c r="J45" s="117">
        <v>0</v>
      </c>
      <c r="K45" s="36"/>
      <c r="L45" s="129" t="s">
        <v>2314</v>
      </c>
      <c r="M45" s="76"/>
      <c r="N45" s="76"/>
      <c r="O45" s="76"/>
      <c r="P45" s="76"/>
      <c r="R45" s="76"/>
      <c r="S45" s="7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5594931</v>
      </c>
      <c r="G46" s="117">
        <v>3479350</v>
      </c>
      <c r="H46" s="117">
        <v>544731</v>
      </c>
      <c r="I46" s="117">
        <v>0</v>
      </c>
      <c r="J46" s="117">
        <v>1570850</v>
      </c>
      <c r="K46" s="36"/>
      <c r="L46" s="129" t="s">
        <v>2314</v>
      </c>
      <c r="M46" s="76"/>
      <c r="N46" s="76"/>
      <c r="O46" s="76"/>
      <c r="P46" s="76"/>
      <c r="R46" s="76"/>
      <c r="S46" s="7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367455</v>
      </c>
      <c r="G47" s="117">
        <v>193400</v>
      </c>
      <c r="H47" s="117">
        <v>111308</v>
      </c>
      <c r="I47" s="117">
        <v>4301</v>
      </c>
      <c r="J47" s="117">
        <v>58446</v>
      </c>
      <c r="K47" s="36"/>
      <c r="L47" s="129" t="s">
        <v>2348</v>
      </c>
      <c r="M47" s="76"/>
      <c r="N47" s="76"/>
      <c r="O47" s="76"/>
      <c r="P47" s="76"/>
      <c r="R47" s="76"/>
      <c r="S47" s="7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272875</v>
      </c>
      <c r="G48" s="117">
        <v>0</v>
      </c>
      <c r="H48" s="117">
        <v>139825</v>
      </c>
      <c r="I48" s="117">
        <v>0</v>
      </c>
      <c r="J48" s="117">
        <v>133050</v>
      </c>
      <c r="K48" s="36"/>
      <c r="L48" s="129" t="s">
        <v>2314</v>
      </c>
      <c r="M48" s="76"/>
      <c r="N48" s="76"/>
      <c r="O48" s="76"/>
      <c r="P48" s="76"/>
      <c r="R48" s="76"/>
      <c r="S48" s="7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347256</v>
      </c>
      <c r="G49" s="117">
        <v>0</v>
      </c>
      <c r="H49" s="117">
        <v>254040</v>
      </c>
      <c r="I49" s="117">
        <v>1500</v>
      </c>
      <c r="J49" s="117">
        <v>91716</v>
      </c>
      <c r="K49" s="36"/>
      <c r="L49" s="129" t="s">
        <v>2314</v>
      </c>
      <c r="M49" s="76"/>
      <c r="N49" s="76"/>
      <c r="O49" s="76"/>
      <c r="P49" s="76"/>
      <c r="R49" s="76"/>
      <c r="S49" s="7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102839</v>
      </c>
      <c r="G50" s="117">
        <v>32000</v>
      </c>
      <c r="H50" s="117">
        <v>70839</v>
      </c>
      <c r="I50" s="117">
        <v>0</v>
      </c>
      <c r="J50" s="117">
        <v>0</v>
      </c>
      <c r="K50" s="36"/>
      <c r="L50" s="129" t="s">
        <v>2348</v>
      </c>
      <c r="M50" s="76"/>
      <c r="N50" s="76"/>
      <c r="O50" s="76"/>
      <c r="P50" s="76"/>
      <c r="R50" s="76"/>
      <c r="S50" s="7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1832195</v>
      </c>
      <c r="G51" s="117">
        <v>1152167</v>
      </c>
      <c r="H51" s="117">
        <v>365532</v>
      </c>
      <c r="I51" s="117">
        <v>599</v>
      </c>
      <c r="J51" s="117">
        <v>313897</v>
      </c>
      <c r="K51" s="36"/>
      <c r="L51" s="129" t="s">
        <v>2348</v>
      </c>
      <c r="M51" s="76"/>
      <c r="N51" s="76"/>
      <c r="O51" s="76"/>
      <c r="P51" s="76"/>
      <c r="R51" s="76"/>
      <c r="S51" s="7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1939583</v>
      </c>
      <c r="G52" s="117">
        <v>113300</v>
      </c>
      <c r="H52" s="117">
        <v>1396983</v>
      </c>
      <c r="I52" s="117">
        <v>0</v>
      </c>
      <c r="J52" s="117">
        <v>429300</v>
      </c>
      <c r="K52" s="36"/>
      <c r="L52" s="129" t="s">
        <v>2314</v>
      </c>
      <c r="M52" s="76"/>
      <c r="N52" s="76"/>
      <c r="O52" s="76"/>
      <c r="P52" s="76"/>
      <c r="R52" s="76"/>
      <c r="S52" s="7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568051</v>
      </c>
      <c r="G53" s="117">
        <v>35000</v>
      </c>
      <c r="H53" s="117">
        <v>29250</v>
      </c>
      <c r="I53" s="117">
        <v>12100</v>
      </c>
      <c r="J53" s="117">
        <v>491701</v>
      </c>
      <c r="K53" s="36"/>
      <c r="L53" s="129" t="s">
        <v>2314</v>
      </c>
      <c r="M53" s="76"/>
      <c r="N53" s="76"/>
      <c r="O53" s="76"/>
      <c r="P53" s="76"/>
      <c r="R53" s="76"/>
      <c r="S53" s="7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4178621</v>
      </c>
      <c r="G54" s="117">
        <v>0</v>
      </c>
      <c r="H54" s="117">
        <v>568195</v>
      </c>
      <c r="I54" s="117">
        <v>0</v>
      </c>
      <c r="J54" s="117">
        <v>3610426</v>
      </c>
      <c r="K54" s="36"/>
      <c r="L54" s="129" t="s">
        <v>2348</v>
      </c>
      <c r="M54" s="76"/>
      <c r="N54" s="76"/>
      <c r="O54" s="76"/>
      <c r="P54" s="76"/>
      <c r="R54" s="76"/>
      <c r="S54" s="7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2400834</v>
      </c>
      <c r="G55" s="117">
        <v>1704125</v>
      </c>
      <c r="H55" s="117">
        <v>529609</v>
      </c>
      <c r="I55" s="117">
        <v>57000</v>
      </c>
      <c r="J55" s="117">
        <v>110100</v>
      </c>
      <c r="K55" s="36"/>
      <c r="L55" s="129" t="s">
        <v>2314</v>
      </c>
      <c r="M55" s="76"/>
      <c r="N55" s="76"/>
      <c r="O55" s="76"/>
      <c r="P55" s="76"/>
      <c r="R55" s="76"/>
      <c r="S55" s="7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2343492</v>
      </c>
      <c r="G56" s="117">
        <v>410351</v>
      </c>
      <c r="H56" s="117">
        <v>1933141</v>
      </c>
      <c r="I56" s="117">
        <v>0</v>
      </c>
      <c r="J56" s="117">
        <v>0</v>
      </c>
      <c r="K56" s="36"/>
      <c r="L56" s="129" t="s">
        <v>2314</v>
      </c>
      <c r="M56" s="76"/>
      <c r="N56" s="76"/>
      <c r="O56" s="76"/>
      <c r="P56" s="76"/>
      <c r="R56" s="76"/>
      <c r="S56" s="7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361712</v>
      </c>
      <c r="G57" s="117">
        <v>0</v>
      </c>
      <c r="H57" s="117">
        <v>338996</v>
      </c>
      <c r="I57" s="117">
        <v>0</v>
      </c>
      <c r="J57" s="117">
        <v>22716</v>
      </c>
      <c r="K57" s="36"/>
      <c r="L57" s="129" t="s">
        <v>2314</v>
      </c>
      <c r="M57" s="76"/>
      <c r="N57" s="76"/>
      <c r="O57" s="76"/>
      <c r="P57" s="76"/>
      <c r="R57" s="76"/>
      <c r="S57" s="7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1577803</v>
      </c>
      <c r="G58" s="117">
        <v>0</v>
      </c>
      <c r="H58" s="117">
        <v>80650</v>
      </c>
      <c r="I58" s="117">
        <v>0</v>
      </c>
      <c r="J58" s="117">
        <v>1497153</v>
      </c>
      <c r="K58" s="36"/>
      <c r="L58" s="129" t="s">
        <v>2348</v>
      </c>
      <c r="M58" s="76"/>
      <c r="N58" s="76"/>
      <c r="O58" s="76"/>
      <c r="P58" s="76"/>
      <c r="R58" s="76"/>
      <c r="S58" s="7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1170357</v>
      </c>
      <c r="G59" s="117">
        <v>815500</v>
      </c>
      <c r="H59" s="117">
        <v>329708</v>
      </c>
      <c r="I59" s="117">
        <v>0</v>
      </c>
      <c r="J59" s="117">
        <v>25149</v>
      </c>
      <c r="K59" s="36"/>
      <c r="L59" s="129" t="s">
        <v>2348</v>
      </c>
      <c r="M59" s="76"/>
      <c r="N59" s="76"/>
      <c r="O59" s="76"/>
      <c r="P59" s="76"/>
      <c r="R59" s="76"/>
      <c r="S59" s="7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401525</v>
      </c>
      <c r="G60" s="117">
        <v>3650</v>
      </c>
      <c r="H60" s="117">
        <v>351974</v>
      </c>
      <c r="I60" s="117">
        <v>0</v>
      </c>
      <c r="J60" s="117">
        <v>45901</v>
      </c>
      <c r="K60" s="36"/>
      <c r="L60" s="129" t="s">
        <v>2314</v>
      </c>
      <c r="M60" s="76"/>
      <c r="N60" s="76"/>
      <c r="O60" s="76"/>
      <c r="P60" s="76"/>
      <c r="R60" s="76"/>
      <c r="S60" s="7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640462</v>
      </c>
      <c r="G61" s="117">
        <v>220300</v>
      </c>
      <c r="H61" s="117">
        <v>398161</v>
      </c>
      <c r="I61" s="117">
        <v>0</v>
      </c>
      <c r="J61" s="117">
        <v>22001</v>
      </c>
      <c r="K61" s="36"/>
      <c r="L61" s="129" t="s">
        <v>2314</v>
      </c>
      <c r="M61" s="76"/>
      <c r="N61" s="76"/>
      <c r="O61" s="76"/>
      <c r="P61" s="76"/>
      <c r="R61" s="76"/>
      <c r="S61" s="7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2283938</v>
      </c>
      <c r="G62" s="117">
        <v>400000</v>
      </c>
      <c r="H62" s="117">
        <v>1496838</v>
      </c>
      <c r="I62" s="117">
        <v>0</v>
      </c>
      <c r="J62" s="117">
        <v>387100</v>
      </c>
      <c r="K62" s="36"/>
      <c r="L62" s="129" t="s">
        <v>2348</v>
      </c>
      <c r="M62" s="76"/>
      <c r="N62" s="76"/>
      <c r="O62" s="76"/>
      <c r="P62" s="76"/>
      <c r="R62" s="76"/>
      <c r="S62" s="7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 t="s">
        <v>9</v>
      </c>
      <c r="G63" s="116" t="s">
        <v>9</v>
      </c>
      <c r="H63" s="116" t="s">
        <v>9</v>
      </c>
      <c r="I63" s="116" t="s">
        <v>9</v>
      </c>
      <c r="J63" s="116" t="s">
        <v>9</v>
      </c>
      <c r="K63" s="36"/>
      <c r="L63" s="130" t="s">
        <v>9</v>
      </c>
      <c r="M63" s="76"/>
      <c r="N63" s="76"/>
      <c r="O63" s="76"/>
      <c r="P63" s="76"/>
      <c r="R63" s="76"/>
      <c r="S63" s="7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>G64+H64+I64+J64</f>
        <v>896679</v>
      </c>
      <c r="G64" s="117">
        <v>0</v>
      </c>
      <c r="H64" s="117">
        <v>570979</v>
      </c>
      <c r="I64" s="117">
        <v>0</v>
      </c>
      <c r="J64" s="117">
        <v>325700</v>
      </c>
      <c r="K64" s="36"/>
      <c r="L64" s="129" t="s">
        <v>2348</v>
      </c>
      <c r="M64" s="76"/>
      <c r="N64" s="76"/>
      <c r="O64" s="76"/>
      <c r="P64" s="76"/>
      <c r="R64" s="76"/>
      <c r="S64" s="7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 t="s">
        <v>9</v>
      </c>
      <c r="G65" s="116" t="s">
        <v>9</v>
      </c>
      <c r="H65" s="116" t="s">
        <v>9</v>
      </c>
      <c r="I65" s="116" t="s">
        <v>9</v>
      </c>
      <c r="J65" s="116" t="s">
        <v>9</v>
      </c>
      <c r="K65" s="36"/>
      <c r="L65" s="130" t="s">
        <v>9</v>
      </c>
      <c r="M65" s="76"/>
      <c r="N65" s="76"/>
      <c r="O65" s="76"/>
      <c r="P65" s="76"/>
      <c r="R65" s="76"/>
      <c r="S65" s="7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>G66+H66+I66+J66</f>
        <v>2240403</v>
      </c>
      <c r="G66" s="117">
        <v>688101</v>
      </c>
      <c r="H66" s="117">
        <v>804152</v>
      </c>
      <c r="I66" s="117">
        <v>500000</v>
      </c>
      <c r="J66" s="117">
        <v>248150</v>
      </c>
      <c r="K66" s="36"/>
      <c r="L66" s="129" t="s">
        <v>2314</v>
      </c>
      <c r="M66" s="76"/>
      <c r="N66" s="76"/>
      <c r="O66" s="76"/>
      <c r="P66" s="76"/>
      <c r="R66" s="76"/>
      <c r="S66" s="7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>G67+H67+I67+J67</f>
        <v>528506</v>
      </c>
      <c r="G67" s="117">
        <v>0</v>
      </c>
      <c r="H67" s="117">
        <v>468306</v>
      </c>
      <c r="I67" s="117">
        <v>0</v>
      </c>
      <c r="J67" s="117">
        <v>60200</v>
      </c>
      <c r="K67" s="36"/>
      <c r="L67" s="129" t="s">
        <v>2348</v>
      </c>
      <c r="M67" s="76"/>
      <c r="N67" s="76"/>
      <c r="O67" s="76"/>
      <c r="P67" s="76"/>
      <c r="R67" s="76"/>
      <c r="S67" s="7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>G68+H68+I68+J68</f>
        <v>2288280</v>
      </c>
      <c r="G68" s="117">
        <v>1100000</v>
      </c>
      <c r="H68" s="117">
        <v>399975</v>
      </c>
      <c r="I68" s="117">
        <v>0</v>
      </c>
      <c r="J68" s="117">
        <v>788305</v>
      </c>
      <c r="K68" s="36"/>
      <c r="L68" s="129" t="s">
        <v>2314</v>
      </c>
      <c r="M68" s="76"/>
      <c r="N68" s="76"/>
      <c r="O68" s="76"/>
      <c r="P68" s="76"/>
      <c r="R68" s="76"/>
      <c r="S68" s="7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>G69+H69+I69+J69</f>
        <v>1437460</v>
      </c>
      <c r="G69" s="117">
        <v>0</v>
      </c>
      <c r="H69" s="117">
        <v>898869</v>
      </c>
      <c r="I69" s="117">
        <v>0</v>
      </c>
      <c r="J69" s="117">
        <v>538591</v>
      </c>
      <c r="K69" s="36"/>
      <c r="L69" s="129" t="s">
        <v>2314</v>
      </c>
      <c r="M69" s="76"/>
      <c r="N69" s="76"/>
      <c r="O69" s="76"/>
      <c r="P69" s="76"/>
      <c r="R69" s="76"/>
      <c r="S69" s="7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 t="s">
        <v>9</v>
      </c>
      <c r="G70" s="116" t="s">
        <v>9</v>
      </c>
      <c r="H70" s="116" t="s">
        <v>9</v>
      </c>
      <c r="I70" s="116" t="s">
        <v>9</v>
      </c>
      <c r="J70" s="116" t="s">
        <v>9</v>
      </c>
      <c r="K70" s="36"/>
      <c r="L70" s="130" t="s">
        <v>9</v>
      </c>
      <c r="M70" s="76"/>
      <c r="N70" s="76"/>
      <c r="O70" s="76"/>
      <c r="P70" s="76"/>
      <c r="R70" s="76"/>
      <c r="S70" s="7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aca="true" t="shared" si="1" ref="F71:F108">G71+H71+I71+J71</f>
        <v>871699</v>
      </c>
      <c r="G71" s="117">
        <v>0</v>
      </c>
      <c r="H71" s="117">
        <v>215738</v>
      </c>
      <c r="I71" s="117">
        <v>0</v>
      </c>
      <c r="J71" s="117">
        <v>655961</v>
      </c>
      <c r="K71" s="36"/>
      <c r="L71" s="129" t="s">
        <v>2314</v>
      </c>
      <c r="M71" s="76"/>
      <c r="N71" s="76"/>
      <c r="O71" s="76"/>
      <c r="P71" s="76"/>
      <c r="R71" s="76"/>
      <c r="S71" s="7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1"/>
        <v>4856610</v>
      </c>
      <c r="G72" s="117">
        <v>2998101</v>
      </c>
      <c r="H72" s="117">
        <v>1167063</v>
      </c>
      <c r="I72" s="117">
        <v>0</v>
      </c>
      <c r="J72" s="117">
        <v>691446</v>
      </c>
      <c r="K72" s="36"/>
      <c r="L72" s="129" t="s">
        <v>2314</v>
      </c>
      <c r="M72" s="76"/>
      <c r="N72" s="76"/>
      <c r="O72" s="76"/>
      <c r="P72" s="76"/>
      <c r="R72" s="76"/>
      <c r="S72" s="7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1"/>
        <v>2966894</v>
      </c>
      <c r="G73" s="117">
        <v>619802</v>
      </c>
      <c r="H73" s="117">
        <v>1893001</v>
      </c>
      <c r="I73" s="117">
        <v>0</v>
      </c>
      <c r="J73" s="117">
        <v>454091</v>
      </c>
      <c r="K73" s="36"/>
      <c r="L73" s="129" t="s">
        <v>2314</v>
      </c>
      <c r="M73" s="76"/>
      <c r="N73" s="76"/>
      <c r="O73" s="76"/>
      <c r="P73" s="76"/>
      <c r="R73" s="76"/>
      <c r="S73" s="7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1"/>
        <v>16056362</v>
      </c>
      <c r="G74" s="117">
        <v>15351628</v>
      </c>
      <c r="H74" s="117">
        <v>451834</v>
      </c>
      <c r="I74" s="117">
        <v>76500</v>
      </c>
      <c r="J74" s="117">
        <v>176400</v>
      </c>
      <c r="K74" s="36"/>
      <c r="L74" s="129" t="s">
        <v>2314</v>
      </c>
      <c r="M74" s="76"/>
      <c r="N74" s="76"/>
      <c r="O74" s="76"/>
      <c r="P74" s="76"/>
      <c r="R74" s="76"/>
      <c r="S74" s="7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1"/>
        <v>1946007</v>
      </c>
      <c r="G75" s="117">
        <v>351100</v>
      </c>
      <c r="H75" s="117">
        <v>1141172</v>
      </c>
      <c r="I75" s="117">
        <v>0</v>
      </c>
      <c r="J75" s="117">
        <v>453735</v>
      </c>
      <c r="K75" s="36"/>
      <c r="L75" s="129" t="s">
        <v>2348</v>
      </c>
      <c r="M75" s="76"/>
      <c r="N75" s="76"/>
      <c r="O75" s="76"/>
      <c r="P75" s="76"/>
      <c r="R75" s="76"/>
      <c r="S75" s="7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1"/>
        <v>2651174</v>
      </c>
      <c r="G76" s="117">
        <v>0</v>
      </c>
      <c r="H76" s="117">
        <v>1497750</v>
      </c>
      <c r="I76" s="117">
        <v>0</v>
      </c>
      <c r="J76" s="117">
        <v>1153424</v>
      </c>
      <c r="K76" s="36"/>
      <c r="L76" s="129" t="s">
        <v>2314</v>
      </c>
      <c r="M76" s="76"/>
      <c r="N76" s="76"/>
      <c r="O76" s="76"/>
      <c r="P76" s="76"/>
      <c r="R76" s="76"/>
      <c r="S76" s="7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1"/>
        <v>535093</v>
      </c>
      <c r="G77" s="117">
        <v>284000</v>
      </c>
      <c r="H77" s="117">
        <v>236093</v>
      </c>
      <c r="I77" s="117">
        <v>0</v>
      </c>
      <c r="J77" s="117">
        <v>15000</v>
      </c>
      <c r="K77" s="36"/>
      <c r="L77" s="129" t="s">
        <v>2314</v>
      </c>
      <c r="M77" s="76"/>
      <c r="N77" s="76"/>
      <c r="O77" s="76"/>
      <c r="P77" s="76"/>
      <c r="R77" s="76"/>
      <c r="S77" s="7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1"/>
        <v>2004085</v>
      </c>
      <c r="G78" s="117">
        <v>629400</v>
      </c>
      <c r="H78" s="117">
        <v>685975</v>
      </c>
      <c r="I78" s="117">
        <v>0</v>
      </c>
      <c r="J78" s="117">
        <v>688710</v>
      </c>
      <c r="K78" s="36"/>
      <c r="L78" s="129" t="s">
        <v>2348</v>
      </c>
      <c r="M78" s="76"/>
      <c r="N78" s="76"/>
      <c r="O78" s="76"/>
      <c r="P78" s="76"/>
      <c r="R78" s="76"/>
      <c r="S78" s="7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1"/>
        <v>124849</v>
      </c>
      <c r="G79" s="117">
        <v>2000</v>
      </c>
      <c r="H79" s="117">
        <v>108249</v>
      </c>
      <c r="I79" s="117">
        <v>0</v>
      </c>
      <c r="J79" s="117">
        <v>14600</v>
      </c>
      <c r="K79" s="36"/>
      <c r="L79" s="129" t="s">
        <v>2314</v>
      </c>
      <c r="M79" s="76"/>
      <c r="N79" s="76"/>
      <c r="O79" s="76"/>
      <c r="P79" s="76"/>
      <c r="R79" s="76"/>
      <c r="S79" s="7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1"/>
        <v>486213</v>
      </c>
      <c r="G80" s="117">
        <v>0</v>
      </c>
      <c r="H80" s="117">
        <v>438962</v>
      </c>
      <c r="I80" s="117">
        <v>0</v>
      </c>
      <c r="J80" s="117">
        <v>47251</v>
      </c>
      <c r="K80" s="36"/>
      <c r="L80" s="129" t="s">
        <v>2314</v>
      </c>
      <c r="M80" s="76"/>
      <c r="N80" s="76"/>
      <c r="O80" s="76"/>
      <c r="P80" s="76"/>
      <c r="R80" s="76"/>
      <c r="S80" s="7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1"/>
        <v>275609</v>
      </c>
      <c r="G81" s="117">
        <v>19200</v>
      </c>
      <c r="H81" s="117">
        <v>242909</v>
      </c>
      <c r="I81" s="117">
        <v>0</v>
      </c>
      <c r="J81" s="117">
        <v>13500</v>
      </c>
      <c r="K81" s="36"/>
      <c r="L81" s="129" t="s">
        <v>2314</v>
      </c>
      <c r="M81" s="76"/>
      <c r="N81" s="76"/>
      <c r="O81" s="76"/>
      <c r="P81" s="76"/>
      <c r="R81" s="76"/>
      <c r="S81" s="7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1"/>
        <v>828552</v>
      </c>
      <c r="G82" s="117">
        <v>0</v>
      </c>
      <c r="H82" s="117">
        <v>686252</v>
      </c>
      <c r="I82" s="117">
        <v>0</v>
      </c>
      <c r="J82" s="117">
        <v>142300</v>
      </c>
      <c r="K82" s="36"/>
      <c r="L82" s="129" t="s">
        <v>2314</v>
      </c>
      <c r="M82" s="76"/>
      <c r="N82" s="76"/>
      <c r="O82" s="76"/>
      <c r="P82" s="76"/>
      <c r="R82" s="76"/>
      <c r="S82" s="7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1"/>
        <v>647912</v>
      </c>
      <c r="G83" s="117">
        <v>0</v>
      </c>
      <c r="H83" s="117">
        <v>335531</v>
      </c>
      <c r="I83" s="117">
        <v>0</v>
      </c>
      <c r="J83" s="117">
        <v>312381</v>
      </c>
      <c r="K83" s="36"/>
      <c r="L83" s="129" t="s">
        <v>2314</v>
      </c>
      <c r="M83" s="76"/>
      <c r="N83" s="76"/>
      <c r="O83" s="76"/>
      <c r="P83" s="76"/>
      <c r="R83" s="76"/>
      <c r="S83" s="7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1"/>
        <v>997791</v>
      </c>
      <c r="G84" s="117">
        <v>0</v>
      </c>
      <c r="H84" s="117">
        <v>246267</v>
      </c>
      <c r="I84" s="117">
        <v>0</v>
      </c>
      <c r="J84" s="117">
        <v>751524</v>
      </c>
      <c r="K84" s="36"/>
      <c r="L84" s="129" t="s">
        <v>2314</v>
      </c>
      <c r="M84" s="76"/>
      <c r="N84" s="76"/>
      <c r="O84" s="76"/>
      <c r="P84" s="76"/>
      <c r="R84" s="76"/>
      <c r="S84" s="7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1"/>
        <v>2048687</v>
      </c>
      <c r="G85" s="117">
        <v>480000</v>
      </c>
      <c r="H85" s="117">
        <v>830060</v>
      </c>
      <c r="I85" s="117">
        <v>42300</v>
      </c>
      <c r="J85" s="117">
        <v>696327</v>
      </c>
      <c r="K85" s="36"/>
      <c r="L85" s="129" t="s">
        <v>2314</v>
      </c>
      <c r="M85" s="76"/>
      <c r="N85" s="76"/>
      <c r="O85" s="76"/>
      <c r="P85" s="76"/>
      <c r="R85" s="76"/>
      <c r="S85" s="7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1"/>
        <v>5358028</v>
      </c>
      <c r="G86" s="117">
        <v>88951</v>
      </c>
      <c r="H86" s="117">
        <v>2215387</v>
      </c>
      <c r="I86" s="117">
        <v>2405900</v>
      </c>
      <c r="J86" s="117">
        <v>647790</v>
      </c>
      <c r="K86" s="36"/>
      <c r="L86" s="129" t="s">
        <v>2314</v>
      </c>
      <c r="M86" s="76"/>
      <c r="N86" s="76"/>
      <c r="O86" s="76"/>
      <c r="P86" s="76"/>
      <c r="R86" s="76"/>
      <c r="S86" s="7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1"/>
        <v>376000</v>
      </c>
      <c r="G87" s="117">
        <v>0</v>
      </c>
      <c r="H87" s="117">
        <v>227831</v>
      </c>
      <c r="I87" s="117">
        <v>0</v>
      </c>
      <c r="J87" s="117">
        <v>148169</v>
      </c>
      <c r="K87" s="36"/>
      <c r="L87" s="129" t="s">
        <v>2314</v>
      </c>
      <c r="M87" s="76"/>
      <c r="N87" s="76"/>
      <c r="O87" s="76"/>
      <c r="P87" s="76"/>
      <c r="R87" s="76"/>
      <c r="S87" s="7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1"/>
        <v>1455015</v>
      </c>
      <c r="G88" s="117">
        <v>4500</v>
      </c>
      <c r="H88" s="117">
        <v>147721</v>
      </c>
      <c r="I88" s="117">
        <v>0</v>
      </c>
      <c r="J88" s="117">
        <v>1302794</v>
      </c>
      <c r="K88" s="36"/>
      <c r="L88" s="129" t="s">
        <v>2314</v>
      </c>
      <c r="M88" s="76"/>
      <c r="N88" s="76"/>
      <c r="O88" s="76"/>
      <c r="P88" s="76"/>
      <c r="R88" s="76"/>
      <c r="S88" s="7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1"/>
        <v>5207494</v>
      </c>
      <c r="G89" s="117">
        <v>3529610</v>
      </c>
      <c r="H89" s="117">
        <v>339644</v>
      </c>
      <c r="I89" s="117">
        <v>0</v>
      </c>
      <c r="J89" s="117">
        <v>1338240</v>
      </c>
      <c r="K89" s="36"/>
      <c r="L89" s="129" t="s">
        <v>2314</v>
      </c>
      <c r="M89" s="76"/>
      <c r="N89" s="76"/>
      <c r="O89" s="76"/>
      <c r="P89" s="76"/>
      <c r="R89" s="76"/>
      <c r="S89" s="7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1"/>
        <v>269800</v>
      </c>
      <c r="G90" s="117">
        <v>0</v>
      </c>
      <c r="H90" s="117">
        <v>165200</v>
      </c>
      <c r="I90" s="117">
        <v>0</v>
      </c>
      <c r="J90" s="117">
        <v>104600</v>
      </c>
      <c r="K90" s="36"/>
      <c r="L90" s="129" t="s">
        <v>2314</v>
      </c>
      <c r="M90" s="76"/>
      <c r="N90" s="76"/>
      <c r="O90" s="76"/>
      <c r="P90" s="76"/>
      <c r="R90" s="76"/>
      <c r="S90" s="7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1"/>
        <v>559308</v>
      </c>
      <c r="G91" s="117">
        <v>2500</v>
      </c>
      <c r="H91" s="117">
        <v>463808</v>
      </c>
      <c r="I91" s="117">
        <v>0</v>
      </c>
      <c r="J91" s="117">
        <v>93000</v>
      </c>
      <c r="K91" s="36"/>
      <c r="L91" s="129" t="s">
        <v>2348</v>
      </c>
      <c r="M91" s="76"/>
      <c r="N91" s="76"/>
      <c r="O91" s="76"/>
      <c r="P91" s="76"/>
      <c r="R91" s="76"/>
      <c r="S91" s="7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1"/>
        <v>449797</v>
      </c>
      <c r="G92" s="117">
        <v>0</v>
      </c>
      <c r="H92" s="117">
        <v>439335</v>
      </c>
      <c r="I92" s="117">
        <v>0</v>
      </c>
      <c r="J92" s="117">
        <v>10462</v>
      </c>
      <c r="K92" s="36"/>
      <c r="L92" s="129" t="s">
        <v>2314</v>
      </c>
      <c r="M92" s="76"/>
      <c r="N92" s="76"/>
      <c r="O92" s="76"/>
      <c r="P92" s="76"/>
      <c r="R92" s="76"/>
      <c r="S92" s="7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1"/>
        <v>237829</v>
      </c>
      <c r="G93" s="117">
        <v>0</v>
      </c>
      <c r="H93" s="117">
        <v>45059</v>
      </c>
      <c r="I93" s="117">
        <v>0</v>
      </c>
      <c r="J93" s="117">
        <v>192770</v>
      </c>
      <c r="K93" s="36"/>
      <c r="L93" s="129" t="s">
        <v>2314</v>
      </c>
      <c r="M93" s="76"/>
      <c r="N93" s="76"/>
      <c r="O93" s="76"/>
      <c r="P93" s="76"/>
      <c r="R93" s="76"/>
      <c r="S93" s="7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1"/>
        <v>240539</v>
      </c>
      <c r="G94" s="117">
        <v>0</v>
      </c>
      <c r="H94" s="117">
        <v>240539</v>
      </c>
      <c r="I94" s="117">
        <v>0</v>
      </c>
      <c r="J94" s="117">
        <v>0</v>
      </c>
      <c r="K94" s="36"/>
      <c r="L94" s="129" t="s">
        <v>2348</v>
      </c>
      <c r="M94" s="76"/>
      <c r="N94" s="76"/>
      <c r="O94" s="76"/>
      <c r="P94" s="76"/>
      <c r="R94" s="76"/>
      <c r="S94" s="7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t="shared" si="1"/>
        <v>2262602</v>
      </c>
      <c r="G95" s="117">
        <v>0</v>
      </c>
      <c r="H95" s="117">
        <v>605955</v>
      </c>
      <c r="I95" s="117">
        <v>0</v>
      </c>
      <c r="J95" s="117">
        <v>1656647</v>
      </c>
      <c r="K95" s="36"/>
      <c r="L95" s="129" t="s">
        <v>2348</v>
      </c>
      <c r="M95" s="76"/>
      <c r="N95" s="76"/>
      <c r="O95" s="76"/>
      <c r="P95" s="76"/>
      <c r="R95" s="76"/>
      <c r="S95" s="7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380025</v>
      </c>
      <c r="G96" s="117">
        <v>0</v>
      </c>
      <c r="H96" s="117">
        <v>145945</v>
      </c>
      <c r="I96" s="117">
        <v>0</v>
      </c>
      <c r="J96" s="117">
        <v>234080</v>
      </c>
      <c r="K96" s="36"/>
      <c r="L96" s="129" t="s">
        <v>2314</v>
      </c>
      <c r="M96" s="76"/>
      <c r="N96" s="76"/>
      <c r="O96" s="76"/>
      <c r="P96" s="76"/>
      <c r="R96" s="76"/>
      <c r="S96" s="7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480062</v>
      </c>
      <c r="G97" s="117">
        <v>0</v>
      </c>
      <c r="H97" s="117">
        <v>450062</v>
      </c>
      <c r="I97" s="117">
        <v>0</v>
      </c>
      <c r="J97" s="117">
        <v>30000</v>
      </c>
      <c r="K97" s="36"/>
      <c r="L97" s="129" t="s">
        <v>2314</v>
      </c>
      <c r="M97" s="76"/>
      <c r="N97" s="76"/>
      <c r="O97" s="76"/>
      <c r="P97" s="76"/>
      <c r="R97" s="76"/>
      <c r="S97" s="7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3241073</v>
      </c>
      <c r="G98" s="117">
        <v>1962900</v>
      </c>
      <c r="H98" s="117">
        <v>417028</v>
      </c>
      <c r="I98" s="117">
        <v>0</v>
      </c>
      <c r="J98" s="117">
        <v>861145</v>
      </c>
      <c r="K98" s="36"/>
      <c r="L98" s="129" t="s">
        <v>2348</v>
      </c>
      <c r="M98" s="76"/>
      <c r="N98" s="76"/>
      <c r="O98" s="76"/>
      <c r="P98" s="76"/>
      <c r="R98" s="76"/>
      <c r="S98" s="7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11715512</v>
      </c>
      <c r="G99" s="117">
        <v>1009401</v>
      </c>
      <c r="H99" s="117">
        <v>379949</v>
      </c>
      <c r="I99" s="117">
        <v>2726150</v>
      </c>
      <c r="J99" s="117">
        <v>7600012</v>
      </c>
      <c r="K99" s="36"/>
      <c r="L99" s="129" t="s">
        <v>2314</v>
      </c>
      <c r="M99" s="76"/>
      <c r="N99" s="76"/>
      <c r="O99" s="76"/>
      <c r="P99" s="76"/>
      <c r="R99" s="76"/>
      <c r="S99" s="7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1116284</v>
      </c>
      <c r="G100" s="117">
        <v>449500</v>
      </c>
      <c r="H100" s="117">
        <v>591411</v>
      </c>
      <c r="I100" s="117">
        <v>0</v>
      </c>
      <c r="J100" s="117">
        <v>75373</v>
      </c>
      <c r="K100" s="36"/>
      <c r="L100" s="129" t="s">
        <v>2348</v>
      </c>
      <c r="M100" s="76"/>
      <c r="N100" s="76"/>
      <c r="O100" s="76"/>
      <c r="P100" s="76"/>
      <c r="R100" s="76"/>
      <c r="S100" s="7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3540347</v>
      </c>
      <c r="G101" s="117">
        <v>354800</v>
      </c>
      <c r="H101" s="117">
        <v>1277468</v>
      </c>
      <c r="I101" s="117">
        <v>0</v>
      </c>
      <c r="J101" s="117">
        <v>1908079</v>
      </c>
      <c r="K101" s="36"/>
      <c r="L101" s="129" t="s">
        <v>2314</v>
      </c>
      <c r="M101" s="76"/>
      <c r="N101" s="76"/>
      <c r="O101" s="76"/>
      <c r="P101" s="76"/>
      <c r="R101" s="76"/>
      <c r="S101" s="7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2053152</v>
      </c>
      <c r="G102" s="117">
        <v>320000</v>
      </c>
      <c r="H102" s="117">
        <v>663927</v>
      </c>
      <c r="I102" s="117">
        <v>863600</v>
      </c>
      <c r="J102" s="117">
        <v>205625</v>
      </c>
      <c r="K102" s="36"/>
      <c r="L102" s="129" t="s">
        <v>2314</v>
      </c>
      <c r="M102" s="76"/>
      <c r="N102" s="76"/>
      <c r="O102" s="76"/>
      <c r="P102" s="76"/>
      <c r="R102" s="76"/>
      <c r="S102" s="7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1756772</v>
      </c>
      <c r="G103" s="117">
        <v>210000</v>
      </c>
      <c r="H103" s="117">
        <v>570378</v>
      </c>
      <c r="I103" s="117">
        <v>0</v>
      </c>
      <c r="J103" s="117">
        <v>976394</v>
      </c>
      <c r="K103" s="36"/>
      <c r="L103" s="129" t="s">
        <v>2314</v>
      </c>
      <c r="M103" s="76"/>
      <c r="N103" s="76"/>
      <c r="O103" s="76"/>
      <c r="P103" s="76"/>
      <c r="R103" s="76"/>
      <c r="S103" s="7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1958439</v>
      </c>
      <c r="G104" s="117">
        <v>359000</v>
      </c>
      <c r="H104" s="117">
        <v>1363414</v>
      </c>
      <c r="I104" s="117">
        <v>112000</v>
      </c>
      <c r="J104" s="117">
        <v>124025</v>
      </c>
      <c r="K104" s="36"/>
      <c r="L104" s="129" t="s">
        <v>2348</v>
      </c>
      <c r="M104" s="76"/>
      <c r="N104" s="76"/>
      <c r="O104" s="76"/>
      <c r="P104" s="76"/>
      <c r="R104" s="76"/>
      <c r="S104" s="7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1625351</v>
      </c>
      <c r="G105" s="117">
        <v>0</v>
      </c>
      <c r="H105" s="117">
        <v>777076</v>
      </c>
      <c r="I105" s="117">
        <v>0</v>
      </c>
      <c r="J105" s="117">
        <v>848275</v>
      </c>
      <c r="K105" s="36"/>
      <c r="L105" s="129" t="s">
        <v>2348</v>
      </c>
      <c r="M105" s="76"/>
      <c r="N105" s="76"/>
      <c r="O105" s="76"/>
      <c r="P105" s="76"/>
      <c r="R105" s="76"/>
      <c r="S105" s="7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752631</v>
      </c>
      <c r="G106" s="117">
        <v>0</v>
      </c>
      <c r="H106" s="117">
        <v>540477</v>
      </c>
      <c r="I106" s="117">
        <v>0</v>
      </c>
      <c r="J106" s="117">
        <v>212154</v>
      </c>
      <c r="K106" s="36"/>
      <c r="L106" s="129" t="s">
        <v>2348</v>
      </c>
      <c r="M106" s="76"/>
      <c r="N106" s="76"/>
      <c r="O106" s="76"/>
      <c r="P106" s="76"/>
      <c r="R106" s="76"/>
      <c r="S106" s="7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2209129</v>
      </c>
      <c r="G107" s="117">
        <v>10600</v>
      </c>
      <c r="H107" s="117">
        <v>49029</v>
      </c>
      <c r="I107" s="117">
        <v>0</v>
      </c>
      <c r="J107" s="117">
        <v>2149500</v>
      </c>
      <c r="K107" s="36"/>
      <c r="L107" s="129" t="s">
        <v>2314</v>
      </c>
      <c r="M107" s="76"/>
      <c r="N107" s="76"/>
      <c r="O107" s="76"/>
      <c r="P107" s="76"/>
      <c r="R107" s="76"/>
      <c r="S107" s="7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414700</v>
      </c>
      <c r="G108" s="117">
        <v>0</v>
      </c>
      <c r="H108" s="117">
        <v>51000</v>
      </c>
      <c r="I108" s="117">
        <v>64000</v>
      </c>
      <c r="J108" s="117">
        <v>299700</v>
      </c>
      <c r="K108" s="36"/>
      <c r="L108" s="129" t="s">
        <v>2314</v>
      </c>
      <c r="M108" s="76"/>
      <c r="N108" s="76"/>
      <c r="O108" s="76"/>
      <c r="P108" s="76"/>
      <c r="R108" s="76"/>
      <c r="S108" s="7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 t="s">
        <v>9</v>
      </c>
      <c r="G109" s="116" t="s">
        <v>9</v>
      </c>
      <c r="H109" s="116" t="s">
        <v>9</v>
      </c>
      <c r="I109" s="116" t="s">
        <v>9</v>
      </c>
      <c r="J109" s="116" t="s">
        <v>9</v>
      </c>
      <c r="K109" s="36"/>
      <c r="L109" s="130" t="s">
        <v>9</v>
      </c>
      <c r="M109" s="76"/>
      <c r="N109" s="76"/>
      <c r="O109" s="76"/>
      <c r="P109" s="76"/>
      <c r="R109" s="76"/>
      <c r="S109" s="7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aca="true" t="shared" si="2" ref="F110:F141">G110+H110+I110+J110</f>
        <v>2850896</v>
      </c>
      <c r="G110" s="117">
        <v>0</v>
      </c>
      <c r="H110" s="117">
        <v>422445</v>
      </c>
      <c r="I110" s="117">
        <v>50000</v>
      </c>
      <c r="J110" s="117">
        <v>2378451</v>
      </c>
      <c r="K110" s="36"/>
      <c r="L110" s="129" t="s">
        <v>2348</v>
      </c>
      <c r="M110" s="76"/>
      <c r="N110" s="76"/>
      <c r="O110" s="76"/>
      <c r="P110" s="76"/>
      <c r="R110" s="76"/>
      <c r="S110" s="7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2"/>
        <v>3211988</v>
      </c>
      <c r="G111" s="117">
        <v>0</v>
      </c>
      <c r="H111" s="117">
        <v>352213</v>
      </c>
      <c r="I111" s="117">
        <v>0</v>
      </c>
      <c r="J111" s="117">
        <v>2859775</v>
      </c>
      <c r="K111" s="36"/>
      <c r="L111" s="129" t="s">
        <v>2314</v>
      </c>
      <c r="M111" s="76"/>
      <c r="N111" s="76"/>
      <c r="O111" s="76"/>
      <c r="P111" s="76"/>
      <c r="R111" s="76"/>
      <c r="S111" s="7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2"/>
        <v>377926</v>
      </c>
      <c r="G112" s="117">
        <v>88375</v>
      </c>
      <c r="H112" s="117">
        <v>30500</v>
      </c>
      <c r="I112" s="117">
        <v>0</v>
      </c>
      <c r="J112" s="117">
        <v>259051</v>
      </c>
      <c r="K112" s="36"/>
      <c r="L112" s="129" t="s">
        <v>2348</v>
      </c>
      <c r="M112" s="76"/>
      <c r="N112" s="76"/>
      <c r="O112" s="76"/>
      <c r="P112" s="76"/>
      <c r="R112" s="76"/>
      <c r="S112" s="7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2"/>
        <v>5369600</v>
      </c>
      <c r="G113" s="117">
        <v>238800</v>
      </c>
      <c r="H113" s="117">
        <v>2663032</v>
      </c>
      <c r="I113" s="117">
        <v>0</v>
      </c>
      <c r="J113" s="117">
        <v>2467768</v>
      </c>
      <c r="K113" s="36"/>
      <c r="L113" s="129" t="s">
        <v>2314</v>
      </c>
      <c r="M113" s="76"/>
      <c r="N113" s="76"/>
      <c r="O113" s="76"/>
      <c r="P113" s="76"/>
      <c r="R113" s="76"/>
      <c r="S113" s="7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2"/>
        <v>3980783</v>
      </c>
      <c r="G114" s="117">
        <v>1876201</v>
      </c>
      <c r="H114" s="117">
        <v>1374217</v>
      </c>
      <c r="I114" s="117">
        <v>0</v>
      </c>
      <c r="J114" s="117">
        <v>730365</v>
      </c>
      <c r="K114" s="36"/>
      <c r="L114" s="129" t="s">
        <v>2314</v>
      </c>
      <c r="M114" s="76"/>
      <c r="N114" s="76"/>
      <c r="O114" s="76"/>
      <c r="P114" s="76"/>
      <c r="R114" s="76"/>
      <c r="S114" s="7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2"/>
        <v>649871</v>
      </c>
      <c r="G115" s="117">
        <v>0</v>
      </c>
      <c r="H115" s="117">
        <v>0</v>
      </c>
      <c r="I115" s="117">
        <v>647230</v>
      </c>
      <c r="J115" s="117">
        <v>2641</v>
      </c>
      <c r="K115" s="36"/>
      <c r="L115" s="129" t="s">
        <v>2314</v>
      </c>
      <c r="M115" s="76"/>
      <c r="N115" s="76"/>
      <c r="O115" s="76"/>
      <c r="P115" s="76"/>
      <c r="R115" s="76"/>
      <c r="S115" s="7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2"/>
        <v>1914927</v>
      </c>
      <c r="G116" s="117">
        <v>1800</v>
      </c>
      <c r="H116" s="117">
        <v>1800601</v>
      </c>
      <c r="I116" s="117">
        <v>0</v>
      </c>
      <c r="J116" s="117">
        <v>112526</v>
      </c>
      <c r="K116" s="36"/>
      <c r="L116" s="129" t="s">
        <v>2348</v>
      </c>
      <c r="M116" s="76"/>
      <c r="N116" s="76"/>
      <c r="O116" s="76"/>
      <c r="P116" s="76"/>
      <c r="R116" s="76"/>
      <c r="S116" s="7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2"/>
        <v>1128795</v>
      </c>
      <c r="G117" s="117">
        <v>0</v>
      </c>
      <c r="H117" s="117">
        <v>474075</v>
      </c>
      <c r="I117" s="117">
        <v>0</v>
      </c>
      <c r="J117" s="117">
        <v>654720</v>
      </c>
      <c r="K117" s="36"/>
      <c r="L117" s="129" t="s">
        <v>2314</v>
      </c>
      <c r="M117" s="76"/>
      <c r="N117" s="76"/>
      <c r="O117" s="76"/>
      <c r="P117" s="76"/>
      <c r="R117" s="76"/>
      <c r="S117" s="7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2"/>
        <v>120300</v>
      </c>
      <c r="G118" s="117">
        <v>0</v>
      </c>
      <c r="H118" s="117">
        <v>120300</v>
      </c>
      <c r="I118" s="117">
        <v>0</v>
      </c>
      <c r="J118" s="117">
        <v>0</v>
      </c>
      <c r="K118" s="36"/>
      <c r="L118" s="129" t="s">
        <v>2313</v>
      </c>
      <c r="M118" s="76"/>
      <c r="N118" s="76"/>
      <c r="O118" s="76"/>
      <c r="P118" s="76"/>
      <c r="R118" s="76"/>
      <c r="S118" s="7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2"/>
        <v>595942</v>
      </c>
      <c r="G119" s="117">
        <v>0</v>
      </c>
      <c r="H119" s="117">
        <v>572492</v>
      </c>
      <c r="I119" s="117">
        <v>0</v>
      </c>
      <c r="J119" s="117">
        <v>23450</v>
      </c>
      <c r="K119" s="36"/>
      <c r="L119" s="129" t="s">
        <v>2314</v>
      </c>
      <c r="M119" s="76"/>
      <c r="N119" s="76"/>
      <c r="O119" s="76"/>
      <c r="P119" s="76"/>
      <c r="R119" s="76"/>
      <c r="S119" s="7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2"/>
        <v>1419928</v>
      </c>
      <c r="G120" s="117">
        <v>2800</v>
      </c>
      <c r="H120" s="117">
        <v>532738</v>
      </c>
      <c r="I120" s="117">
        <v>400</v>
      </c>
      <c r="J120" s="117">
        <v>883990</v>
      </c>
      <c r="K120" s="36"/>
      <c r="L120" s="129" t="s">
        <v>2314</v>
      </c>
      <c r="M120" s="76"/>
      <c r="N120" s="76"/>
      <c r="O120" s="76"/>
      <c r="P120" s="76"/>
      <c r="R120" s="76"/>
      <c r="S120" s="7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2"/>
        <v>2731614</v>
      </c>
      <c r="G121" s="117">
        <v>0</v>
      </c>
      <c r="H121" s="117">
        <v>556701</v>
      </c>
      <c r="I121" s="117">
        <v>0</v>
      </c>
      <c r="J121" s="117">
        <v>2174913</v>
      </c>
      <c r="K121" s="36"/>
      <c r="L121" s="129" t="s">
        <v>2314</v>
      </c>
      <c r="M121" s="76"/>
      <c r="N121" s="76"/>
      <c r="O121" s="76"/>
      <c r="P121" s="76"/>
      <c r="R121" s="76"/>
      <c r="S121" s="7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2"/>
        <v>4999047</v>
      </c>
      <c r="G122" s="117">
        <v>3199507</v>
      </c>
      <c r="H122" s="117">
        <v>277363</v>
      </c>
      <c r="I122" s="117">
        <v>0</v>
      </c>
      <c r="J122" s="117">
        <v>1522177</v>
      </c>
      <c r="K122" s="36"/>
      <c r="L122" s="129" t="s">
        <v>2314</v>
      </c>
      <c r="M122" s="76"/>
      <c r="N122" s="76"/>
      <c r="O122" s="76"/>
      <c r="P122" s="76"/>
      <c r="R122" s="76"/>
      <c r="S122" s="7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2"/>
        <v>2741622</v>
      </c>
      <c r="G123" s="117">
        <v>0</v>
      </c>
      <c r="H123" s="117">
        <v>2220178</v>
      </c>
      <c r="I123" s="117">
        <v>0</v>
      </c>
      <c r="J123" s="117">
        <v>521444</v>
      </c>
      <c r="K123" s="36"/>
      <c r="L123" s="129" t="s">
        <v>2348</v>
      </c>
      <c r="M123" s="76"/>
      <c r="N123" s="76"/>
      <c r="O123" s="76"/>
      <c r="P123" s="76"/>
      <c r="R123" s="76"/>
      <c r="S123" s="7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2"/>
        <v>61082</v>
      </c>
      <c r="G124" s="117">
        <v>0</v>
      </c>
      <c r="H124" s="117">
        <v>59482</v>
      </c>
      <c r="I124" s="117">
        <v>0</v>
      </c>
      <c r="J124" s="117">
        <v>1600</v>
      </c>
      <c r="K124" s="36"/>
      <c r="L124" s="129" t="s">
        <v>2314</v>
      </c>
      <c r="M124" s="76"/>
      <c r="N124" s="76"/>
      <c r="O124" s="76"/>
      <c r="P124" s="76"/>
      <c r="R124" s="76"/>
      <c r="S124" s="7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2"/>
        <v>656169</v>
      </c>
      <c r="G125" s="117">
        <v>0</v>
      </c>
      <c r="H125" s="117">
        <v>35569</v>
      </c>
      <c r="I125" s="117">
        <v>620100</v>
      </c>
      <c r="J125" s="117">
        <v>500</v>
      </c>
      <c r="K125" s="36"/>
      <c r="L125" s="129" t="s">
        <v>2314</v>
      </c>
      <c r="M125" s="76"/>
      <c r="N125" s="76"/>
      <c r="O125" s="76"/>
      <c r="P125" s="76"/>
      <c r="R125" s="76"/>
      <c r="S125" s="7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2"/>
        <v>162514</v>
      </c>
      <c r="G126" s="117">
        <v>0</v>
      </c>
      <c r="H126" s="117">
        <v>121950</v>
      </c>
      <c r="I126" s="117">
        <v>0</v>
      </c>
      <c r="J126" s="117">
        <v>40564</v>
      </c>
      <c r="K126" s="36"/>
      <c r="L126" s="129" t="s">
        <v>2314</v>
      </c>
      <c r="M126" s="76"/>
      <c r="N126" s="76"/>
      <c r="O126" s="76"/>
      <c r="P126" s="76"/>
      <c r="R126" s="76"/>
      <c r="S126" s="7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2"/>
        <v>2377561</v>
      </c>
      <c r="G127" s="117">
        <v>174600</v>
      </c>
      <c r="H127" s="117">
        <v>301073</v>
      </c>
      <c r="I127" s="117">
        <v>0</v>
      </c>
      <c r="J127" s="117">
        <v>1901888</v>
      </c>
      <c r="K127" s="36"/>
      <c r="L127" s="129" t="s">
        <v>2348</v>
      </c>
      <c r="M127" s="76"/>
      <c r="N127" s="76"/>
      <c r="O127" s="76"/>
      <c r="P127" s="76"/>
      <c r="R127" s="76"/>
      <c r="S127" s="7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2"/>
        <v>296928</v>
      </c>
      <c r="G128" s="117">
        <v>0</v>
      </c>
      <c r="H128" s="117">
        <v>161483</v>
      </c>
      <c r="I128" s="117">
        <v>4845</v>
      </c>
      <c r="J128" s="117">
        <v>130600</v>
      </c>
      <c r="K128" s="36"/>
      <c r="L128" s="129" t="s">
        <v>2314</v>
      </c>
      <c r="M128" s="76"/>
      <c r="N128" s="76"/>
      <c r="O128" s="76"/>
      <c r="P128" s="76"/>
      <c r="R128" s="76"/>
      <c r="S128" s="7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2"/>
        <v>14096445</v>
      </c>
      <c r="G129" s="117">
        <v>0</v>
      </c>
      <c r="H129" s="117">
        <v>948400</v>
      </c>
      <c r="I129" s="117">
        <v>10853005</v>
      </c>
      <c r="J129" s="117">
        <v>2295040</v>
      </c>
      <c r="K129" s="36"/>
      <c r="L129" s="129" t="s">
        <v>2348</v>
      </c>
      <c r="M129" s="76"/>
      <c r="N129" s="76"/>
      <c r="O129" s="76"/>
      <c r="P129" s="76"/>
      <c r="R129" s="76"/>
      <c r="S129" s="7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2"/>
        <v>3698620</v>
      </c>
      <c r="G130" s="117">
        <v>3361500</v>
      </c>
      <c r="H130" s="117">
        <v>236732</v>
      </c>
      <c r="I130" s="117">
        <v>55388</v>
      </c>
      <c r="J130" s="117">
        <v>45000</v>
      </c>
      <c r="K130" s="36"/>
      <c r="L130" s="129" t="s">
        <v>2314</v>
      </c>
      <c r="M130" s="76"/>
      <c r="N130" s="76"/>
      <c r="O130" s="76"/>
      <c r="P130" s="76"/>
      <c r="R130" s="76"/>
      <c r="S130" s="7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2"/>
        <v>9000861</v>
      </c>
      <c r="G131" s="117">
        <v>821000</v>
      </c>
      <c r="H131" s="117">
        <v>753216</v>
      </c>
      <c r="I131" s="117">
        <v>32299</v>
      </c>
      <c r="J131" s="117">
        <v>7394346</v>
      </c>
      <c r="K131" s="36"/>
      <c r="L131" s="129" t="s">
        <v>2348</v>
      </c>
      <c r="M131" s="76"/>
      <c r="N131" s="76"/>
      <c r="O131" s="76"/>
      <c r="P131" s="76"/>
      <c r="R131" s="76"/>
      <c r="S131" s="7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2"/>
        <v>115464</v>
      </c>
      <c r="G132" s="117">
        <v>0</v>
      </c>
      <c r="H132" s="117">
        <v>107764</v>
      </c>
      <c r="I132" s="117">
        <v>0</v>
      </c>
      <c r="J132" s="117">
        <v>7700</v>
      </c>
      <c r="K132" s="36"/>
      <c r="L132" s="129" t="s">
        <v>2314</v>
      </c>
      <c r="M132" s="76"/>
      <c r="N132" s="76"/>
      <c r="O132" s="76"/>
      <c r="P132" s="76"/>
      <c r="R132" s="76"/>
      <c r="S132" s="7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2"/>
        <v>515539</v>
      </c>
      <c r="G133" s="117">
        <v>0</v>
      </c>
      <c r="H133" s="117">
        <v>364949</v>
      </c>
      <c r="I133" s="117">
        <v>400</v>
      </c>
      <c r="J133" s="117">
        <v>150190</v>
      </c>
      <c r="K133" s="36"/>
      <c r="L133" s="129" t="s">
        <v>2348</v>
      </c>
      <c r="M133" s="76"/>
      <c r="N133" s="76"/>
      <c r="O133" s="76"/>
      <c r="P133" s="76"/>
      <c r="R133" s="76"/>
      <c r="S133" s="7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2"/>
        <v>411562</v>
      </c>
      <c r="G134" s="117">
        <v>0</v>
      </c>
      <c r="H134" s="117">
        <v>224278</v>
      </c>
      <c r="I134" s="117">
        <v>32700</v>
      </c>
      <c r="J134" s="117">
        <v>154584</v>
      </c>
      <c r="K134" s="36"/>
      <c r="L134" s="129" t="s">
        <v>2314</v>
      </c>
      <c r="M134" s="76"/>
      <c r="N134" s="76"/>
      <c r="O134" s="76"/>
      <c r="P134" s="76"/>
      <c r="R134" s="76"/>
      <c r="S134" s="7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2"/>
        <v>227842</v>
      </c>
      <c r="G135" s="117">
        <v>0</v>
      </c>
      <c r="H135" s="117">
        <v>223142</v>
      </c>
      <c r="I135" s="117">
        <v>0</v>
      </c>
      <c r="J135" s="117">
        <v>4700</v>
      </c>
      <c r="K135" s="36"/>
      <c r="L135" s="129" t="s">
        <v>2314</v>
      </c>
      <c r="M135" s="76"/>
      <c r="N135" s="76"/>
      <c r="O135" s="76"/>
      <c r="P135" s="76"/>
      <c r="R135" s="76"/>
      <c r="S135" s="7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2"/>
        <v>5355984</v>
      </c>
      <c r="G136" s="117">
        <v>1740931</v>
      </c>
      <c r="H136" s="117">
        <v>168220</v>
      </c>
      <c r="I136" s="117">
        <v>0</v>
      </c>
      <c r="J136" s="117">
        <v>3446833</v>
      </c>
      <c r="K136" s="36"/>
      <c r="L136" s="129" t="s">
        <v>2314</v>
      </c>
      <c r="M136" s="76"/>
      <c r="N136" s="76"/>
      <c r="O136" s="76"/>
      <c r="P136" s="76"/>
      <c r="R136" s="76"/>
      <c r="S136" s="7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2"/>
        <v>36687</v>
      </c>
      <c r="G137" s="117">
        <v>0</v>
      </c>
      <c r="H137" s="117">
        <v>36687</v>
      </c>
      <c r="I137" s="117">
        <v>0</v>
      </c>
      <c r="J137" s="117">
        <v>0</v>
      </c>
      <c r="K137" s="36"/>
      <c r="L137" s="129" t="s">
        <v>2314</v>
      </c>
      <c r="M137" s="76"/>
      <c r="N137" s="76"/>
      <c r="O137" s="76"/>
      <c r="P137" s="76"/>
      <c r="R137" s="76"/>
      <c r="S137" s="7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2"/>
        <v>1129385</v>
      </c>
      <c r="G138" s="117">
        <v>359850</v>
      </c>
      <c r="H138" s="117">
        <v>342269</v>
      </c>
      <c r="I138" s="117">
        <v>0</v>
      </c>
      <c r="J138" s="117">
        <v>427266</v>
      </c>
      <c r="K138" s="36"/>
      <c r="L138" s="129" t="s">
        <v>2314</v>
      </c>
      <c r="M138" s="76"/>
      <c r="N138" s="76"/>
      <c r="O138" s="76"/>
      <c r="P138" s="76"/>
      <c r="R138" s="76"/>
      <c r="S138" s="7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2"/>
        <v>715350</v>
      </c>
      <c r="G139" s="117">
        <v>495703</v>
      </c>
      <c r="H139" s="117">
        <v>139387</v>
      </c>
      <c r="I139" s="117">
        <v>9550</v>
      </c>
      <c r="J139" s="117">
        <v>70710</v>
      </c>
      <c r="K139" s="36"/>
      <c r="L139" s="129" t="s">
        <v>2314</v>
      </c>
      <c r="M139" s="76"/>
      <c r="N139" s="76"/>
      <c r="O139" s="76"/>
      <c r="P139" s="76"/>
      <c r="R139" s="76"/>
      <c r="S139" s="7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2"/>
        <v>1108761</v>
      </c>
      <c r="G140" s="117">
        <v>114800</v>
      </c>
      <c r="H140" s="117">
        <v>190487</v>
      </c>
      <c r="I140" s="117">
        <v>0</v>
      </c>
      <c r="J140" s="117">
        <v>803474</v>
      </c>
      <c r="K140" s="36"/>
      <c r="L140" s="129" t="s">
        <v>2314</v>
      </c>
      <c r="M140" s="76"/>
      <c r="N140" s="76"/>
      <c r="O140" s="76"/>
      <c r="P140" s="76"/>
      <c r="R140" s="76"/>
      <c r="S140" s="7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2"/>
        <v>866036</v>
      </c>
      <c r="G141" s="117">
        <v>482895</v>
      </c>
      <c r="H141" s="117">
        <v>311658</v>
      </c>
      <c r="I141" s="117">
        <v>42500</v>
      </c>
      <c r="J141" s="117">
        <v>28983</v>
      </c>
      <c r="K141" s="36"/>
      <c r="L141" s="129" t="s">
        <v>2314</v>
      </c>
      <c r="M141" s="76"/>
      <c r="N141" s="76"/>
      <c r="O141" s="76"/>
      <c r="P141" s="76"/>
      <c r="R141" s="76"/>
      <c r="S141" s="7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aca="true" t="shared" si="3" ref="F142:F173">G142+H142+I142+J142</f>
        <v>1595084</v>
      </c>
      <c r="G142" s="117">
        <v>245006</v>
      </c>
      <c r="H142" s="117">
        <v>323526</v>
      </c>
      <c r="I142" s="117">
        <v>893992</v>
      </c>
      <c r="J142" s="117">
        <v>132560</v>
      </c>
      <c r="K142" s="36"/>
      <c r="L142" s="129" t="s">
        <v>2348</v>
      </c>
      <c r="M142" s="76"/>
      <c r="N142" s="76"/>
      <c r="O142" s="76"/>
      <c r="P142" s="76"/>
      <c r="R142" s="76"/>
      <c r="S142" s="7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3"/>
        <v>9901447</v>
      </c>
      <c r="G143" s="117">
        <v>2290584</v>
      </c>
      <c r="H143" s="117">
        <v>1583346</v>
      </c>
      <c r="I143" s="117">
        <v>11680</v>
      </c>
      <c r="J143" s="117">
        <v>6015837</v>
      </c>
      <c r="K143" s="36"/>
      <c r="L143" s="129" t="s">
        <v>2314</v>
      </c>
      <c r="M143" s="76"/>
      <c r="N143" s="76"/>
      <c r="O143" s="76"/>
      <c r="P143" s="76"/>
      <c r="R143" s="76"/>
      <c r="S143" s="7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3"/>
        <v>214685</v>
      </c>
      <c r="G144" s="117">
        <v>0</v>
      </c>
      <c r="H144" s="117">
        <v>214685</v>
      </c>
      <c r="I144" s="117">
        <v>0</v>
      </c>
      <c r="J144" s="117">
        <v>0</v>
      </c>
      <c r="K144" s="36"/>
      <c r="L144" s="129" t="s">
        <v>2348</v>
      </c>
      <c r="M144" s="76"/>
      <c r="N144" s="76"/>
      <c r="O144" s="76"/>
      <c r="P144" s="76"/>
      <c r="R144" s="76"/>
      <c r="S144" s="7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3"/>
        <v>11034366</v>
      </c>
      <c r="G145" s="117">
        <v>2342265</v>
      </c>
      <c r="H145" s="117">
        <v>973599</v>
      </c>
      <c r="I145" s="117">
        <v>2829976</v>
      </c>
      <c r="J145" s="117">
        <v>4888526</v>
      </c>
      <c r="K145" s="36"/>
      <c r="L145" s="129" t="s">
        <v>2314</v>
      </c>
      <c r="M145" s="76"/>
      <c r="N145" s="76"/>
      <c r="O145" s="76"/>
      <c r="P145" s="76"/>
      <c r="R145" s="76"/>
      <c r="S145" s="7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3"/>
        <v>540279</v>
      </c>
      <c r="G146" s="117">
        <v>0</v>
      </c>
      <c r="H146" s="117">
        <v>371579</v>
      </c>
      <c r="I146" s="117">
        <v>0</v>
      </c>
      <c r="J146" s="117">
        <v>168700</v>
      </c>
      <c r="K146" s="36"/>
      <c r="L146" s="129" t="s">
        <v>2314</v>
      </c>
      <c r="M146" s="76"/>
      <c r="N146" s="76"/>
      <c r="O146" s="76"/>
      <c r="P146" s="76"/>
      <c r="R146" s="76"/>
      <c r="S146" s="7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3"/>
        <v>4794642</v>
      </c>
      <c r="G147" s="117">
        <v>642947</v>
      </c>
      <c r="H147" s="117">
        <v>2010620</v>
      </c>
      <c r="I147" s="117">
        <v>2313</v>
      </c>
      <c r="J147" s="117">
        <v>2138762</v>
      </c>
      <c r="K147" s="36"/>
      <c r="L147" s="129" t="s">
        <v>2314</v>
      </c>
      <c r="M147" s="76"/>
      <c r="N147" s="76"/>
      <c r="O147" s="76"/>
      <c r="P147" s="76"/>
      <c r="R147" s="76"/>
      <c r="S147" s="7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3"/>
        <v>39850</v>
      </c>
      <c r="G148" s="117">
        <v>0</v>
      </c>
      <c r="H148" s="117">
        <v>25750</v>
      </c>
      <c r="I148" s="117">
        <v>0</v>
      </c>
      <c r="J148" s="117">
        <v>14100</v>
      </c>
      <c r="K148" s="36"/>
      <c r="L148" s="129" t="s">
        <v>2314</v>
      </c>
      <c r="M148" s="76"/>
      <c r="N148" s="76"/>
      <c r="O148" s="76"/>
      <c r="P148" s="76"/>
      <c r="R148" s="76"/>
      <c r="S148" s="7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3"/>
        <v>106842</v>
      </c>
      <c r="G149" s="117">
        <v>29000</v>
      </c>
      <c r="H149" s="117">
        <v>26732</v>
      </c>
      <c r="I149" s="117">
        <v>0</v>
      </c>
      <c r="J149" s="117">
        <v>51110</v>
      </c>
      <c r="K149" s="36"/>
      <c r="L149" s="129" t="s">
        <v>2314</v>
      </c>
      <c r="M149" s="76"/>
      <c r="N149" s="76"/>
      <c r="O149" s="76"/>
      <c r="P149" s="76"/>
      <c r="R149" s="76"/>
      <c r="S149" s="7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3"/>
        <v>235089</v>
      </c>
      <c r="G150" s="117">
        <v>0</v>
      </c>
      <c r="H150" s="117">
        <v>222439</v>
      </c>
      <c r="I150" s="117">
        <v>0</v>
      </c>
      <c r="J150" s="117">
        <v>12650</v>
      </c>
      <c r="K150" s="36"/>
      <c r="L150" s="129" t="s">
        <v>2314</v>
      </c>
      <c r="M150" s="76"/>
      <c r="N150" s="76"/>
      <c r="O150" s="76"/>
      <c r="P150" s="76"/>
      <c r="R150" s="76"/>
      <c r="S150" s="7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3"/>
        <v>29095</v>
      </c>
      <c r="G151" s="117">
        <v>0</v>
      </c>
      <c r="H151" s="117">
        <v>17695</v>
      </c>
      <c r="I151" s="117">
        <v>11400</v>
      </c>
      <c r="J151" s="117">
        <v>0</v>
      </c>
      <c r="K151" s="36"/>
      <c r="L151" s="129" t="s">
        <v>2348</v>
      </c>
      <c r="M151" s="76"/>
      <c r="N151" s="76"/>
      <c r="O151" s="76"/>
      <c r="P151" s="76"/>
      <c r="R151" s="76"/>
      <c r="S151" s="7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3"/>
        <v>803076</v>
      </c>
      <c r="G152" s="117">
        <v>54400</v>
      </c>
      <c r="H152" s="117">
        <v>742126</v>
      </c>
      <c r="I152" s="117">
        <v>0</v>
      </c>
      <c r="J152" s="117">
        <v>6550</v>
      </c>
      <c r="K152" s="63"/>
      <c r="L152" s="129" t="s">
        <v>2314</v>
      </c>
      <c r="M152" s="76"/>
      <c r="N152" s="76"/>
      <c r="O152" s="76"/>
      <c r="P152" s="76"/>
      <c r="R152" s="76"/>
      <c r="S152" s="7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3"/>
        <v>122562</v>
      </c>
      <c r="G153" s="117">
        <v>0</v>
      </c>
      <c r="H153" s="117">
        <v>112999</v>
      </c>
      <c r="I153" s="117">
        <v>0</v>
      </c>
      <c r="J153" s="117">
        <v>9563</v>
      </c>
      <c r="K153" s="36"/>
      <c r="L153" s="129" t="s">
        <v>2314</v>
      </c>
      <c r="M153" s="76"/>
      <c r="N153" s="76"/>
      <c r="O153" s="76"/>
      <c r="P153" s="76"/>
      <c r="R153" s="76"/>
      <c r="S153" s="7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3"/>
        <v>97297</v>
      </c>
      <c r="G154" s="117">
        <v>0</v>
      </c>
      <c r="H154" s="117">
        <v>97297</v>
      </c>
      <c r="I154" s="117">
        <v>0</v>
      </c>
      <c r="J154" s="117">
        <v>0</v>
      </c>
      <c r="K154" s="36"/>
      <c r="L154" s="129" t="s">
        <v>2314</v>
      </c>
      <c r="M154" s="76"/>
      <c r="N154" s="76"/>
      <c r="O154" s="76"/>
      <c r="P154" s="76"/>
      <c r="R154" s="76"/>
      <c r="S154" s="7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3"/>
        <v>457544</v>
      </c>
      <c r="G155" s="117">
        <v>16851</v>
      </c>
      <c r="H155" s="117">
        <v>216669</v>
      </c>
      <c r="I155" s="117">
        <v>0</v>
      </c>
      <c r="J155" s="117">
        <v>224024</v>
      </c>
      <c r="K155" s="36"/>
      <c r="L155" s="129" t="s">
        <v>2314</v>
      </c>
      <c r="M155" s="76"/>
      <c r="N155" s="76"/>
      <c r="O155" s="76"/>
      <c r="P155" s="76"/>
      <c r="R155" s="76"/>
      <c r="S155" s="7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3"/>
        <v>781437</v>
      </c>
      <c r="G156" s="117">
        <v>0</v>
      </c>
      <c r="H156" s="117">
        <v>684737</v>
      </c>
      <c r="I156" s="117">
        <v>49000</v>
      </c>
      <c r="J156" s="117">
        <v>47700</v>
      </c>
      <c r="K156" s="36"/>
      <c r="L156" s="129" t="s">
        <v>2348</v>
      </c>
      <c r="M156" s="76"/>
      <c r="N156" s="76"/>
      <c r="O156" s="76"/>
      <c r="P156" s="76"/>
      <c r="R156" s="76"/>
      <c r="S156" s="7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3"/>
        <v>142670</v>
      </c>
      <c r="G157" s="117">
        <v>16600</v>
      </c>
      <c r="H157" s="117">
        <v>48095</v>
      </c>
      <c r="I157" s="117">
        <v>5500</v>
      </c>
      <c r="J157" s="117">
        <v>72475</v>
      </c>
      <c r="K157" s="36"/>
      <c r="L157" s="129" t="s">
        <v>2314</v>
      </c>
      <c r="M157" s="76"/>
      <c r="N157" s="76"/>
      <c r="O157" s="76"/>
      <c r="P157" s="76"/>
      <c r="R157" s="76"/>
      <c r="S157" s="7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3"/>
        <v>245295</v>
      </c>
      <c r="G158" s="117">
        <v>8500</v>
      </c>
      <c r="H158" s="117">
        <v>146346</v>
      </c>
      <c r="I158" s="117">
        <v>20000</v>
      </c>
      <c r="J158" s="117">
        <v>70449</v>
      </c>
      <c r="K158" s="36"/>
      <c r="L158" s="129" t="s">
        <v>2348</v>
      </c>
      <c r="M158" s="76"/>
      <c r="N158" s="76"/>
      <c r="O158" s="76"/>
      <c r="P158" s="76"/>
      <c r="R158" s="76"/>
      <c r="S158" s="7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t="shared" si="3"/>
        <v>112387</v>
      </c>
      <c r="G159" s="117">
        <v>0</v>
      </c>
      <c r="H159" s="117">
        <v>12000</v>
      </c>
      <c r="I159" s="117">
        <v>97187</v>
      </c>
      <c r="J159" s="117">
        <v>3200</v>
      </c>
      <c r="K159" s="36"/>
      <c r="L159" s="129" t="s">
        <v>2314</v>
      </c>
      <c r="M159" s="76"/>
      <c r="N159" s="76"/>
      <c r="O159" s="76"/>
      <c r="P159" s="76"/>
      <c r="R159" s="76"/>
      <c r="S159" s="7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3"/>
        <v>352949</v>
      </c>
      <c r="G160" s="117">
        <v>0</v>
      </c>
      <c r="H160" s="117">
        <v>297901</v>
      </c>
      <c r="I160" s="117">
        <v>0</v>
      </c>
      <c r="J160" s="117">
        <v>55048</v>
      </c>
      <c r="K160" s="36"/>
      <c r="L160" s="129" t="s">
        <v>2314</v>
      </c>
      <c r="M160" s="76"/>
      <c r="N160" s="76"/>
      <c r="O160" s="76"/>
      <c r="P160" s="76"/>
      <c r="R160" s="76"/>
      <c r="S160" s="7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3"/>
        <v>2796584</v>
      </c>
      <c r="G161" s="117">
        <v>465250</v>
      </c>
      <c r="H161" s="117">
        <v>2227119</v>
      </c>
      <c r="I161" s="117">
        <v>10000</v>
      </c>
      <c r="J161" s="117">
        <v>94215</v>
      </c>
      <c r="K161" s="36"/>
      <c r="L161" s="129" t="s">
        <v>2314</v>
      </c>
      <c r="M161" s="76"/>
      <c r="N161" s="76"/>
      <c r="O161" s="76"/>
      <c r="P161" s="76"/>
      <c r="R161" s="76"/>
      <c r="S161" s="7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3"/>
        <v>85057</v>
      </c>
      <c r="G162" s="117">
        <v>0</v>
      </c>
      <c r="H162" s="117">
        <v>40807</v>
      </c>
      <c r="I162" s="117">
        <v>0</v>
      </c>
      <c r="J162" s="117">
        <v>44250</v>
      </c>
      <c r="K162" s="36"/>
      <c r="L162" s="129" t="s">
        <v>2314</v>
      </c>
      <c r="M162" s="76"/>
      <c r="N162" s="76"/>
      <c r="O162" s="76"/>
      <c r="P162" s="76"/>
      <c r="R162" s="76"/>
      <c r="S162" s="7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3"/>
        <v>185900</v>
      </c>
      <c r="G163" s="117">
        <v>0</v>
      </c>
      <c r="H163" s="117">
        <v>2900</v>
      </c>
      <c r="I163" s="117">
        <v>0</v>
      </c>
      <c r="J163" s="117">
        <v>183000</v>
      </c>
      <c r="K163" s="36"/>
      <c r="L163" s="129" t="s">
        <v>2314</v>
      </c>
      <c r="M163" s="76"/>
      <c r="N163" s="76"/>
      <c r="O163" s="76"/>
      <c r="P163" s="76"/>
      <c r="R163" s="76"/>
      <c r="S163" s="7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 t="s">
        <v>9</v>
      </c>
      <c r="G164" s="116" t="s">
        <v>9</v>
      </c>
      <c r="H164" s="116" t="s">
        <v>9</v>
      </c>
      <c r="I164" s="116" t="s">
        <v>9</v>
      </c>
      <c r="J164" s="116" t="s">
        <v>9</v>
      </c>
      <c r="K164" s="36"/>
      <c r="L164" s="130" t="s">
        <v>9</v>
      </c>
      <c r="M164" s="76"/>
      <c r="N164" s="76"/>
      <c r="O164" s="76"/>
      <c r="P164" s="76"/>
      <c r="R164" s="76"/>
      <c r="S164" s="7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aca="true" t="shared" si="4" ref="F165:F205">G165+H165+I165+J165</f>
        <v>72480</v>
      </c>
      <c r="G165" s="117">
        <v>0</v>
      </c>
      <c r="H165" s="117">
        <v>72480</v>
      </c>
      <c r="I165" s="117">
        <v>0</v>
      </c>
      <c r="J165" s="117">
        <v>0</v>
      </c>
      <c r="K165" s="36"/>
      <c r="L165" s="129" t="s">
        <v>2314</v>
      </c>
      <c r="M165" s="76"/>
      <c r="N165" s="76"/>
      <c r="O165" s="76"/>
      <c r="P165" s="76"/>
      <c r="R165" s="76"/>
      <c r="S165" s="7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4"/>
        <v>1443966</v>
      </c>
      <c r="G166" s="117">
        <v>0</v>
      </c>
      <c r="H166" s="117">
        <v>121256</v>
      </c>
      <c r="I166" s="117">
        <v>704000</v>
      </c>
      <c r="J166" s="117">
        <v>618710</v>
      </c>
      <c r="K166" s="36"/>
      <c r="L166" s="129" t="s">
        <v>2348</v>
      </c>
      <c r="M166" s="76"/>
      <c r="N166" s="76"/>
      <c r="O166" s="76"/>
      <c r="P166" s="76"/>
      <c r="R166" s="76"/>
      <c r="S166" s="7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4"/>
        <v>683959</v>
      </c>
      <c r="G167" s="117">
        <v>0</v>
      </c>
      <c r="H167" s="117">
        <v>335059</v>
      </c>
      <c r="I167" s="117">
        <v>0</v>
      </c>
      <c r="J167" s="117">
        <v>348900</v>
      </c>
      <c r="K167" s="36"/>
      <c r="L167" s="129" t="s">
        <v>2314</v>
      </c>
      <c r="M167" s="76"/>
      <c r="N167" s="76"/>
      <c r="O167" s="76"/>
      <c r="P167" s="76"/>
      <c r="R167" s="76"/>
      <c r="S167" s="7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4"/>
        <v>492694</v>
      </c>
      <c r="G168" s="117">
        <v>0</v>
      </c>
      <c r="H168" s="117">
        <v>166462</v>
      </c>
      <c r="I168" s="117">
        <v>4800</v>
      </c>
      <c r="J168" s="117">
        <v>321432</v>
      </c>
      <c r="K168" s="36"/>
      <c r="L168" s="129" t="s">
        <v>2314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4"/>
        <v>1769045</v>
      </c>
      <c r="G169" s="117">
        <v>1400200</v>
      </c>
      <c r="H169" s="117">
        <v>141715</v>
      </c>
      <c r="I169" s="117">
        <v>0</v>
      </c>
      <c r="J169" s="117">
        <v>227130</v>
      </c>
      <c r="K169" s="36"/>
      <c r="L169" s="129" t="s">
        <v>2348</v>
      </c>
      <c r="M169" s="76"/>
      <c r="N169" s="76"/>
      <c r="O169" s="76"/>
      <c r="P169" s="76"/>
      <c r="R169" s="76"/>
      <c r="S169" s="7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4"/>
        <v>148262</v>
      </c>
      <c r="G170" s="117">
        <v>0</v>
      </c>
      <c r="H170" s="117">
        <v>148162</v>
      </c>
      <c r="I170" s="117">
        <v>0</v>
      </c>
      <c r="J170" s="117">
        <v>100</v>
      </c>
      <c r="K170" s="36"/>
      <c r="L170" s="129" t="s">
        <v>2314</v>
      </c>
      <c r="M170" s="76"/>
      <c r="N170" s="76"/>
      <c r="O170" s="76"/>
      <c r="P170" s="76"/>
      <c r="R170" s="76"/>
      <c r="S170" s="7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4"/>
        <v>106535029</v>
      </c>
      <c r="G171" s="117">
        <v>0</v>
      </c>
      <c r="H171" s="117">
        <v>974858</v>
      </c>
      <c r="I171" s="117">
        <v>104000000</v>
      </c>
      <c r="J171" s="117">
        <v>1560171</v>
      </c>
      <c r="K171" s="36"/>
      <c r="L171" s="129" t="s">
        <v>2348</v>
      </c>
      <c r="M171" s="76"/>
      <c r="N171" s="76"/>
      <c r="O171" s="76"/>
      <c r="P171" s="76"/>
      <c r="R171" s="76"/>
      <c r="S171" s="7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4"/>
        <v>5656895</v>
      </c>
      <c r="G172" s="117">
        <v>0</v>
      </c>
      <c r="H172" s="117">
        <v>2838572</v>
      </c>
      <c r="I172" s="117">
        <v>0</v>
      </c>
      <c r="J172" s="117">
        <v>2818323</v>
      </c>
      <c r="K172" s="36"/>
      <c r="L172" s="129" t="s">
        <v>2314</v>
      </c>
      <c r="M172" s="76"/>
      <c r="N172" s="76"/>
      <c r="O172" s="76"/>
      <c r="P172" s="76"/>
      <c r="R172" s="76"/>
      <c r="S172" s="7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4"/>
        <v>3400</v>
      </c>
      <c r="G173" s="117">
        <v>0</v>
      </c>
      <c r="H173" s="117">
        <v>3400</v>
      </c>
      <c r="I173" s="117">
        <v>0</v>
      </c>
      <c r="J173" s="117">
        <v>0</v>
      </c>
      <c r="K173" s="36"/>
      <c r="L173" s="129" t="s">
        <v>2314</v>
      </c>
      <c r="M173" s="76"/>
      <c r="N173" s="76"/>
      <c r="O173" s="76"/>
      <c r="P173" s="76"/>
      <c r="R173" s="76"/>
      <c r="S173" s="7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4"/>
        <v>109757</v>
      </c>
      <c r="G174" s="117">
        <v>0</v>
      </c>
      <c r="H174" s="117">
        <v>97158</v>
      </c>
      <c r="I174" s="117">
        <v>11500</v>
      </c>
      <c r="J174" s="117">
        <v>1099</v>
      </c>
      <c r="K174" s="36"/>
      <c r="L174" s="129" t="s">
        <v>2348</v>
      </c>
      <c r="M174" s="76"/>
      <c r="N174" s="76"/>
      <c r="O174" s="76"/>
      <c r="P174" s="76"/>
      <c r="R174" s="76"/>
      <c r="S174" s="7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4"/>
        <v>531897</v>
      </c>
      <c r="G175" s="117">
        <v>0</v>
      </c>
      <c r="H175" s="117">
        <v>265122</v>
      </c>
      <c r="I175" s="117">
        <v>0</v>
      </c>
      <c r="J175" s="117">
        <v>266775</v>
      </c>
      <c r="K175" s="36"/>
      <c r="L175" s="129" t="s">
        <v>2314</v>
      </c>
      <c r="M175" s="76"/>
      <c r="N175" s="76"/>
      <c r="O175" s="76"/>
      <c r="P175" s="76"/>
      <c r="R175" s="76"/>
      <c r="S175" s="7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4"/>
        <v>45577</v>
      </c>
      <c r="G176" s="117">
        <v>0</v>
      </c>
      <c r="H176" s="117">
        <v>45577</v>
      </c>
      <c r="I176" s="117">
        <v>0</v>
      </c>
      <c r="J176" s="117">
        <v>0</v>
      </c>
      <c r="K176" s="36"/>
      <c r="L176" s="129" t="s">
        <v>2314</v>
      </c>
      <c r="M176" s="76"/>
      <c r="N176" s="76"/>
      <c r="O176" s="76"/>
      <c r="P176" s="76"/>
      <c r="R176" s="76"/>
      <c r="S176" s="7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4"/>
        <v>575894</v>
      </c>
      <c r="G177" s="117">
        <v>0</v>
      </c>
      <c r="H177" s="117">
        <v>223408</v>
      </c>
      <c r="I177" s="117">
        <v>0</v>
      </c>
      <c r="J177" s="117">
        <v>352486</v>
      </c>
      <c r="K177" s="36"/>
      <c r="L177" s="129" t="s">
        <v>2348</v>
      </c>
      <c r="M177" s="76"/>
      <c r="N177" s="76"/>
      <c r="O177" s="76"/>
      <c r="P177" s="76"/>
      <c r="R177" s="76"/>
      <c r="S177" s="7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4"/>
        <v>15797920</v>
      </c>
      <c r="G178" s="117">
        <v>679000</v>
      </c>
      <c r="H178" s="117">
        <v>1941759</v>
      </c>
      <c r="I178" s="117">
        <v>16000</v>
      </c>
      <c r="J178" s="117">
        <v>13161161</v>
      </c>
      <c r="K178" s="36"/>
      <c r="L178" s="129" t="s">
        <v>2348</v>
      </c>
      <c r="M178" s="76"/>
      <c r="N178" s="76"/>
      <c r="O178" s="76"/>
      <c r="P178" s="76"/>
      <c r="R178" s="76"/>
      <c r="S178" s="7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4"/>
        <v>968093</v>
      </c>
      <c r="G179" s="117">
        <v>163000</v>
      </c>
      <c r="H179" s="117">
        <v>534195</v>
      </c>
      <c r="I179" s="117">
        <v>0</v>
      </c>
      <c r="J179" s="117">
        <v>270898</v>
      </c>
      <c r="K179" s="36"/>
      <c r="L179" s="129" t="s">
        <v>2348</v>
      </c>
      <c r="M179" s="76"/>
      <c r="N179" s="76"/>
      <c r="O179" s="76"/>
      <c r="P179" s="76"/>
      <c r="R179" s="76"/>
      <c r="S179" s="7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4"/>
        <v>940655</v>
      </c>
      <c r="G180" s="117">
        <v>433400</v>
      </c>
      <c r="H180" s="117">
        <v>430182</v>
      </c>
      <c r="I180" s="117">
        <v>0</v>
      </c>
      <c r="J180" s="117">
        <v>77073</v>
      </c>
      <c r="K180" s="36"/>
      <c r="L180" s="129" t="s">
        <v>2314</v>
      </c>
      <c r="M180" s="76"/>
      <c r="N180" s="76"/>
      <c r="O180" s="76"/>
      <c r="P180" s="76"/>
      <c r="R180" s="76"/>
      <c r="S180" s="7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4"/>
        <v>1091498</v>
      </c>
      <c r="G181" s="117">
        <v>526947</v>
      </c>
      <c r="H181" s="117">
        <v>252762</v>
      </c>
      <c r="I181" s="117">
        <v>16500</v>
      </c>
      <c r="J181" s="117">
        <v>295289</v>
      </c>
      <c r="K181" s="36"/>
      <c r="L181" s="129" t="s">
        <v>2314</v>
      </c>
      <c r="M181" s="76"/>
      <c r="N181" s="76"/>
      <c r="O181" s="76"/>
      <c r="P181" s="76"/>
      <c r="R181" s="76"/>
      <c r="S181" s="7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4"/>
        <v>34682</v>
      </c>
      <c r="G182" s="117">
        <v>0</v>
      </c>
      <c r="H182" s="117">
        <v>34682</v>
      </c>
      <c r="I182" s="117">
        <v>0</v>
      </c>
      <c r="J182" s="117">
        <v>0</v>
      </c>
      <c r="K182" s="36"/>
      <c r="L182" s="129" t="s">
        <v>2314</v>
      </c>
      <c r="M182" s="76"/>
      <c r="N182" s="76"/>
      <c r="O182" s="76"/>
      <c r="P182" s="76"/>
      <c r="R182" s="76"/>
      <c r="S182" s="7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4"/>
        <v>290046</v>
      </c>
      <c r="G183" s="117">
        <v>0</v>
      </c>
      <c r="H183" s="117">
        <v>290046</v>
      </c>
      <c r="I183" s="117">
        <v>0</v>
      </c>
      <c r="J183" s="117">
        <v>0</v>
      </c>
      <c r="K183" s="36"/>
      <c r="L183" s="129" t="s">
        <v>2348</v>
      </c>
      <c r="M183" s="76"/>
      <c r="N183" s="76"/>
      <c r="O183" s="76"/>
      <c r="P183" s="76"/>
      <c r="R183" s="76"/>
      <c r="S183" s="7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4"/>
        <v>122272</v>
      </c>
      <c r="G184" s="117">
        <v>0</v>
      </c>
      <c r="H184" s="117">
        <v>91972</v>
      </c>
      <c r="I184" s="117">
        <v>0</v>
      </c>
      <c r="J184" s="117">
        <v>30300</v>
      </c>
      <c r="K184" s="36"/>
      <c r="L184" s="129" t="s">
        <v>2314</v>
      </c>
      <c r="M184" s="76"/>
      <c r="N184" s="76"/>
      <c r="O184" s="76"/>
      <c r="P184" s="76"/>
      <c r="R184" s="76"/>
      <c r="S184" s="7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4"/>
        <v>392993</v>
      </c>
      <c r="G185" s="117">
        <v>0</v>
      </c>
      <c r="H185" s="117">
        <v>218043</v>
      </c>
      <c r="I185" s="117">
        <v>0</v>
      </c>
      <c r="J185" s="117">
        <v>174950</v>
      </c>
      <c r="K185" s="36"/>
      <c r="L185" s="129" t="s">
        <v>2314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4"/>
        <v>95416</v>
      </c>
      <c r="G186" s="117">
        <v>0</v>
      </c>
      <c r="H186" s="117">
        <v>58660</v>
      </c>
      <c r="I186" s="117">
        <v>0</v>
      </c>
      <c r="J186" s="117">
        <v>36756</v>
      </c>
      <c r="K186" s="36"/>
      <c r="L186" s="129" t="s">
        <v>2314</v>
      </c>
      <c r="M186" s="76"/>
      <c r="N186" s="76"/>
      <c r="O186" s="76"/>
      <c r="P186" s="76"/>
      <c r="R186" s="76"/>
      <c r="S186" s="7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4"/>
        <v>441149</v>
      </c>
      <c r="G187" s="117">
        <v>0</v>
      </c>
      <c r="H187" s="117">
        <v>28575</v>
      </c>
      <c r="I187" s="117">
        <v>0</v>
      </c>
      <c r="J187" s="117">
        <v>412574</v>
      </c>
      <c r="K187" s="36"/>
      <c r="L187" s="129" t="s">
        <v>2314</v>
      </c>
      <c r="M187" s="76"/>
      <c r="N187" s="76"/>
      <c r="O187" s="76"/>
      <c r="P187" s="76"/>
      <c r="R187" s="76"/>
      <c r="S187" s="7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4"/>
        <v>204350</v>
      </c>
      <c r="G188" s="117">
        <v>0</v>
      </c>
      <c r="H188" s="117">
        <v>157450</v>
      </c>
      <c r="I188" s="117">
        <v>0</v>
      </c>
      <c r="J188" s="117">
        <v>46900</v>
      </c>
      <c r="K188" s="36"/>
      <c r="L188" s="129" t="s">
        <v>2314</v>
      </c>
      <c r="M188" s="76"/>
      <c r="N188" s="76"/>
      <c r="O188" s="76"/>
      <c r="P188" s="76"/>
      <c r="R188" s="76"/>
      <c r="S188" s="7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4"/>
        <v>432277</v>
      </c>
      <c r="G189" s="117">
        <v>0</v>
      </c>
      <c r="H189" s="117">
        <v>391777</v>
      </c>
      <c r="I189" s="117">
        <v>0</v>
      </c>
      <c r="J189" s="117">
        <v>40500</v>
      </c>
      <c r="K189" s="36"/>
      <c r="L189" s="129" t="s">
        <v>2314</v>
      </c>
      <c r="M189" s="76"/>
      <c r="N189" s="76"/>
      <c r="O189" s="76"/>
      <c r="P189" s="76"/>
      <c r="R189" s="76"/>
      <c r="S189" s="7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4"/>
        <v>3048768</v>
      </c>
      <c r="G190" s="117">
        <v>81400</v>
      </c>
      <c r="H190" s="117">
        <v>640223</v>
      </c>
      <c r="I190" s="117">
        <v>1</v>
      </c>
      <c r="J190" s="117">
        <v>2327144</v>
      </c>
      <c r="K190" s="36"/>
      <c r="L190" s="129" t="s">
        <v>2314</v>
      </c>
      <c r="M190" s="76"/>
      <c r="N190" s="76"/>
      <c r="O190" s="76"/>
      <c r="P190" s="76"/>
      <c r="R190" s="76"/>
      <c r="S190" s="7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4"/>
        <v>282759</v>
      </c>
      <c r="G191" s="117">
        <v>139750</v>
      </c>
      <c r="H191" s="117">
        <v>42989</v>
      </c>
      <c r="I191" s="117">
        <v>5200</v>
      </c>
      <c r="J191" s="117">
        <v>94820</v>
      </c>
      <c r="K191" s="36"/>
      <c r="L191" s="129" t="s">
        <v>2348</v>
      </c>
      <c r="M191" s="76"/>
      <c r="N191" s="76"/>
      <c r="O191" s="76"/>
      <c r="P191" s="76"/>
      <c r="R191" s="76"/>
      <c r="S191" s="7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4"/>
        <v>75000</v>
      </c>
      <c r="G192" s="117">
        <v>0</v>
      </c>
      <c r="H192" s="117">
        <v>75000</v>
      </c>
      <c r="I192" s="117">
        <v>0</v>
      </c>
      <c r="J192" s="117">
        <v>0</v>
      </c>
      <c r="K192" s="36"/>
      <c r="L192" s="129" t="s">
        <v>2314</v>
      </c>
      <c r="M192" s="76"/>
      <c r="N192" s="76"/>
      <c r="O192" s="76"/>
      <c r="P192" s="76"/>
      <c r="R192" s="76"/>
      <c r="S192" s="7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4"/>
        <v>202261</v>
      </c>
      <c r="G193" s="117">
        <v>0</v>
      </c>
      <c r="H193" s="117">
        <v>171761</v>
      </c>
      <c r="I193" s="117">
        <v>0</v>
      </c>
      <c r="J193" s="117">
        <v>30500</v>
      </c>
      <c r="K193" s="36"/>
      <c r="L193" s="129" t="s">
        <v>2314</v>
      </c>
      <c r="M193" s="76"/>
      <c r="N193" s="76"/>
      <c r="O193" s="76"/>
      <c r="P193" s="76"/>
      <c r="R193" s="76"/>
      <c r="S193" s="7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4"/>
        <v>158674</v>
      </c>
      <c r="G194" s="117">
        <v>0</v>
      </c>
      <c r="H194" s="117">
        <v>149735</v>
      </c>
      <c r="I194" s="117">
        <v>0</v>
      </c>
      <c r="J194" s="117">
        <v>8939</v>
      </c>
      <c r="K194" s="36"/>
      <c r="L194" s="129" t="s">
        <v>2314</v>
      </c>
      <c r="M194" s="76"/>
      <c r="N194" s="76"/>
      <c r="O194" s="76"/>
      <c r="P194" s="76"/>
      <c r="R194" s="76"/>
      <c r="S194" s="7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4"/>
        <v>108415</v>
      </c>
      <c r="G195" s="117">
        <v>0</v>
      </c>
      <c r="H195" s="117">
        <v>92795</v>
      </c>
      <c r="I195" s="117">
        <v>0</v>
      </c>
      <c r="J195" s="117">
        <v>15620</v>
      </c>
      <c r="K195" s="36"/>
      <c r="L195" s="129" t="s">
        <v>2348</v>
      </c>
      <c r="M195" s="76"/>
      <c r="N195" s="76"/>
      <c r="O195" s="76"/>
      <c r="P195" s="76"/>
      <c r="R195" s="76"/>
      <c r="S195" s="7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4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215" t="s">
        <v>2306</v>
      </c>
      <c r="M196" s="76"/>
      <c r="N196" s="76"/>
      <c r="O196" s="76"/>
      <c r="P196" s="76"/>
      <c r="R196" s="76"/>
      <c r="S196" s="7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4"/>
        <v>3022979</v>
      </c>
      <c r="G197" s="117">
        <v>0</v>
      </c>
      <c r="H197" s="117">
        <v>800547</v>
      </c>
      <c r="I197" s="117">
        <v>0</v>
      </c>
      <c r="J197" s="117">
        <v>2222432</v>
      </c>
      <c r="K197" s="36"/>
      <c r="L197" s="129" t="s">
        <v>2314</v>
      </c>
      <c r="M197" s="76"/>
      <c r="N197" s="76"/>
      <c r="O197" s="76"/>
      <c r="P197" s="76"/>
      <c r="R197" s="76"/>
      <c r="S197" s="7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4"/>
        <v>340907</v>
      </c>
      <c r="G198" s="117">
        <v>100000</v>
      </c>
      <c r="H198" s="117">
        <v>150057</v>
      </c>
      <c r="I198" s="117">
        <v>0</v>
      </c>
      <c r="J198" s="117">
        <v>90850</v>
      </c>
      <c r="K198" s="36"/>
      <c r="L198" s="129" t="s">
        <v>2314</v>
      </c>
      <c r="M198" s="76"/>
      <c r="N198" s="76"/>
      <c r="O198" s="76"/>
      <c r="P198" s="76"/>
      <c r="R198" s="76"/>
      <c r="S198" s="7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4"/>
        <v>2511259</v>
      </c>
      <c r="G199" s="117">
        <v>0</v>
      </c>
      <c r="H199" s="117">
        <v>1027604</v>
      </c>
      <c r="I199" s="117">
        <v>20600</v>
      </c>
      <c r="J199" s="117">
        <v>1463055</v>
      </c>
      <c r="K199" s="36"/>
      <c r="L199" s="129" t="s">
        <v>2314</v>
      </c>
      <c r="M199" s="76"/>
      <c r="N199" s="76"/>
      <c r="O199" s="76"/>
      <c r="P199" s="76"/>
      <c r="R199" s="76"/>
      <c r="S199" s="7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4"/>
        <v>10610</v>
      </c>
      <c r="G200" s="117">
        <v>0</v>
      </c>
      <c r="H200" s="117">
        <v>10610</v>
      </c>
      <c r="I200" s="117">
        <v>0</v>
      </c>
      <c r="J200" s="117">
        <v>0</v>
      </c>
      <c r="K200" s="36"/>
      <c r="L200" s="129" t="s">
        <v>2314</v>
      </c>
      <c r="M200" s="76"/>
      <c r="N200" s="76"/>
      <c r="O200" s="76"/>
      <c r="P200" s="76"/>
      <c r="R200" s="76"/>
      <c r="S200" s="7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4"/>
        <v>4182657</v>
      </c>
      <c r="G201" s="117">
        <v>3326233</v>
      </c>
      <c r="H201" s="117">
        <v>552214</v>
      </c>
      <c r="I201" s="117">
        <v>5000</v>
      </c>
      <c r="J201" s="117">
        <v>299210</v>
      </c>
      <c r="K201" s="36"/>
      <c r="L201" s="129" t="s">
        <v>2314</v>
      </c>
      <c r="M201" s="76"/>
      <c r="N201" s="76"/>
      <c r="O201" s="76"/>
      <c r="P201" s="76"/>
      <c r="R201" s="76"/>
      <c r="S201" s="7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4"/>
        <v>1551870</v>
      </c>
      <c r="G202" s="117">
        <v>794250</v>
      </c>
      <c r="H202" s="117">
        <v>349927</v>
      </c>
      <c r="I202" s="117">
        <v>0</v>
      </c>
      <c r="J202" s="117">
        <v>407693</v>
      </c>
      <c r="K202" s="36"/>
      <c r="L202" s="129" t="s">
        <v>2314</v>
      </c>
      <c r="M202" s="76"/>
      <c r="N202" s="76"/>
      <c r="O202" s="76"/>
      <c r="P202" s="76"/>
      <c r="R202" s="76"/>
      <c r="S202" s="7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4"/>
        <v>340182</v>
      </c>
      <c r="G203" s="117">
        <v>319600</v>
      </c>
      <c r="H203" s="117">
        <v>20582</v>
      </c>
      <c r="I203" s="117">
        <v>0</v>
      </c>
      <c r="J203" s="117">
        <v>0</v>
      </c>
      <c r="K203" s="36"/>
      <c r="L203" s="129" t="s">
        <v>2314</v>
      </c>
      <c r="M203" s="76"/>
      <c r="N203" s="76"/>
      <c r="O203" s="76"/>
      <c r="P203" s="76"/>
      <c r="R203" s="76"/>
      <c r="S203" s="7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4"/>
        <v>590858</v>
      </c>
      <c r="G204" s="117">
        <v>80600</v>
      </c>
      <c r="H204" s="117">
        <v>389858</v>
      </c>
      <c r="I204" s="117">
        <v>61000</v>
      </c>
      <c r="J204" s="117">
        <v>59400</v>
      </c>
      <c r="K204" s="36"/>
      <c r="L204" s="129" t="s">
        <v>2314</v>
      </c>
      <c r="M204" s="76"/>
      <c r="N204" s="76"/>
      <c r="O204" s="76"/>
      <c r="P204" s="76"/>
      <c r="R204" s="76"/>
      <c r="S204" s="7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4"/>
        <v>1718527</v>
      </c>
      <c r="G205" s="117">
        <v>151601</v>
      </c>
      <c r="H205" s="117">
        <v>1223319</v>
      </c>
      <c r="I205" s="117">
        <v>2600</v>
      </c>
      <c r="J205" s="117">
        <v>341007</v>
      </c>
      <c r="K205" s="36"/>
      <c r="L205" s="129" t="s">
        <v>2314</v>
      </c>
      <c r="M205" s="76"/>
      <c r="N205" s="76"/>
      <c r="O205" s="76"/>
      <c r="P205" s="76"/>
      <c r="R205" s="76"/>
      <c r="S205" s="7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 t="s">
        <v>9</v>
      </c>
      <c r="G206" s="116" t="s">
        <v>9</v>
      </c>
      <c r="H206" s="116" t="s">
        <v>9</v>
      </c>
      <c r="I206" s="116" t="s">
        <v>9</v>
      </c>
      <c r="J206" s="116" t="s">
        <v>9</v>
      </c>
      <c r="K206" s="36"/>
      <c r="L206" s="130" t="s">
        <v>9</v>
      </c>
      <c r="M206" s="76"/>
      <c r="N206" s="76"/>
      <c r="O206" s="76"/>
      <c r="P206" s="76"/>
      <c r="R206" s="76"/>
      <c r="S206" s="7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>G207+H207+I207+J207</f>
        <v>555942</v>
      </c>
      <c r="G207" s="117">
        <v>48151</v>
      </c>
      <c r="H207" s="117">
        <v>424416</v>
      </c>
      <c r="I207" s="117">
        <v>0</v>
      </c>
      <c r="J207" s="117">
        <v>83375</v>
      </c>
      <c r="K207" s="36"/>
      <c r="L207" s="129" t="s">
        <v>2314</v>
      </c>
      <c r="M207" s="76"/>
      <c r="N207" s="76"/>
      <c r="O207" s="76"/>
      <c r="P207" s="76"/>
      <c r="R207" s="76"/>
      <c r="S207" s="7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 t="s">
        <v>9</v>
      </c>
      <c r="G208" s="116" t="s">
        <v>9</v>
      </c>
      <c r="H208" s="116" t="s">
        <v>9</v>
      </c>
      <c r="I208" s="116" t="s">
        <v>9</v>
      </c>
      <c r="J208" s="116" t="s">
        <v>9</v>
      </c>
      <c r="K208" s="36"/>
      <c r="L208" s="130" t="s">
        <v>9</v>
      </c>
      <c r="M208" s="76"/>
      <c r="N208" s="76"/>
      <c r="O208" s="76"/>
      <c r="P208" s="76"/>
      <c r="R208" s="76"/>
      <c r="S208" s="7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aca="true" t="shared" si="5" ref="F209:F218">G209+H209+I209+J209</f>
        <v>496124</v>
      </c>
      <c r="G209" s="117">
        <v>39712</v>
      </c>
      <c r="H209" s="117">
        <v>343620</v>
      </c>
      <c r="I209" s="117">
        <v>0</v>
      </c>
      <c r="J209" s="117">
        <v>112792</v>
      </c>
      <c r="K209" s="36"/>
      <c r="L209" s="129" t="s">
        <v>2314</v>
      </c>
      <c r="M209" s="76"/>
      <c r="N209" s="76"/>
      <c r="O209" s="76"/>
      <c r="P209" s="76"/>
      <c r="R209" s="76"/>
      <c r="S209" s="7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5"/>
        <v>590850</v>
      </c>
      <c r="G210" s="117">
        <v>0</v>
      </c>
      <c r="H210" s="117">
        <v>498450</v>
      </c>
      <c r="I210" s="117">
        <v>0</v>
      </c>
      <c r="J210" s="117">
        <v>92400</v>
      </c>
      <c r="K210" s="36"/>
      <c r="L210" s="129" t="s">
        <v>2314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5"/>
        <v>1092133</v>
      </c>
      <c r="G211" s="117">
        <v>633000</v>
      </c>
      <c r="H211" s="117">
        <v>379381</v>
      </c>
      <c r="I211" s="117">
        <v>48650</v>
      </c>
      <c r="J211" s="117">
        <v>31102</v>
      </c>
      <c r="K211" s="36"/>
      <c r="L211" s="129" t="s">
        <v>2314</v>
      </c>
      <c r="M211" s="76"/>
      <c r="N211" s="76"/>
      <c r="O211" s="76"/>
      <c r="P211" s="76"/>
      <c r="R211" s="76"/>
      <c r="S211" s="7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5"/>
        <v>170291</v>
      </c>
      <c r="G212" s="117">
        <v>0</v>
      </c>
      <c r="H212" s="117">
        <v>61940</v>
      </c>
      <c r="I212" s="117">
        <v>103000</v>
      </c>
      <c r="J212" s="117">
        <v>5351</v>
      </c>
      <c r="K212" s="36"/>
      <c r="L212" s="129" t="s">
        <v>2314</v>
      </c>
      <c r="M212" s="76"/>
      <c r="N212" s="76"/>
      <c r="O212" s="76"/>
      <c r="P212" s="76"/>
      <c r="R212" s="76"/>
      <c r="S212" s="7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5"/>
        <v>7150</v>
      </c>
      <c r="G213" s="117">
        <v>0</v>
      </c>
      <c r="H213" s="117">
        <v>7150</v>
      </c>
      <c r="I213" s="117">
        <v>0</v>
      </c>
      <c r="J213" s="117">
        <v>0</v>
      </c>
      <c r="K213" s="36"/>
      <c r="L213" s="129" t="s">
        <v>2314</v>
      </c>
      <c r="M213" s="76"/>
      <c r="N213" s="76"/>
      <c r="O213" s="76"/>
      <c r="P213" s="76"/>
      <c r="R213" s="76"/>
      <c r="S213" s="7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5"/>
        <v>228386</v>
      </c>
      <c r="G214" s="117">
        <v>4800</v>
      </c>
      <c r="H214" s="117">
        <v>156770</v>
      </c>
      <c r="I214" s="117">
        <v>0</v>
      </c>
      <c r="J214" s="117">
        <v>66816</v>
      </c>
      <c r="K214" s="36"/>
      <c r="L214" s="129" t="s">
        <v>2314</v>
      </c>
      <c r="M214" s="76"/>
      <c r="N214" s="76"/>
      <c r="O214" s="76"/>
      <c r="P214" s="76"/>
      <c r="R214" s="76"/>
      <c r="S214" s="7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5"/>
        <v>1007816</v>
      </c>
      <c r="G215" s="117">
        <v>5200</v>
      </c>
      <c r="H215" s="117">
        <v>285318</v>
      </c>
      <c r="I215" s="117">
        <v>0</v>
      </c>
      <c r="J215" s="117">
        <v>717298</v>
      </c>
      <c r="K215" s="36"/>
      <c r="L215" s="129" t="s">
        <v>2348</v>
      </c>
      <c r="M215" s="76"/>
      <c r="N215" s="76"/>
      <c r="O215" s="76"/>
      <c r="P215" s="76"/>
      <c r="R215" s="76"/>
      <c r="S215" s="7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5"/>
        <v>375099</v>
      </c>
      <c r="G216" s="117">
        <v>5000</v>
      </c>
      <c r="H216" s="117">
        <v>10014</v>
      </c>
      <c r="I216" s="117">
        <v>19500</v>
      </c>
      <c r="J216" s="117">
        <v>340585</v>
      </c>
      <c r="K216" s="36"/>
      <c r="L216" s="129" t="s">
        <v>2348</v>
      </c>
      <c r="M216" s="76"/>
      <c r="N216" s="76"/>
      <c r="O216" s="76"/>
      <c r="P216" s="76"/>
      <c r="R216" s="76"/>
      <c r="S216" s="7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5"/>
        <v>640285</v>
      </c>
      <c r="G217" s="117">
        <v>0</v>
      </c>
      <c r="H217" s="117">
        <v>634685</v>
      </c>
      <c r="I217" s="117">
        <v>0</v>
      </c>
      <c r="J217" s="117">
        <v>5600</v>
      </c>
      <c r="K217" s="36"/>
      <c r="L217" s="129" t="s">
        <v>2348</v>
      </c>
      <c r="M217" s="76"/>
      <c r="N217" s="76"/>
      <c r="O217" s="76"/>
      <c r="P217" s="76"/>
      <c r="R217" s="76"/>
      <c r="S217" s="7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5"/>
        <v>57834</v>
      </c>
      <c r="G218" s="117">
        <v>0</v>
      </c>
      <c r="H218" s="117">
        <v>53884</v>
      </c>
      <c r="I218" s="117">
        <v>0</v>
      </c>
      <c r="J218" s="117">
        <v>3950</v>
      </c>
      <c r="K218" s="36"/>
      <c r="L218" s="129" t="s">
        <v>2314</v>
      </c>
      <c r="M218" s="76"/>
      <c r="N218" s="76"/>
      <c r="O218" s="76"/>
      <c r="P218" s="76"/>
      <c r="R218" s="76"/>
      <c r="S218" s="7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 t="s">
        <v>9</v>
      </c>
      <c r="G219" s="116" t="s">
        <v>9</v>
      </c>
      <c r="H219" s="116" t="s">
        <v>9</v>
      </c>
      <c r="I219" s="116" t="s">
        <v>9</v>
      </c>
      <c r="J219" s="116" t="s">
        <v>9</v>
      </c>
      <c r="K219" s="36"/>
      <c r="L219" s="130" t="s">
        <v>9</v>
      </c>
      <c r="M219" s="76"/>
      <c r="N219" s="76"/>
      <c r="O219" s="76"/>
      <c r="P219" s="76"/>
      <c r="R219" s="76"/>
      <c r="S219" s="7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>G220+H220+I220+J220</f>
        <v>205193</v>
      </c>
      <c r="G220" s="117">
        <v>1527</v>
      </c>
      <c r="H220" s="117">
        <v>63950</v>
      </c>
      <c r="I220" s="117">
        <v>0</v>
      </c>
      <c r="J220" s="117">
        <v>139716</v>
      </c>
      <c r="K220" s="36"/>
      <c r="L220" s="129" t="s">
        <v>2314</v>
      </c>
      <c r="M220" s="76"/>
      <c r="N220" s="76"/>
      <c r="O220" s="76"/>
      <c r="P220" s="76"/>
      <c r="R220" s="76"/>
      <c r="S220" s="7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 t="s">
        <v>9</v>
      </c>
      <c r="G221" s="116" t="s">
        <v>9</v>
      </c>
      <c r="H221" s="116" t="s">
        <v>9</v>
      </c>
      <c r="I221" s="116" t="s">
        <v>9</v>
      </c>
      <c r="J221" s="116" t="s">
        <v>9</v>
      </c>
      <c r="K221" s="36"/>
      <c r="L221" s="130" t="s">
        <v>9</v>
      </c>
      <c r="M221" s="76"/>
      <c r="N221" s="76"/>
      <c r="O221" s="76"/>
      <c r="P221" s="76"/>
      <c r="R221" s="76"/>
      <c r="S221" s="7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aca="true" t="shared" si="6" ref="F222:F227">G222+H222+I222+J222</f>
        <v>52500</v>
      </c>
      <c r="G222" s="117">
        <v>0</v>
      </c>
      <c r="H222" s="117">
        <v>45800</v>
      </c>
      <c r="I222" s="117">
        <v>0</v>
      </c>
      <c r="J222" s="117">
        <v>6700</v>
      </c>
      <c r="K222" s="36"/>
      <c r="L222" s="129" t="s">
        <v>2314</v>
      </c>
      <c r="M222" s="76"/>
      <c r="N222" s="76"/>
      <c r="O222" s="76"/>
      <c r="P222" s="76"/>
      <c r="R222" s="76"/>
      <c r="S222" s="7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t="shared" si="6"/>
        <v>122930</v>
      </c>
      <c r="G223" s="117">
        <v>25010</v>
      </c>
      <c r="H223" s="117">
        <v>80920</v>
      </c>
      <c r="I223" s="117">
        <v>12000</v>
      </c>
      <c r="J223" s="117">
        <v>5000</v>
      </c>
      <c r="K223" s="36"/>
      <c r="L223" s="129" t="s">
        <v>2314</v>
      </c>
      <c r="M223" s="76"/>
      <c r="N223" s="76"/>
      <c r="O223" s="76"/>
      <c r="P223" s="76"/>
      <c r="R223" s="76"/>
      <c r="S223" s="7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6"/>
        <v>192040</v>
      </c>
      <c r="G224" s="117">
        <v>0</v>
      </c>
      <c r="H224" s="117">
        <v>192040</v>
      </c>
      <c r="I224" s="117">
        <v>0</v>
      </c>
      <c r="J224" s="117">
        <v>0</v>
      </c>
      <c r="K224" s="36"/>
      <c r="L224" s="129" t="s">
        <v>2348</v>
      </c>
      <c r="M224" s="76"/>
      <c r="N224" s="76"/>
      <c r="O224" s="76"/>
      <c r="P224" s="76"/>
      <c r="R224" s="76"/>
      <c r="S224" s="7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6"/>
        <v>149768</v>
      </c>
      <c r="G225" s="117">
        <v>0</v>
      </c>
      <c r="H225" s="117">
        <v>107271</v>
      </c>
      <c r="I225" s="117">
        <v>12700</v>
      </c>
      <c r="J225" s="117">
        <v>29797</v>
      </c>
      <c r="K225" s="36"/>
      <c r="L225" s="129" t="s">
        <v>2314</v>
      </c>
      <c r="M225" s="76"/>
      <c r="N225" s="76"/>
      <c r="O225" s="76"/>
      <c r="P225" s="76"/>
      <c r="R225" s="76"/>
      <c r="S225" s="7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6"/>
        <v>3087376</v>
      </c>
      <c r="G226" s="117">
        <v>0</v>
      </c>
      <c r="H226" s="117">
        <v>1541172</v>
      </c>
      <c r="I226" s="117">
        <v>88000</v>
      </c>
      <c r="J226" s="117">
        <v>1458204</v>
      </c>
      <c r="K226" s="36"/>
      <c r="L226" s="129" t="s">
        <v>2314</v>
      </c>
      <c r="M226" s="76"/>
      <c r="N226" s="76"/>
      <c r="O226" s="76"/>
      <c r="P226" s="76"/>
      <c r="R226" s="76"/>
      <c r="S226" s="7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6"/>
        <v>1500</v>
      </c>
      <c r="G227" s="117">
        <v>0</v>
      </c>
      <c r="H227" s="117">
        <v>1500</v>
      </c>
      <c r="I227" s="117">
        <v>0</v>
      </c>
      <c r="J227" s="117">
        <v>0</v>
      </c>
      <c r="K227" s="36"/>
      <c r="L227" s="129" t="s">
        <v>2314</v>
      </c>
      <c r="M227" s="76"/>
      <c r="N227" s="76"/>
      <c r="O227" s="76"/>
      <c r="P227" s="76"/>
      <c r="R227" s="76"/>
      <c r="S227" s="7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 t="s">
        <v>9</v>
      </c>
      <c r="G228" s="116" t="s">
        <v>9</v>
      </c>
      <c r="H228" s="116" t="s">
        <v>9</v>
      </c>
      <c r="I228" s="116" t="s">
        <v>9</v>
      </c>
      <c r="J228" s="116" t="s">
        <v>9</v>
      </c>
      <c r="K228" s="36"/>
      <c r="L228" s="130" t="s">
        <v>9</v>
      </c>
      <c r="M228" s="76"/>
      <c r="N228" s="76"/>
      <c r="O228" s="76"/>
      <c r="P228" s="76"/>
      <c r="R228" s="76"/>
      <c r="S228" s="7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 t="s">
        <v>9</v>
      </c>
      <c r="G229" s="116" t="s">
        <v>9</v>
      </c>
      <c r="H229" s="116" t="s">
        <v>9</v>
      </c>
      <c r="I229" s="116" t="s">
        <v>9</v>
      </c>
      <c r="J229" s="116" t="s">
        <v>9</v>
      </c>
      <c r="K229" s="36"/>
      <c r="L229" s="130" t="s">
        <v>9</v>
      </c>
      <c r="M229" s="76"/>
      <c r="N229" s="76"/>
      <c r="O229" s="76"/>
      <c r="P229" s="76"/>
      <c r="R229" s="76"/>
      <c r="S229" s="7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 t="s">
        <v>9</v>
      </c>
      <c r="G230" s="116" t="s">
        <v>9</v>
      </c>
      <c r="H230" s="116" t="s">
        <v>9</v>
      </c>
      <c r="I230" s="116" t="s">
        <v>9</v>
      </c>
      <c r="J230" s="116" t="s">
        <v>9</v>
      </c>
      <c r="K230" s="36"/>
      <c r="L230" s="130" t="s">
        <v>9</v>
      </c>
      <c r="M230" s="76"/>
      <c r="N230" s="76"/>
      <c r="O230" s="76"/>
      <c r="P230" s="76"/>
      <c r="R230" s="76"/>
      <c r="S230" s="7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aca="true" t="shared" si="7" ref="F231:F237">G231+H231+I231+J231</f>
        <v>1606746</v>
      </c>
      <c r="G231" s="117">
        <v>563000</v>
      </c>
      <c r="H231" s="117">
        <v>933516</v>
      </c>
      <c r="I231" s="117">
        <v>0</v>
      </c>
      <c r="J231" s="117">
        <v>110230</v>
      </c>
      <c r="K231" s="36"/>
      <c r="L231" s="129" t="s">
        <v>2348</v>
      </c>
      <c r="M231" s="76"/>
      <c r="N231" s="76"/>
      <c r="O231" s="76"/>
      <c r="P231" s="76"/>
      <c r="R231" s="76"/>
      <c r="S231" s="7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7"/>
        <v>11781352</v>
      </c>
      <c r="G232" s="117">
        <v>8545000</v>
      </c>
      <c r="H232" s="117">
        <v>2609041</v>
      </c>
      <c r="I232" s="117">
        <v>380000</v>
      </c>
      <c r="J232" s="117">
        <v>247311</v>
      </c>
      <c r="K232" s="36"/>
      <c r="L232" s="129" t="s">
        <v>2314</v>
      </c>
      <c r="M232" s="76"/>
      <c r="N232" s="76"/>
      <c r="O232" s="76"/>
      <c r="P232" s="76"/>
      <c r="R232" s="76"/>
      <c r="S232" s="7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7"/>
        <v>262911</v>
      </c>
      <c r="G233" s="117">
        <v>0</v>
      </c>
      <c r="H233" s="117">
        <v>209070</v>
      </c>
      <c r="I233" s="117">
        <v>0</v>
      </c>
      <c r="J233" s="117">
        <v>53841</v>
      </c>
      <c r="K233" s="36"/>
      <c r="L233" s="129" t="s">
        <v>2314</v>
      </c>
      <c r="M233" s="76"/>
      <c r="N233" s="76"/>
      <c r="O233" s="76"/>
      <c r="P233" s="76"/>
      <c r="R233" s="76"/>
      <c r="S233" s="7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7"/>
        <v>259147</v>
      </c>
      <c r="G234" s="117">
        <v>0</v>
      </c>
      <c r="H234" s="117">
        <v>232757</v>
      </c>
      <c r="I234" s="117">
        <v>0</v>
      </c>
      <c r="J234" s="117">
        <v>26390</v>
      </c>
      <c r="K234" s="36"/>
      <c r="L234" s="129" t="s">
        <v>2314</v>
      </c>
      <c r="M234" s="76"/>
      <c r="N234" s="76"/>
      <c r="O234" s="76"/>
      <c r="P234" s="76"/>
      <c r="R234" s="76"/>
      <c r="S234" s="7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7"/>
        <v>1379907</v>
      </c>
      <c r="G235" s="117">
        <v>0</v>
      </c>
      <c r="H235" s="117">
        <v>995753</v>
      </c>
      <c r="I235" s="117">
        <v>0</v>
      </c>
      <c r="J235" s="117">
        <v>384154</v>
      </c>
      <c r="K235" s="36"/>
      <c r="L235" s="129" t="s">
        <v>2348</v>
      </c>
      <c r="M235" s="76"/>
      <c r="N235" s="76"/>
      <c r="O235" s="76"/>
      <c r="P235" s="76"/>
      <c r="R235" s="76"/>
      <c r="S235" s="7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7"/>
        <v>141263</v>
      </c>
      <c r="G236" s="117">
        <v>27600</v>
      </c>
      <c r="H236" s="117">
        <v>113663</v>
      </c>
      <c r="I236" s="117">
        <v>0</v>
      </c>
      <c r="J236" s="117">
        <v>0</v>
      </c>
      <c r="K236" s="36"/>
      <c r="L236" s="129" t="s">
        <v>2314</v>
      </c>
      <c r="M236" s="76"/>
      <c r="N236" s="76"/>
      <c r="O236" s="76"/>
      <c r="P236" s="76"/>
      <c r="R236" s="76"/>
      <c r="S236" s="7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7"/>
        <v>1216917</v>
      </c>
      <c r="G237" s="117">
        <v>217000</v>
      </c>
      <c r="H237" s="117">
        <v>597779</v>
      </c>
      <c r="I237" s="117">
        <v>0</v>
      </c>
      <c r="J237" s="117">
        <v>402138</v>
      </c>
      <c r="K237" s="36"/>
      <c r="L237" s="129" t="s">
        <v>2314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 t="s">
        <v>9</v>
      </c>
      <c r="G238" s="116" t="s">
        <v>9</v>
      </c>
      <c r="H238" s="116" t="s">
        <v>9</v>
      </c>
      <c r="I238" s="116" t="s">
        <v>9</v>
      </c>
      <c r="J238" s="116" t="s">
        <v>9</v>
      </c>
      <c r="K238" s="36"/>
      <c r="L238" s="130" t="s">
        <v>9</v>
      </c>
      <c r="M238" s="76"/>
      <c r="N238" s="76"/>
      <c r="O238" s="76"/>
      <c r="P238" s="76"/>
      <c r="R238" s="76"/>
      <c r="S238" s="7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 t="s">
        <v>9</v>
      </c>
      <c r="G239" s="116" t="s">
        <v>9</v>
      </c>
      <c r="H239" s="116" t="s">
        <v>9</v>
      </c>
      <c r="I239" s="116" t="s">
        <v>9</v>
      </c>
      <c r="J239" s="116" t="s">
        <v>9</v>
      </c>
      <c r="K239" s="36"/>
      <c r="L239" s="130" t="s">
        <v>9</v>
      </c>
      <c r="M239" s="76"/>
      <c r="N239" s="76"/>
      <c r="O239" s="76"/>
      <c r="P239" s="76"/>
      <c r="R239" s="76"/>
      <c r="S239" s="7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>G240+H240+I240+J240</f>
        <v>4456175</v>
      </c>
      <c r="G240" s="117">
        <v>841502</v>
      </c>
      <c r="H240" s="117">
        <v>3447422</v>
      </c>
      <c r="I240" s="117">
        <v>20000</v>
      </c>
      <c r="J240" s="117">
        <v>147251</v>
      </c>
      <c r="K240" s="36"/>
      <c r="L240" s="129" t="s">
        <v>2314</v>
      </c>
      <c r="M240" s="76"/>
      <c r="N240" s="76"/>
      <c r="O240" s="76"/>
      <c r="P240" s="76"/>
      <c r="R240" s="76"/>
      <c r="S240" s="7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 t="s">
        <v>9</v>
      </c>
      <c r="G241" s="116" t="s">
        <v>9</v>
      </c>
      <c r="H241" s="116" t="s">
        <v>9</v>
      </c>
      <c r="I241" s="116" t="s">
        <v>9</v>
      </c>
      <c r="J241" s="116" t="s">
        <v>9</v>
      </c>
      <c r="K241" s="50"/>
      <c r="L241" s="130" t="s">
        <v>9</v>
      </c>
      <c r="M241" s="76"/>
      <c r="N241" s="76"/>
      <c r="O241" s="76"/>
      <c r="P241" s="76"/>
      <c r="R241" s="76"/>
      <c r="S241" s="7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aca="true" t="shared" si="8" ref="F242:F264">G242+H242+I242+J242</f>
        <v>6809466</v>
      </c>
      <c r="G242" s="117">
        <v>2927000</v>
      </c>
      <c r="H242" s="117">
        <v>2383453</v>
      </c>
      <c r="I242" s="117">
        <v>0</v>
      </c>
      <c r="J242" s="117">
        <v>1499013</v>
      </c>
      <c r="K242" s="36"/>
      <c r="L242" s="129" t="s">
        <v>2314</v>
      </c>
      <c r="M242" s="76"/>
      <c r="N242" s="76"/>
      <c r="O242" s="76"/>
      <c r="P242" s="76"/>
      <c r="R242" s="76"/>
      <c r="S242" s="7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8"/>
        <v>4802821</v>
      </c>
      <c r="G243" s="117">
        <v>0</v>
      </c>
      <c r="H243" s="117">
        <v>3067468</v>
      </c>
      <c r="I243" s="117">
        <v>4098</v>
      </c>
      <c r="J243" s="117">
        <v>1731255</v>
      </c>
      <c r="K243" s="36"/>
      <c r="L243" s="129" t="s">
        <v>2314</v>
      </c>
      <c r="M243" s="76"/>
      <c r="N243" s="76"/>
      <c r="O243" s="76"/>
      <c r="P243" s="76"/>
      <c r="R243" s="76"/>
      <c r="S243" s="7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8"/>
        <v>49372651</v>
      </c>
      <c r="G244" s="117">
        <v>1056813</v>
      </c>
      <c r="H244" s="117">
        <v>25838789</v>
      </c>
      <c r="I244" s="117">
        <v>9275735</v>
      </c>
      <c r="J244" s="117">
        <v>13201314</v>
      </c>
      <c r="K244" s="36"/>
      <c r="L244" s="129" t="s">
        <v>2348</v>
      </c>
      <c r="M244" s="76"/>
      <c r="N244" s="76"/>
      <c r="O244" s="76"/>
      <c r="P244" s="76"/>
      <c r="R244" s="76"/>
      <c r="S244" s="7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8"/>
        <v>440255</v>
      </c>
      <c r="G245" s="117">
        <v>0</v>
      </c>
      <c r="H245" s="117">
        <v>253515</v>
      </c>
      <c r="I245" s="117">
        <v>0</v>
      </c>
      <c r="J245" s="117">
        <v>186740</v>
      </c>
      <c r="K245" s="36"/>
      <c r="L245" s="129" t="s">
        <v>2314</v>
      </c>
      <c r="M245" s="76"/>
      <c r="N245" s="76"/>
      <c r="O245" s="76"/>
      <c r="P245" s="76"/>
      <c r="R245" s="76"/>
      <c r="S245" s="7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8"/>
        <v>1584108</v>
      </c>
      <c r="G246" s="117">
        <v>0</v>
      </c>
      <c r="H246" s="117">
        <v>1111026</v>
      </c>
      <c r="I246" s="117">
        <v>0</v>
      </c>
      <c r="J246" s="117">
        <v>473082</v>
      </c>
      <c r="K246" s="36"/>
      <c r="L246" s="129" t="s">
        <v>2348</v>
      </c>
      <c r="M246" s="76"/>
      <c r="N246" s="76"/>
      <c r="O246" s="76"/>
      <c r="P246" s="76"/>
      <c r="R246" s="76"/>
      <c r="S246" s="7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8"/>
        <v>132459</v>
      </c>
      <c r="G247" s="117">
        <v>0</v>
      </c>
      <c r="H247" s="117">
        <v>105509</v>
      </c>
      <c r="I247" s="117">
        <v>0</v>
      </c>
      <c r="J247" s="117">
        <v>26950</v>
      </c>
      <c r="K247" s="36"/>
      <c r="L247" s="129" t="s">
        <v>2313</v>
      </c>
      <c r="M247" s="76"/>
      <c r="N247" s="76"/>
      <c r="O247" s="76"/>
      <c r="P247" s="76"/>
      <c r="R247" s="76"/>
      <c r="S247" s="7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8"/>
        <v>384358</v>
      </c>
      <c r="G248" s="117">
        <v>30000</v>
      </c>
      <c r="H248" s="117">
        <v>338558</v>
      </c>
      <c r="I248" s="117">
        <v>0</v>
      </c>
      <c r="J248" s="117">
        <v>15800</v>
      </c>
      <c r="K248" s="36"/>
      <c r="L248" s="129" t="s">
        <v>2348</v>
      </c>
      <c r="M248" s="76"/>
      <c r="N248" s="76"/>
      <c r="O248" s="76"/>
      <c r="P248" s="76"/>
      <c r="R248" s="76"/>
      <c r="S248" s="7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8"/>
        <v>2042119</v>
      </c>
      <c r="G249" s="117">
        <v>152000</v>
      </c>
      <c r="H249" s="117">
        <v>1418319</v>
      </c>
      <c r="I249" s="117">
        <v>0</v>
      </c>
      <c r="J249" s="117">
        <v>471800</v>
      </c>
      <c r="K249" s="36"/>
      <c r="L249" s="129" t="s">
        <v>2314</v>
      </c>
      <c r="M249" s="76"/>
      <c r="N249" s="76"/>
      <c r="O249" s="76"/>
      <c r="P249" s="76"/>
      <c r="R249" s="76"/>
      <c r="S249" s="7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8"/>
        <v>1506381</v>
      </c>
      <c r="G250" s="117">
        <v>630000</v>
      </c>
      <c r="H250" s="117">
        <v>662731</v>
      </c>
      <c r="I250" s="117">
        <v>0</v>
      </c>
      <c r="J250" s="117">
        <v>213650</v>
      </c>
      <c r="K250" s="36"/>
      <c r="L250" s="129" t="s">
        <v>2348</v>
      </c>
      <c r="M250" s="76"/>
      <c r="N250" s="76"/>
      <c r="O250" s="76"/>
      <c r="P250" s="76"/>
      <c r="R250" s="76"/>
      <c r="S250" s="7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8"/>
        <v>5265419</v>
      </c>
      <c r="G251" s="117">
        <v>3800000</v>
      </c>
      <c r="H251" s="117">
        <v>801788</v>
      </c>
      <c r="I251" s="117">
        <v>0</v>
      </c>
      <c r="J251" s="117">
        <v>663631</v>
      </c>
      <c r="K251" s="36"/>
      <c r="L251" s="129" t="s">
        <v>2314</v>
      </c>
      <c r="M251" s="76"/>
      <c r="N251" s="76"/>
      <c r="O251" s="76"/>
      <c r="P251" s="76"/>
      <c r="R251" s="76"/>
      <c r="S251" s="7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8"/>
        <v>10052025</v>
      </c>
      <c r="G252" s="117">
        <v>214990</v>
      </c>
      <c r="H252" s="117">
        <v>1409643</v>
      </c>
      <c r="I252" s="117">
        <v>6522000</v>
      </c>
      <c r="J252" s="117">
        <v>1905392</v>
      </c>
      <c r="K252" s="36"/>
      <c r="L252" s="129" t="s">
        <v>2314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8"/>
        <v>1806326</v>
      </c>
      <c r="G253" s="117">
        <v>1046000</v>
      </c>
      <c r="H253" s="117">
        <v>188969</v>
      </c>
      <c r="I253" s="117">
        <v>0</v>
      </c>
      <c r="J253" s="117">
        <v>571357</v>
      </c>
      <c r="K253" s="36"/>
      <c r="L253" s="129" t="s">
        <v>2348</v>
      </c>
      <c r="M253" s="76"/>
      <c r="N253" s="76"/>
      <c r="O253" s="76"/>
      <c r="P253" s="76"/>
      <c r="R253" s="76"/>
      <c r="S253" s="7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8"/>
        <v>7613635</v>
      </c>
      <c r="G254" s="117">
        <v>239500</v>
      </c>
      <c r="H254" s="117">
        <v>734418</v>
      </c>
      <c r="I254" s="117">
        <v>5576196</v>
      </c>
      <c r="J254" s="117">
        <v>1063521</v>
      </c>
      <c r="K254" s="36"/>
      <c r="L254" s="129" t="s">
        <v>2348</v>
      </c>
      <c r="M254" s="76"/>
      <c r="N254" s="76"/>
      <c r="O254" s="76"/>
      <c r="P254" s="76"/>
      <c r="R254" s="76"/>
      <c r="S254" s="7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8"/>
        <v>1148635</v>
      </c>
      <c r="G255" s="117">
        <v>687000</v>
      </c>
      <c r="H255" s="117">
        <v>387635</v>
      </c>
      <c r="I255" s="117">
        <v>0</v>
      </c>
      <c r="J255" s="117">
        <v>74000</v>
      </c>
      <c r="K255" s="36"/>
      <c r="L255" s="129" t="s">
        <v>2314</v>
      </c>
      <c r="M255" s="76"/>
      <c r="N255" s="76"/>
      <c r="O255" s="76"/>
      <c r="P255" s="76"/>
      <c r="R255" s="76"/>
      <c r="S255" s="7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8"/>
        <v>183567</v>
      </c>
      <c r="G256" s="117">
        <v>0</v>
      </c>
      <c r="H256" s="117">
        <v>300</v>
      </c>
      <c r="I256" s="117">
        <v>16989</v>
      </c>
      <c r="J256" s="117">
        <v>166278</v>
      </c>
      <c r="K256" s="36"/>
      <c r="L256" s="129" t="s">
        <v>2314</v>
      </c>
      <c r="M256" s="76"/>
      <c r="N256" s="76"/>
      <c r="O256" s="76"/>
      <c r="P256" s="76"/>
      <c r="R256" s="76"/>
      <c r="S256" s="7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8"/>
        <v>534727</v>
      </c>
      <c r="G257" s="117">
        <v>12100</v>
      </c>
      <c r="H257" s="117">
        <v>522627</v>
      </c>
      <c r="I257" s="117">
        <v>0</v>
      </c>
      <c r="J257" s="117">
        <v>0</v>
      </c>
      <c r="K257" s="36"/>
      <c r="L257" s="129" t="s">
        <v>2348</v>
      </c>
      <c r="M257" s="76"/>
      <c r="N257" s="76"/>
      <c r="O257" s="76"/>
      <c r="P257" s="76"/>
      <c r="R257" s="76"/>
      <c r="S257" s="7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8"/>
        <v>6807276</v>
      </c>
      <c r="G258" s="117">
        <v>4602200</v>
      </c>
      <c r="H258" s="117">
        <v>329177</v>
      </c>
      <c r="I258" s="117">
        <v>11169</v>
      </c>
      <c r="J258" s="117">
        <v>1864730</v>
      </c>
      <c r="K258" s="36"/>
      <c r="L258" s="129" t="s">
        <v>2314</v>
      </c>
      <c r="M258" s="76"/>
      <c r="N258" s="76"/>
      <c r="O258" s="76"/>
      <c r="P258" s="76"/>
      <c r="R258" s="76"/>
      <c r="S258" s="7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8"/>
        <v>152076</v>
      </c>
      <c r="G259" s="117">
        <v>0</v>
      </c>
      <c r="H259" s="117">
        <v>140876</v>
      </c>
      <c r="I259" s="117">
        <v>0</v>
      </c>
      <c r="J259" s="117">
        <v>11200</v>
      </c>
      <c r="K259" s="36"/>
      <c r="L259" s="129" t="s">
        <v>2314</v>
      </c>
      <c r="M259" s="76"/>
      <c r="N259" s="76"/>
      <c r="O259" s="76"/>
      <c r="P259" s="76"/>
      <c r="R259" s="76"/>
      <c r="S259" s="7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8"/>
        <v>622312</v>
      </c>
      <c r="G260" s="117">
        <v>126350</v>
      </c>
      <c r="H260" s="117">
        <v>157003</v>
      </c>
      <c r="I260" s="117">
        <v>3700</v>
      </c>
      <c r="J260" s="117">
        <v>335259</v>
      </c>
      <c r="K260" s="36"/>
      <c r="L260" s="129" t="s">
        <v>2348</v>
      </c>
      <c r="M260" s="76"/>
      <c r="N260" s="76"/>
      <c r="O260" s="76"/>
      <c r="P260" s="76"/>
      <c r="R260" s="76"/>
      <c r="S260" s="7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8"/>
        <v>1771422</v>
      </c>
      <c r="G261" s="117">
        <v>366245</v>
      </c>
      <c r="H261" s="117">
        <v>686580</v>
      </c>
      <c r="I261" s="117">
        <v>0</v>
      </c>
      <c r="J261" s="117">
        <v>718597</v>
      </c>
      <c r="K261" s="36"/>
      <c r="L261" s="129" t="s">
        <v>2348</v>
      </c>
      <c r="M261" s="76"/>
      <c r="N261" s="76"/>
      <c r="O261" s="76"/>
      <c r="P261" s="76"/>
      <c r="R261" s="76"/>
      <c r="S261" s="7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8"/>
        <v>521558</v>
      </c>
      <c r="G262" s="117">
        <v>221979</v>
      </c>
      <c r="H262" s="117">
        <v>252079</v>
      </c>
      <c r="I262" s="117">
        <v>0</v>
      </c>
      <c r="J262" s="117">
        <v>47500</v>
      </c>
      <c r="K262" s="36"/>
      <c r="L262" s="129" t="s">
        <v>2348</v>
      </c>
      <c r="M262" s="76"/>
      <c r="N262" s="76"/>
      <c r="O262" s="76"/>
      <c r="P262" s="76"/>
      <c r="R262" s="76"/>
      <c r="S262" s="7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8"/>
        <v>2692888</v>
      </c>
      <c r="G263" s="117">
        <v>309550</v>
      </c>
      <c r="H263" s="117">
        <v>921561</v>
      </c>
      <c r="I263" s="117">
        <v>22500</v>
      </c>
      <c r="J263" s="117">
        <v>1439277</v>
      </c>
      <c r="K263" s="36"/>
      <c r="L263" s="129" t="s">
        <v>2314</v>
      </c>
      <c r="M263" s="76"/>
      <c r="N263" s="76"/>
      <c r="O263" s="76"/>
      <c r="P263" s="76"/>
      <c r="R263" s="76"/>
      <c r="S263" s="7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8"/>
        <v>67216</v>
      </c>
      <c r="G264" s="117">
        <v>0</v>
      </c>
      <c r="H264" s="117">
        <v>66016</v>
      </c>
      <c r="I264" s="117">
        <v>0</v>
      </c>
      <c r="J264" s="117">
        <v>1200</v>
      </c>
      <c r="K264" s="36"/>
      <c r="L264" s="129" t="s">
        <v>2314</v>
      </c>
      <c r="M264" s="76"/>
      <c r="N264" s="76"/>
      <c r="O264" s="76"/>
      <c r="P264" s="76"/>
      <c r="R264" s="76"/>
      <c r="S264" s="7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 t="s">
        <v>9</v>
      </c>
      <c r="G265" s="116" t="s">
        <v>9</v>
      </c>
      <c r="H265" s="116" t="s">
        <v>9</v>
      </c>
      <c r="I265" s="116" t="s">
        <v>9</v>
      </c>
      <c r="J265" s="116" t="s">
        <v>9</v>
      </c>
      <c r="K265" s="36"/>
      <c r="L265" s="130" t="s">
        <v>9</v>
      </c>
      <c r="M265" s="76"/>
      <c r="N265" s="76"/>
      <c r="O265" s="76"/>
      <c r="P265" s="76"/>
      <c r="R265" s="76"/>
      <c r="S265" s="7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aca="true" t="shared" si="9" ref="F266:F301">G266+H266+I266+J266</f>
        <v>89828</v>
      </c>
      <c r="G266" s="117">
        <v>0</v>
      </c>
      <c r="H266" s="117">
        <v>89828</v>
      </c>
      <c r="I266" s="117">
        <v>0</v>
      </c>
      <c r="J266" s="117">
        <v>0</v>
      </c>
      <c r="K266" s="36"/>
      <c r="L266" s="129" t="s">
        <v>2314</v>
      </c>
      <c r="M266" s="76"/>
      <c r="N266" s="76"/>
      <c r="O266" s="76"/>
      <c r="P266" s="76"/>
      <c r="R266" s="76"/>
      <c r="S266" s="7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9"/>
        <v>356350</v>
      </c>
      <c r="G267" s="117">
        <v>127800</v>
      </c>
      <c r="H267" s="117">
        <v>169165</v>
      </c>
      <c r="I267" s="117">
        <v>0</v>
      </c>
      <c r="J267" s="117">
        <v>59385</v>
      </c>
      <c r="K267" s="36"/>
      <c r="L267" s="129" t="s">
        <v>2348</v>
      </c>
      <c r="M267" s="76"/>
      <c r="N267" s="76"/>
      <c r="O267" s="76"/>
      <c r="P267" s="76"/>
      <c r="R267" s="76"/>
      <c r="S267" s="7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9"/>
        <v>9400</v>
      </c>
      <c r="G268" s="117">
        <v>0</v>
      </c>
      <c r="H268" s="117">
        <v>8700</v>
      </c>
      <c r="I268" s="117">
        <v>0</v>
      </c>
      <c r="J268" s="117">
        <v>700</v>
      </c>
      <c r="K268" s="36"/>
      <c r="L268" s="129" t="s">
        <v>2348</v>
      </c>
      <c r="M268" s="76"/>
      <c r="N268" s="76"/>
      <c r="O268" s="76"/>
      <c r="P268" s="76"/>
      <c r="R268" s="76"/>
      <c r="S268" s="7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9"/>
        <v>57023</v>
      </c>
      <c r="G269" s="117">
        <v>0</v>
      </c>
      <c r="H269" s="117">
        <v>0</v>
      </c>
      <c r="I269" s="117">
        <v>0</v>
      </c>
      <c r="J269" s="117">
        <v>57023</v>
      </c>
      <c r="K269" s="36"/>
      <c r="L269" s="129" t="s">
        <v>2314</v>
      </c>
      <c r="M269" s="76"/>
      <c r="N269" s="76"/>
      <c r="O269" s="76"/>
      <c r="P269" s="76"/>
      <c r="R269" s="76"/>
      <c r="S269" s="7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9"/>
        <v>6170170</v>
      </c>
      <c r="G270" s="117">
        <v>795500</v>
      </c>
      <c r="H270" s="117">
        <v>1257153</v>
      </c>
      <c r="I270" s="117">
        <v>3175000</v>
      </c>
      <c r="J270" s="117">
        <v>942517</v>
      </c>
      <c r="K270" s="36"/>
      <c r="L270" s="129" t="s">
        <v>2314</v>
      </c>
      <c r="M270" s="76"/>
      <c r="N270" s="76"/>
      <c r="O270" s="76"/>
      <c r="P270" s="76"/>
      <c r="R270" s="76"/>
      <c r="S270" s="7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9"/>
        <v>104045</v>
      </c>
      <c r="G271" s="117">
        <v>0</v>
      </c>
      <c r="H271" s="117">
        <v>104045</v>
      </c>
      <c r="I271" s="117">
        <v>0</v>
      </c>
      <c r="J271" s="117">
        <v>0</v>
      </c>
      <c r="K271" s="36"/>
      <c r="L271" s="129" t="s">
        <v>2348</v>
      </c>
      <c r="M271" s="76"/>
      <c r="N271" s="76"/>
      <c r="O271" s="76"/>
      <c r="P271" s="76"/>
      <c r="R271" s="76"/>
      <c r="S271" s="7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9"/>
        <v>2731705</v>
      </c>
      <c r="G272" s="117">
        <v>350</v>
      </c>
      <c r="H272" s="117">
        <v>539045</v>
      </c>
      <c r="I272" s="117">
        <v>421000</v>
      </c>
      <c r="J272" s="117">
        <v>1771310</v>
      </c>
      <c r="K272" s="36"/>
      <c r="L272" s="129" t="s">
        <v>2314</v>
      </c>
      <c r="M272" s="76"/>
      <c r="N272" s="76"/>
      <c r="O272" s="76"/>
      <c r="P272" s="76"/>
      <c r="R272" s="76"/>
      <c r="S272" s="7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9"/>
        <v>56767</v>
      </c>
      <c r="G273" s="117">
        <v>0</v>
      </c>
      <c r="H273" s="117">
        <v>40967</v>
      </c>
      <c r="I273" s="117">
        <v>0</v>
      </c>
      <c r="J273" s="117">
        <v>15800</v>
      </c>
      <c r="K273" s="36"/>
      <c r="L273" s="129" t="s">
        <v>2348</v>
      </c>
      <c r="M273" s="76"/>
      <c r="N273" s="76"/>
      <c r="O273" s="76"/>
      <c r="P273" s="76"/>
      <c r="R273" s="76"/>
      <c r="S273" s="7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9"/>
        <v>1804381</v>
      </c>
      <c r="G274" s="117">
        <v>0</v>
      </c>
      <c r="H274" s="117">
        <v>200784</v>
      </c>
      <c r="I274" s="117">
        <v>0</v>
      </c>
      <c r="J274" s="117">
        <v>1603597</v>
      </c>
      <c r="K274" s="36"/>
      <c r="L274" s="129" t="s">
        <v>2314</v>
      </c>
      <c r="M274" s="76"/>
      <c r="N274" s="76"/>
      <c r="O274" s="76"/>
      <c r="P274" s="76"/>
      <c r="R274" s="76"/>
      <c r="S274" s="7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9"/>
        <v>133871</v>
      </c>
      <c r="G275" s="117">
        <v>17000</v>
      </c>
      <c r="H275" s="117">
        <v>60996</v>
      </c>
      <c r="I275" s="117">
        <v>0</v>
      </c>
      <c r="J275" s="117">
        <v>55875</v>
      </c>
      <c r="K275" s="36"/>
      <c r="L275" s="129" t="s">
        <v>2348</v>
      </c>
      <c r="M275" s="76"/>
      <c r="N275" s="76"/>
      <c r="O275" s="76"/>
      <c r="P275" s="76"/>
      <c r="R275" s="76"/>
      <c r="S275" s="7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9"/>
        <v>1989005</v>
      </c>
      <c r="G276" s="117">
        <v>748950</v>
      </c>
      <c r="H276" s="117">
        <v>14495</v>
      </c>
      <c r="I276" s="117">
        <v>76350</v>
      </c>
      <c r="J276" s="117">
        <v>1149210</v>
      </c>
      <c r="K276" s="36"/>
      <c r="L276" s="129" t="s">
        <v>2314</v>
      </c>
      <c r="M276" s="76"/>
      <c r="N276" s="76"/>
      <c r="O276" s="76"/>
      <c r="P276" s="76"/>
      <c r="R276" s="76"/>
      <c r="S276" s="7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9"/>
        <v>5915675</v>
      </c>
      <c r="G277" s="117">
        <v>807700</v>
      </c>
      <c r="H277" s="117">
        <v>1436186</v>
      </c>
      <c r="I277" s="117">
        <v>500000</v>
      </c>
      <c r="J277" s="117">
        <v>3171789</v>
      </c>
      <c r="K277" s="36"/>
      <c r="L277" s="129" t="s">
        <v>2314</v>
      </c>
      <c r="M277" s="76"/>
      <c r="N277" s="76"/>
      <c r="O277" s="76"/>
      <c r="P277" s="76"/>
      <c r="R277" s="76"/>
      <c r="S277" s="7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9"/>
        <v>9100</v>
      </c>
      <c r="G278" s="117">
        <v>0</v>
      </c>
      <c r="H278" s="117">
        <v>9100</v>
      </c>
      <c r="I278" s="117">
        <v>0</v>
      </c>
      <c r="J278" s="117">
        <v>0</v>
      </c>
      <c r="K278" s="36"/>
      <c r="L278" s="129" t="s">
        <v>2314</v>
      </c>
      <c r="M278" s="76"/>
      <c r="N278" s="76"/>
      <c r="O278" s="76"/>
      <c r="P278" s="76"/>
      <c r="R278" s="76"/>
      <c r="S278" s="7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9"/>
        <v>247146</v>
      </c>
      <c r="G279" s="117">
        <v>0</v>
      </c>
      <c r="H279" s="117">
        <v>89665</v>
      </c>
      <c r="I279" s="117">
        <v>0</v>
      </c>
      <c r="J279" s="117">
        <v>157481</v>
      </c>
      <c r="K279" s="36"/>
      <c r="L279" s="129" t="s">
        <v>2314</v>
      </c>
      <c r="M279" s="76"/>
      <c r="N279" s="76"/>
      <c r="O279" s="76"/>
      <c r="P279" s="76"/>
      <c r="R279" s="76"/>
      <c r="S279" s="7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9"/>
        <v>359346</v>
      </c>
      <c r="G280" s="117">
        <v>214001</v>
      </c>
      <c r="H280" s="117">
        <v>119486</v>
      </c>
      <c r="I280" s="117">
        <v>0</v>
      </c>
      <c r="J280" s="117">
        <v>25859</v>
      </c>
      <c r="K280" s="36"/>
      <c r="L280" s="129" t="s">
        <v>2348</v>
      </c>
      <c r="M280" s="76"/>
      <c r="N280" s="76"/>
      <c r="O280" s="76"/>
      <c r="P280" s="76"/>
      <c r="R280" s="76"/>
      <c r="S280" s="7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9"/>
        <v>5346869</v>
      </c>
      <c r="G281" s="117">
        <v>56000</v>
      </c>
      <c r="H281" s="117">
        <v>1977579</v>
      </c>
      <c r="I281" s="117">
        <v>0</v>
      </c>
      <c r="J281" s="117">
        <v>3313290</v>
      </c>
      <c r="K281" s="36"/>
      <c r="L281" s="129" t="s">
        <v>2314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9"/>
        <v>66841276</v>
      </c>
      <c r="G282" s="117">
        <v>1850000</v>
      </c>
      <c r="H282" s="117">
        <v>13242831</v>
      </c>
      <c r="I282" s="117">
        <v>27043000</v>
      </c>
      <c r="J282" s="117">
        <v>24705445</v>
      </c>
      <c r="K282" s="36"/>
      <c r="L282" s="129" t="s">
        <v>2348</v>
      </c>
      <c r="M282" s="76"/>
      <c r="N282" s="76"/>
      <c r="O282" s="76"/>
      <c r="P282" s="76"/>
      <c r="R282" s="76"/>
      <c r="S282" s="7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9"/>
        <v>15536478</v>
      </c>
      <c r="G283" s="117">
        <v>406825</v>
      </c>
      <c r="H283" s="117">
        <v>709004</v>
      </c>
      <c r="I283" s="117">
        <v>12378333</v>
      </c>
      <c r="J283" s="117">
        <v>2042316</v>
      </c>
      <c r="K283" s="36"/>
      <c r="L283" s="129" t="s">
        <v>2348</v>
      </c>
      <c r="M283" s="76"/>
      <c r="N283" s="76"/>
      <c r="O283" s="76"/>
      <c r="P283" s="76"/>
      <c r="R283" s="76"/>
      <c r="S283" s="7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9"/>
        <v>4075807</v>
      </c>
      <c r="G284" s="117">
        <v>0</v>
      </c>
      <c r="H284" s="117">
        <v>1855947</v>
      </c>
      <c r="I284" s="117">
        <v>0</v>
      </c>
      <c r="J284" s="117">
        <v>2219860</v>
      </c>
      <c r="K284" s="36"/>
      <c r="L284" s="129" t="s">
        <v>2314</v>
      </c>
      <c r="M284" s="76"/>
      <c r="N284" s="76"/>
      <c r="O284" s="76"/>
      <c r="P284" s="76"/>
      <c r="R284" s="76"/>
      <c r="S284" s="7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9"/>
        <v>13025480</v>
      </c>
      <c r="G285" s="117">
        <v>400000</v>
      </c>
      <c r="H285" s="117">
        <v>298588</v>
      </c>
      <c r="I285" s="117">
        <v>2501</v>
      </c>
      <c r="J285" s="117">
        <v>12324391</v>
      </c>
      <c r="K285" s="36"/>
      <c r="L285" s="129" t="s">
        <v>2314</v>
      </c>
      <c r="M285" s="76"/>
      <c r="N285" s="76"/>
      <c r="O285" s="76"/>
      <c r="P285" s="76"/>
      <c r="R285" s="76"/>
      <c r="S285" s="7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9"/>
        <v>1082692</v>
      </c>
      <c r="G286" s="117">
        <v>88000</v>
      </c>
      <c r="H286" s="117">
        <v>518144</v>
      </c>
      <c r="I286" s="117">
        <v>0</v>
      </c>
      <c r="J286" s="117">
        <v>476548</v>
      </c>
      <c r="K286" s="36"/>
      <c r="L286" s="129" t="s">
        <v>2348</v>
      </c>
      <c r="M286" s="76"/>
      <c r="N286" s="76"/>
      <c r="O286" s="76"/>
      <c r="P286" s="76"/>
      <c r="R286" s="76"/>
      <c r="S286" s="7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t="shared" si="9"/>
        <v>11948000</v>
      </c>
      <c r="G287" s="117">
        <v>175000</v>
      </c>
      <c r="H287" s="117">
        <v>949474</v>
      </c>
      <c r="I287" s="117">
        <v>0</v>
      </c>
      <c r="J287" s="117">
        <v>10823526</v>
      </c>
      <c r="K287" s="36"/>
      <c r="L287" s="129" t="s">
        <v>2348</v>
      </c>
      <c r="M287" s="76"/>
      <c r="N287" s="76"/>
      <c r="O287" s="76"/>
      <c r="P287" s="76"/>
      <c r="R287" s="76"/>
      <c r="S287" s="7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9"/>
        <v>2860040</v>
      </c>
      <c r="G288" s="117">
        <v>2020000</v>
      </c>
      <c r="H288" s="117">
        <v>694270</v>
      </c>
      <c r="I288" s="117">
        <v>0</v>
      </c>
      <c r="J288" s="117">
        <v>145770</v>
      </c>
      <c r="K288" s="36"/>
      <c r="L288" s="129" t="s">
        <v>2314</v>
      </c>
      <c r="M288" s="76"/>
      <c r="N288" s="76"/>
      <c r="O288" s="76"/>
      <c r="P288" s="76"/>
      <c r="R288" s="76"/>
      <c r="S288" s="7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9"/>
        <v>585041</v>
      </c>
      <c r="G289" s="117">
        <v>436500</v>
      </c>
      <c r="H289" s="117">
        <v>101201</v>
      </c>
      <c r="I289" s="117">
        <v>27340</v>
      </c>
      <c r="J289" s="117">
        <v>20000</v>
      </c>
      <c r="K289" s="36"/>
      <c r="L289" s="129" t="s">
        <v>2314</v>
      </c>
      <c r="M289" s="76"/>
      <c r="N289" s="76"/>
      <c r="O289" s="76"/>
      <c r="P289" s="76"/>
      <c r="R289" s="76"/>
      <c r="S289" s="7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9"/>
        <v>219327</v>
      </c>
      <c r="G290" s="117">
        <v>0</v>
      </c>
      <c r="H290" s="117">
        <v>60100</v>
      </c>
      <c r="I290" s="117">
        <v>2750</v>
      </c>
      <c r="J290" s="117">
        <v>156477</v>
      </c>
      <c r="K290" s="36"/>
      <c r="L290" s="129" t="s">
        <v>2314</v>
      </c>
      <c r="M290" s="76"/>
      <c r="N290" s="76"/>
      <c r="O290" s="76"/>
      <c r="P290" s="76"/>
      <c r="R290" s="76"/>
      <c r="S290" s="7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9"/>
        <v>442250</v>
      </c>
      <c r="G291" s="117">
        <v>0</v>
      </c>
      <c r="H291" s="117">
        <v>5100</v>
      </c>
      <c r="I291" s="117">
        <v>430100</v>
      </c>
      <c r="J291" s="117">
        <v>7050</v>
      </c>
      <c r="K291" s="36"/>
      <c r="L291" s="129" t="s">
        <v>2314</v>
      </c>
      <c r="M291" s="76"/>
      <c r="N291" s="76"/>
      <c r="O291" s="76"/>
      <c r="P291" s="76"/>
      <c r="R291" s="76"/>
      <c r="S291" s="7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9"/>
        <v>17120</v>
      </c>
      <c r="G292" s="117">
        <v>0</v>
      </c>
      <c r="H292" s="117">
        <v>15120</v>
      </c>
      <c r="I292" s="117">
        <v>0</v>
      </c>
      <c r="J292" s="117">
        <v>2000</v>
      </c>
      <c r="K292" s="36"/>
      <c r="L292" s="129" t="s">
        <v>2348</v>
      </c>
      <c r="M292" s="76"/>
      <c r="N292" s="76"/>
      <c r="O292" s="76"/>
      <c r="P292" s="76"/>
      <c r="R292" s="76"/>
      <c r="S292" s="7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9"/>
        <v>985434</v>
      </c>
      <c r="G293" s="117">
        <v>0</v>
      </c>
      <c r="H293" s="117">
        <v>115007</v>
      </c>
      <c r="I293" s="117">
        <v>1200</v>
      </c>
      <c r="J293" s="117">
        <v>869227</v>
      </c>
      <c r="K293" s="36"/>
      <c r="L293" s="129" t="s">
        <v>2314</v>
      </c>
      <c r="M293" s="76"/>
      <c r="N293" s="76"/>
      <c r="O293" s="76"/>
      <c r="P293" s="76"/>
      <c r="R293" s="76"/>
      <c r="S293" s="7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9"/>
        <v>998130</v>
      </c>
      <c r="G294" s="117">
        <v>0</v>
      </c>
      <c r="H294" s="117">
        <v>811629</v>
      </c>
      <c r="I294" s="117">
        <v>89300</v>
      </c>
      <c r="J294" s="117">
        <v>97201</v>
      </c>
      <c r="K294" s="36"/>
      <c r="L294" s="129" t="s">
        <v>2348</v>
      </c>
      <c r="M294" s="76"/>
      <c r="N294" s="76"/>
      <c r="O294" s="76"/>
      <c r="P294" s="76"/>
      <c r="R294" s="76"/>
      <c r="S294" s="7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9"/>
        <v>1029302</v>
      </c>
      <c r="G295" s="117">
        <v>2000</v>
      </c>
      <c r="H295" s="117">
        <v>351966</v>
      </c>
      <c r="I295" s="117">
        <v>131050</v>
      </c>
      <c r="J295" s="117">
        <v>544286</v>
      </c>
      <c r="K295" s="36"/>
      <c r="L295" s="129" t="s">
        <v>2348</v>
      </c>
      <c r="M295" s="76"/>
      <c r="N295" s="76"/>
      <c r="O295" s="76"/>
      <c r="P295" s="76"/>
      <c r="R295" s="76"/>
      <c r="S295" s="7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9"/>
        <v>1004918</v>
      </c>
      <c r="G296" s="117">
        <v>843900</v>
      </c>
      <c r="H296" s="117">
        <v>77318</v>
      </c>
      <c r="I296" s="117">
        <v>83700</v>
      </c>
      <c r="J296" s="117">
        <v>0</v>
      </c>
      <c r="K296" s="36"/>
      <c r="L296" s="129" t="s">
        <v>2314</v>
      </c>
      <c r="M296" s="76"/>
      <c r="N296" s="76"/>
      <c r="O296" s="76"/>
      <c r="P296" s="76"/>
      <c r="R296" s="76"/>
      <c r="S296" s="7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9"/>
        <v>370932</v>
      </c>
      <c r="G297" s="117">
        <v>175000</v>
      </c>
      <c r="H297" s="117">
        <v>148007</v>
      </c>
      <c r="I297" s="117">
        <v>0</v>
      </c>
      <c r="J297" s="117">
        <v>47925</v>
      </c>
      <c r="K297" s="36"/>
      <c r="L297" s="129" t="s">
        <v>2348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9"/>
        <v>878475</v>
      </c>
      <c r="G298" s="117">
        <v>753050</v>
      </c>
      <c r="H298" s="117">
        <v>86125</v>
      </c>
      <c r="I298" s="117">
        <v>36500</v>
      </c>
      <c r="J298" s="117">
        <v>2800</v>
      </c>
      <c r="K298" s="36"/>
      <c r="L298" s="129" t="s">
        <v>2348</v>
      </c>
      <c r="M298" s="76"/>
      <c r="N298" s="76"/>
      <c r="O298" s="76"/>
      <c r="P298" s="76"/>
      <c r="R298" s="76"/>
      <c r="S298" s="7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9"/>
        <v>224800</v>
      </c>
      <c r="G299" s="117">
        <v>0</v>
      </c>
      <c r="H299" s="117">
        <v>224800</v>
      </c>
      <c r="I299" s="117">
        <v>0</v>
      </c>
      <c r="J299" s="117">
        <v>0</v>
      </c>
      <c r="K299" s="36"/>
      <c r="L299" s="129" t="s">
        <v>2314</v>
      </c>
      <c r="M299" s="76"/>
      <c r="N299" s="76"/>
      <c r="O299" s="76"/>
      <c r="P299" s="76"/>
      <c r="R299" s="76"/>
      <c r="S299" s="7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9"/>
        <v>22117</v>
      </c>
      <c r="G300" s="117">
        <v>0</v>
      </c>
      <c r="H300" s="117">
        <v>6000</v>
      </c>
      <c r="I300" s="117">
        <v>0</v>
      </c>
      <c r="J300" s="117">
        <v>16117</v>
      </c>
      <c r="K300" s="36"/>
      <c r="L300" s="129" t="s">
        <v>2314</v>
      </c>
      <c r="M300" s="76"/>
      <c r="N300" s="76"/>
      <c r="O300" s="76"/>
      <c r="P300" s="76"/>
      <c r="R300" s="76"/>
      <c r="S300" s="7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9"/>
        <v>30725</v>
      </c>
      <c r="G301" s="117">
        <v>3600</v>
      </c>
      <c r="H301" s="117">
        <v>21200</v>
      </c>
      <c r="I301" s="117">
        <v>0</v>
      </c>
      <c r="J301" s="117">
        <v>5925</v>
      </c>
      <c r="K301" s="36"/>
      <c r="L301" s="129" t="s">
        <v>2314</v>
      </c>
      <c r="M301" s="76"/>
      <c r="N301" s="76"/>
      <c r="O301" s="76"/>
      <c r="P301" s="76"/>
      <c r="R301" s="76"/>
      <c r="S301" s="7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 t="s">
        <v>9</v>
      </c>
      <c r="G302" s="116" t="s">
        <v>9</v>
      </c>
      <c r="H302" s="116" t="s">
        <v>9</v>
      </c>
      <c r="I302" s="116" t="s">
        <v>9</v>
      </c>
      <c r="J302" s="116" t="s">
        <v>9</v>
      </c>
      <c r="K302" s="36"/>
      <c r="L302" s="130" t="s">
        <v>9</v>
      </c>
      <c r="M302" s="76"/>
      <c r="N302" s="76"/>
      <c r="O302" s="76"/>
      <c r="P302" s="76"/>
      <c r="R302" s="76"/>
      <c r="S302" s="7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aca="true" t="shared" si="10" ref="F303:F322">G303+H303+I303+J303</f>
        <v>306543</v>
      </c>
      <c r="G303" s="117">
        <v>61000</v>
      </c>
      <c r="H303" s="117">
        <v>115512</v>
      </c>
      <c r="I303" s="117">
        <v>20600</v>
      </c>
      <c r="J303" s="117">
        <v>109431</v>
      </c>
      <c r="K303" s="36"/>
      <c r="L303" s="129" t="s">
        <v>2348</v>
      </c>
      <c r="M303" s="76"/>
      <c r="N303" s="76"/>
      <c r="O303" s="76"/>
      <c r="P303" s="76"/>
      <c r="R303" s="76"/>
      <c r="S303" s="7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10"/>
        <v>223190</v>
      </c>
      <c r="G304" s="117">
        <v>295</v>
      </c>
      <c r="H304" s="117">
        <v>69859</v>
      </c>
      <c r="I304" s="117">
        <v>10700</v>
      </c>
      <c r="J304" s="117">
        <v>142336</v>
      </c>
      <c r="K304" s="36"/>
      <c r="L304" s="129" t="s">
        <v>2314</v>
      </c>
      <c r="M304" s="76"/>
      <c r="N304" s="76"/>
      <c r="O304" s="76"/>
      <c r="P304" s="76"/>
      <c r="R304" s="76"/>
      <c r="S304" s="7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10"/>
        <v>231948</v>
      </c>
      <c r="G305" s="117">
        <v>0</v>
      </c>
      <c r="H305" s="117">
        <v>202923</v>
      </c>
      <c r="I305" s="117">
        <v>0</v>
      </c>
      <c r="J305" s="117">
        <v>29025</v>
      </c>
      <c r="K305" s="36"/>
      <c r="L305" s="129" t="s">
        <v>2314</v>
      </c>
      <c r="M305" s="76"/>
      <c r="N305" s="76"/>
      <c r="O305" s="76"/>
      <c r="P305" s="76"/>
      <c r="R305" s="76"/>
      <c r="S305" s="7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10"/>
        <v>31200</v>
      </c>
      <c r="G306" s="117">
        <v>0</v>
      </c>
      <c r="H306" s="117">
        <v>11300</v>
      </c>
      <c r="I306" s="117">
        <v>0</v>
      </c>
      <c r="J306" s="117">
        <v>19900</v>
      </c>
      <c r="K306" s="36"/>
      <c r="L306" s="129" t="s">
        <v>2314</v>
      </c>
      <c r="M306" s="76"/>
      <c r="N306" s="76"/>
      <c r="O306" s="76"/>
      <c r="P306" s="76"/>
      <c r="R306" s="76"/>
      <c r="S306" s="7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10"/>
        <v>450022</v>
      </c>
      <c r="G307" s="117">
        <v>250000</v>
      </c>
      <c r="H307" s="117">
        <v>192646</v>
      </c>
      <c r="I307" s="117">
        <v>6025</v>
      </c>
      <c r="J307" s="117">
        <v>1351</v>
      </c>
      <c r="K307" s="36"/>
      <c r="L307" s="129" t="s">
        <v>2348</v>
      </c>
      <c r="M307" s="76"/>
      <c r="N307" s="76"/>
      <c r="O307" s="76"/>
      <c r="P307" s="76"/>
      <c r="R307" s="76"/>
      <c r="S307" s="7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10"/>
        <v>9829</v>
      </c>
      <c r="G308" s="117">
        <v>0</v>
      </c>
      <c r="H308" s="117">
        <v>0</v>
      </c>
      <c r="I308" s="117">
        <v>0</v>
      </c>
      <c r="J308" s="117">
        <v>9829</v>
      </c>
      <c r="K308" s="36"/>
      <c r="L308" s="129" t="s">
        <v>2314</v>
      </c>
      <c r="M308" s="76"/>
      <c r="N308" s="76"/>
      <c r="O308" s="76"/>
      <c r="P308" s="76"/>
      <c r="R308" s="76"/>
      <c r="S308" s="7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10"/>
        <v>4846167</v>
      </c>
      <c r="G309" s="117">
        <v>535702</v>
      </c>
      <c r="H309" s="117">
        <v>1078638</v>
      </c>
      <c r="I309" s="117">
        <v>2398402</v>
      </c>
      <c r="J309" s="117">
        <v>833425</v>
      </c>
      <c r="K309" s="36"/>
      <c r="L309" s="129" t="s">
        <v>2314</v>
      </c>
      <c r="M309" s="76"/>
      <c r="N309" s="76"/>
      <c r="O309" s="76"/>
      <c r="P309" s="76"/>
      <c r="R309" s="76"/>
      <c r="S309" s="7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10"/>
        <v>2814784</v>
      </c>
      <c r="G310" s="117">
        <v>1682900</v>
      </c>
      <c r="H310" s="117">
        <v>973008</v>
      </c>
      <c r="I310" s="117">
        <v>54275</v>
      </c>
      <c r="J310" s="117">
        <v>104601</v>
      </c>
      <c r="K310" s="36"/>
      <c r="L310" s="129" t="s">
        <v>2314</v>
      </c>
      <c r="M310" s="76"/>
      <c r="N310" s="76"/>
      <c r="O310" s="76"/>
      <c r="P310" s="76"/>
      <c r="R310" s="76"/>
      <c r="S310" s="7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10"/>
        <v>0</v>
      </c>
      <c r="G311" s="117">
        <v>0</v>
      </c>
      <c r="H311" s="117">
        <v>0</v>
      </c>
      <c r="I311" s="117">
        <v>0</v>
      </c>
      <c r="J311" s="117">
        <v>0</v>
      </c>
      <c r="K311" s="36"/>
      <c r="L311" s="129" t="s">
        <v>2348</v>
      </c>
      <c r="M311" s="76"/>
      <c r="N311" s="76"/>
      <c r="O311" s="76"/>
      <c r="P311" s="76"/>
      <c r="R311" s="76"/>
      <c r="S311" s="7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10"/>
        <v>702537</v>
      </c>
      <c r="G312" s="117">
        <v>0</v>
      </c>
      <c r="H312" s="117">
        <v>638241</v>
      </c>
      <c r="I312" s="117">
        <v>8970</v>
      </c>
      <c r="J312" s="117">
        <v>55326</v>
      </c>
      <c r="K312" s="36"/>
      <c r="L312" s="129" t="s">
        <v>2348</v>
      </c>
      <c r="M312" s="76"/>
      <c r="N312" s="76"/>
      <c r="O312" s="76"/>
      <c r="P312" s="76"/>
      <c r="R312" s="76"/>
      <c r="S312" s="7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10"/>
        <v>441836</v>
      </c>
      <c r="G313" s="117">
        <v>0</v>
      </c>
      <c r="H313" s="117">
        <v>346433</v>
      </c>
      <c r="I313" s="117">
        <v>3440</v>
      </c>
      <c r="J313" s="117">
        <v>91963</v>
      </c>
      <c r="K313" s="36"/>
      <c r="L313" s="129" t="s">
        <v>2348</v>
      </c>
      <c r="M313" s="76"/>
      <c r="N313" s="76"/>
      <c r="O313" s="76"/>
      <c r="P313" s="76"/>
      <c r="R313" s="76"/>
      <c r="S313" s="7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10"/>
        <v>774016</v>
      </c>
      <c r="G314" s="117">
        <v>0</v>
      </c>
      <c r="H314" s="117">
        <v>102816</v>
      </c>
      <c r="I314" s="117">
        <v>0</v>
      </c>
      <c r="J314" s="117">
        <v>671200</v>
      </c>
      <c r="K314" s="36"/>
      <c r="L314" s="129" t="s">
        <v>2314</v>
      </c>
      <c r="M314" s="76"/>
      <c r="N314" s="76"/>
      <c r="O314" s="76"/>
      <c r="P314" s="76"/>
      <c r="R314" s="76"/>
      <c r="S314" s="7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10"/>
        <v>2000</v>
      </c>
      <c r="G315" s="117">
        <v>0</v>
      </c>
      <c r="H315" s="117">
        <v>2000</v>
      </c>
      <c r="I315" s="117">
        <v>0</v>
      </c>
      <c r="J315" s="117">
        <v>0</v>
      </c>
      <c r="K315" s="36"/>
      <c r="L315" s="129" t="s">
        <v>2348</v>
      </c>
      <c r="M315" s="76"/>
      <c r="N315" s="76"/>
      <c r="O315" s="76"/>
      <c r="P315" s="76"/>
      <c r="R315" s="76"/>
      <c r="S315" s="7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10"/>
        <v>2169155</v>
      </c>
      <c r="G316" s="117">
        <v>1001</v>
      </c>
      <c r="H316" s="117">
        <v>1536351</v>
      </c>
      <c r="I316" s="117">
        <v>0</v>
      </c>
      <c r="J316" s="117">
        <v>631803</v>
      </c>
      <c r="K316" s="36"/>
      <c r="L316" s="129" t="s">
        <v>2314</v>
      </c>
      <c r="M316" s="76"/>
      <c r="N316" s="76"/>
      <c r="O316" s="76"/>
      <c r="P316" s="76"/>
      <c r="R316" s="76"/>
      <c r="S316" s="7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10"/>
        <v>1289504</v>
      </c>
      <c r="G317" s="117">
        <v>1066490</v>
      </c>
      <c r="H317" s="117">
        <v>223014</v>
      </c>
      <c r="I317" s="117">
        <v>0</v>
      </c>
      <c r="J317" s="117">
        <v>0</v>
      </c>
      <c r="K317" s="36"/>
      <c r="L317" s="129" t="s">
        <v>2313</v>
      </c>
      <c r="M317" s="76"/>
      <c r="N317" s="76"/>
      <c r="O317" s="76"/>
      <c r="P317" s="76"/>
      <c r="R317" s="76"/>
      <c r="S317" s="7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10"/>
        <v>2157969</v>
      </c>
      <c r="G318" s="117">
        <v>0</v>
      </c>
      <c r="H318" s="117">
        <v>598834</v>
      </c>
      <c r="I318" s="117">
        <v>0</v>
      </c>
      <c r="J318" s="117">
        <v>1559135</v>
      </c>
      <c r="K318" s="36"/>
      <c r="L318" s="129" t="s">
        <v>2314</v>
      </c>
      <c r="M318" s="76"/>
      <c r="N318" s="76"/>
      <c r="O318" s="76"/>
      <c r="P318" s="76"/>
      <c r="R318" s="76"/>
      <c r="S318" s="7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10"/>
        <v>158490</v>
      </c>
      <c r="G319" s="117">
        <v>0</v>
      </c>
      <c r="H319" s="117">
        <v>121975</v>
      </c>
      <c r="I319" s="117">
        <v>0</v>
      </c>
      <c r="J319" s="117">
        <v>36515</v>
      </c>
      <c r="K319" s="36"/>
      <c r="L319" s="129" t="s">
        <v>2314</v>
      </c>
      <c r="M319" s="76"/>
      <c r="N319" s="76"/>
      <c r="O319" s="76"/>
      <c r="P319" s="76"/>
      <c r="R319" s="76"/>
      <c r="S319" s="7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10"/>
        <v>1771103</v>
      </c>
      <c r="G320" s="117">
        <v>0</v>
      </c>
      <c r="H320" s="117">
        <v>1158368</v>
      </c>
      <c r="I320" s="117">
        <v>32000</v>
      </c>
      <c r="J320" s="117">
        <v>580735</v>
      </c>
      <c r="K320" s="36"/>
      <c r="L320" s="129" t="s">
        <v>2314</v>
      </c>
      <c r="M320" s="76"/>
      <c r="N320" s="76"/>
      <c r="O320" s="76"/>
      <c r="P320" s="76"/>
      <c r="R320" s="76"/>
      <c r="S320" s="7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10"/>
        <v>15334259</v>
      </c>
      <c r="G321" s="117">
        <v>0</v>
      </c>
      <c r="H321" s="117">
        <v>1071712</v>
      </c>
      <c r="I321" s="117">
        <v>11556058</v>
      </c>
      <c r="J321" s="117">
        <v>2706489</v>
      </c>
      <c r="K321" s="36"/>
      <c r="L321" s="129" t="s">
        <v>2314</v>
      </c>
      <c r="M321" s="76"/>
      <c r="N321" s="76"/>
      <c r="O321" s="76"/>
      <c r="P321" s="76"/>
      <c r="R321" s="76"/>
      <c r="S321" s="7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10"/>
        <v>431883</v>
      </c>
      <c r="G322" s="117">
        <v>0</v>
      </c>
      <c r="H322" s="117">
        <v>306203</v>
      </c>
      <c r="I322" s="117">
        <v>0</v>
      </c>
      <c r="J322" s="117">
        <v>125680</v>
      </c>
      <c r="K322" s="36"/>
      <c r="L322" s="129" t="s">
        <v>2314</v>
      </c>
      <c r="M322" s="76"/>
      <c r="N322" s="76"/>
      <c r="O322" s="76"/>
      <c r="P322" s="76"/>
      <c r="R322" s="76"/>
      <c r="S322" s="7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30" t="s">
        <v>2278</v>
      </c>
      <c r="M323" s="76"/>
      <c r="N323" s="76"/>
      <c r="O323" s="76"/>
      <c r="P323" s="76"/>
      <c r="R323" s="76"/>
      <c r="S323" s="7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11" ref="F324:F335">G324+H324+I324+J324</f>
        <v>28825435</v>
      </c>
      <c r="G324" s="117">
        <v>19940010</v>
      </c>
      <c r="H324" s="117">
        <v>2237648</v>
      </c>
      <c r="I324" s="117">
        <v>14500</v>
      </c>
      <c r="J324" s="117">
        <v>6633277</v>
      </c>
      <c r="K324" s="36"/>
      <c r="L324" s="129" t="s">
        <v>2314</v>
      </c>
      <c r="M324" s="76"/>
      <c r="N324" s="76"/>
      <c r="O324" s="76"/>
      <c r="P324" s="76"/>
      <c r="R324" s="76"/>
      <c r="S324" s="7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11"/>
        <v>1703705</v>
      </c>
      <c r="G325" s="117">
        <v>0</v>
      </c>
      <c r="H325" s="117">
        <v>989718</v>
      </c>
      <c r="I325" s="117">
        <v>0</v>
      </c>
      <c r="J325" s="117">
        <v>713987</v>
      </c>
      <c r="K325" s="36"/>
      <c r="L325" s="129" t="s">
        <v>2314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11"/>
        <v>4007649</v>
      </c>
      <c r="G326" s="117">
        <v>1125451</v>
      </c>
      <c r="H326" s="117">
        <v>869069</v>
      </c>
      <c r="I326" s="117">
        <v>1400000</v>
      </c>
      <c r="J326" s="117">
        <v>613129</v>
      </c>
      <c r="K326" s="63"/>
      <c r="L326" s="129" t="s">
        <v>2314</v>
      </c>
      <c r="M326" s="76"/>
      <c r="N326" s="76"/>
      <c r="O326" s="76"/>
      <c r="P326" s="76"/>
      <c r="R326" s="76"/>
      <c r="S326" s="7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11"/>
        <v>7945742</v>
      </c>
      <c r="G327" s="117">
        <v>0</v>
      </c>
      <c r="H327" s="117">
        <v>1432538</v>
      </c>
      <c r="I327" s="117">
        <v>315400</v>
      </c>
      <c r="J327" s="117">
        <v>6197804</v>
      </c>
      <c r="K327" s="36"/>
      <c r="L327" s="129" t="s">
        <v>2314</v>
      </c>
      <c r="M327" s="76"/>
      <c r="N327" s="76"/>
      <c r="O327" s="76"/>
      <c r="P327" s="76"/>
      <c r="R327" s="76"/>
      <c r="S327" s="7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11"/>
        <v>1112086</v>
      </c>
      <c r="G328" s="117">
        <v>236000</v>
      </c>
      <c r="H328" s="117">
        <v>735484</v>
      </c>
      <c r="I328" s="117">
        <v>0</v>
      </c>
      <c r="J328" s="117">
        <v>140602</v>
      </c>
      <c r="K328" s="36"/>
      <c r="L328" s="129" t="s">
        <v>2314</v>
      </c>
      <c r="M328" s="76"/>
      <c r="N328" s="76"/>
      <c r="O328" s="76"/>
      <c r="P328" s="76"/>
      <c r="R328" s="76"/>
      <c r="S328" s="7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11"/>
        <v>620305</v>
      </c>
      <c r="G329" s="117">
        <v>0</v>
      </c>
      <c r="H329" s="117">
        <v>396586</v>
      </c>
      <c r="I329" s="117">
        <v>0</v>
      </c>
      <c r="J329" s="117">
        <v>223719</v>
      </c>
      <c r="K329" s="36"/>
      <c r="L329" s="129" t="s">
        <v>2314</v>
      </c>
      <c r="M329" s="76"/>
      <c r="N329" s="76"/>
      <c r="O329" s="76"/>
      <c r="P329" s="76"/>
      <c r="R329" s="76"/>
      <c r="S329" s="7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11"/>
        <v>38687</v>
      </c>
      <c r="G330" s="117">
        <v>0</v>
      </c>
      <c r="H330" s="117">
        <v>30687</v>
      </c>
      <c r="I330" s="117">
        <v>0</v>
      </c>
      <c r="J330" s="117">
        <v>8000</v>
      </c>
      <c r="K330" s="36"/>
      <c r="L330" s="129" t="s">
        <v>2314</v>
      </c>
      <c r="M330" s="76"/>
      <c r="N330" s="76"/>
      <c r="O330" s="76"/>
      <c r="P330" s="76"/>
      <c r="R330" s="76"/>
      <c r="S330" s="7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11"/>
        <v>15807194</v>
      </c>
      <c r="G331" s="117">
        <v>0</v>
      </c>
      <c r="H331" s="117">
        <v>1774636</v>
      </c>
      <c r="I331" s="117">
        <v>0</v>
      </c>
      <c r="J331" s="117">
        <v>14032558</v>
      </c>
      <c r="K331" s="36"/>
      <c r="L331" s="129" t="s">
        <v>2314</v>
      </c>
      <c r="M331" s="76"/>
      <c r="N331" s="76"/>
      <c r="O331" s="76"/>
      <c r="P331" s="76"/>
      <c r="R331" s="76"/>
      <c r="S331" s="7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11"/>
        <v>16338493</v>
      </c>
      <c r="G332" s="117">
        <v>1187652</v>
      </c>
      <c r="H332" s="117">
        <v>2446074</v>
      </c>
      <c r="I332" s="117">
        <v>25000</v>
      </c>
      <c r="J332" s="117">
        <v>12679767</v>
      </c>
      <c r="K332" s="36"/>
      <c r="L332" s="129" t="s">
        <v>2314</v>
      </c>
      <c r="M332" s="76"/>
      <c r="N332" s="76"/>
      <c r="O332" s="76"/>
      <c r="P332" s="76"/>
      <c r="R332" s="76"/>
      <c r="S332" s="7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11"/>
        <v>2446827</v>
      </c>
      <c r="G333" s="117">
        <v>0</v>
      </c>
      <c r="H333" s="117">
        <v>2441127</v>
      </c>
      <c r="I333" s="117">
        <v>0</v>
      </c>
      <c r="J333" s="117">
        <v>5700</v>
      </c>
      <c r="K333" s="36"/>
      <c r="L333" s="129" t="s">
        <v>2314</v>
      </c>
      <c r="M333" s="76"/>
      <c r="N333" s="76"/>
      <c r="O333" s="76"/>
      <c r="P333" s="76"/>
      <c r="R333" s="76"/>
      <c r="S333" s="7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11"/>
        <v>1459603</v>
      </c>
      <c r="G334" s="117">
        <v>1105485</v>
      </c>
      <c r="H334" s="117">
        <v>352118</v>
      </c>
      <c r="I334" s="117">
        <v>0</v>
      </c>
      <c r="J334" s="117">
        <v>2000</v>
      </c>
      <c r="K334" s="36"/>
      <c r="L334" s="129" t="s">
        <v>2348</v>
      </c>
      <c r="M334" s="76"/>
      <c r="N334" s="76"/>
      <c r="O334" s="76"/>
      <c r="P334" s="76"/>
      <c r="R334" s="76"/>
      <c r="S334" s="7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11"/>
        <v>216333</v>
      </c>
      <c r="G335" s="117">
        <v>0</v>
      </c>
      <c r="H335" s="117">
        <v>51234</v>
      </c>
      <c r="I335" s="117">
        <v>6500</v>
      </c>
      <c r="J335" s="117">
        <v>158599</v>
      </c>
      <c r="K335" s="36"/>
      <c r="L335" s="129" t="s">
        <v>2314</v>
      </c>
      <c r="M335" s="76"/>
      <c r="N335" s="76"/>
      <c r="O335" s="76"/>
      <c r="P335" s="76"/>
      <c r="R335" s="76"/>
      <c r="S335" s="7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 t="s">
        <v>9</v>
      </c>
      <c r="G336" s="116" t="s">
        <v>9</v>
      </c>
      <c r="H336" s="116" t="s">
        <v>9</v>
      </c>
      <c r="I336" s="116" t="s">
        <v>9</v>
      </c>
      <c r="J336" s="116" t="s">
        <v>9</v>
      </c>
      <c r="K336" s="36"/>
      <c r="L336" s="130" t="s">
        <v>9</v>
      </c>
      <c r="M336" s="76"/>
      <c r="N336" s="76"/>
      <c r="O336" s="76"/>
      <c r="P336" s="76"/>
      <c r="R336" s="76"/>
      <c r="S336" s="7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>G337+H337+I337+J337</f>
        <v>1946232</v>
      </c>
      <c r="G337" s="117">
        <v>555000</v>
      </c>
      <c r="H337" s="117">
        <v>1189829</v>
      </c>
      <c r="I337" s="117">
        <v>15700</v>
      </c>
      <c r="J337" s="117">
        <v>185703</v>
      </c>
      <c r="K337" s="36"/>
      <c r="L337" s="129" t="s">
        <v>2348</v>
      </c>
      <c r="M337" s="76"/>
      <c r="N337" s="76"/>
      <c r="O337" s="76"/>
      <c r="P337" s="76"/>
      <c r="R337" s="76"/>
      <c r="S337" s="7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 t="s">
        <v>9</v>
      </c>
      <c r="G338" s="116" t="s">
        <v>9</v>
      </c>
      <c r="H338" s="116" t="s">
        <v>9</v>
      </c>
      <c r="I338" s="116" t="s">
        <v>9</v>
      </c>
      <c r="J338" s="116" t="s">
        <v>9</v>
      </c>
      <c r="K338" s="36"/>
      <c r="L338" s="130" t="s">
        <v>9</v>
      </c>
      <c r="M338" s="76"/>
      <c r="N338" s="76"/>
      <c r="O338" s="76"/>
      <c r="P338" s="76"/>
      <c r="R338" s="76"/>
      <c r="S338" s="7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aca="true" t="shared" si="12" ref="F339:F357">G339+H339+I339+J339</f>
        <v>453194</v>
      </c>
      <c r="G339" s="117">
        <v>28000</v>
      </c>
      <c r="H339" s="117">
        <v>246669</v>
      </c>
      <c r="I339" s="117">
        <v>0</v>
      </c>
      <c r="J339" s="117">
        <v>178525</v>
      </c>
      <c r="K339" s="36"/>
      <c r="L339" s="129" t="s">
        <v>2314</v>
      </c>
      <c r="M339" s="76"/>
      <c r="N339" s="76"/>
      <c r="O339" s="76"/>
      <c r="P339" s="76"/>
      <c r="R339" s="76"/>
      <c r="S339" s="7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12"/>
        <v>7954813</v>
      </c>
      <c r="G340" s="117">
        <v>4131363</v>
      </c>
      <c r="H340" s="117">
        <v>1873220</v>
      </c>
      <c r="I340" s="117">
        <v>10000</v>
      </c>
      <c r="J340" s="117">
        <v>1940230</v>
      </c>
      <c r="K340" s="36"/>
      <c r="L340" s="129" t="s">
        <v>2314</v>
      </c>
      <c r="M340" s="76"/>
      <c r="N340" s="76"/>
      <c r="O340" s="76"/>
      <c r="P340" s="76"/>
      <c r="R340" s="76"/>
      <c r="S340" s="7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12"/>
        <v>158531</v>
      </c>
      <c r="G341" s="117">
        <v>0</v>
      </c>
      <c r="H341" s="117">
        <v>90642</v>
      </c>
      <c r="I341" s="117">
        <v>0</v>
      </c>
      <c r="J341" s="117">
        <v>67889</v>
      </c>
      <c r="K341" s="36"/>
      <c r="L341" s="129" t="s">
        <v>2348</v>
      </c>
      <c r="M341" s="76"/>
      <c r="N341" s="76"/>
      <c r="O341" s="76"/>
      <c r="P341" s="76"/>
      <c r="R341" s="76"/>
      <c r="S341" s="7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12"/>
        <v>2737950</v>
      </c>
      <c r="G342" s="117">
        <v>170000</v>
      </c>
      <c r="H342" s="117">
        <v>2551850</v>
      </c>
      <c r="I342" s="117">
        <v>0</v>
      </c>
      <c r="J342" s="117">
        <v>16100</v>
      </c>
      <c r="K342" s="36"/>
      <c r="L342" s="129" t="s">
        <v>2348</v>
      </c>
      <c r="M342" s="76"/>
      <c r="N342" s="76"/>
      <c r="O342" s="76"/>
      <c r="P342" s="76"/>
      <c r="R342" s="76"/>
      <c r="S342" s="7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12"/>
        <v>626921</v>
      </c>
      <c r="G343" s="117">
        <v>400000</v>
      </c>
      <c r="H343" s="117">
        <v>138720</v>
      </c>
      <c r="I343" s="117">
        <v>0</v>
      </c>
      <c r="J343" s="117">
        <v>88201</v>
      </c>
      <c r="K343" s="36"/>
      <c r="L343" s="129" t="s">
        <v>2348</v>
      </c>
      <c r="M343" s="76"/>
      <c r="N343" s="76"/>
      <c r="O343" s="76"/>
      <c r="P343" s="76"/>
      <c r="R343" s="76"/>
      <c r="S343" s="7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12"/>
        <v>8023622</v>
      </c>
      <c r="G344" s="117">
        <v>248500</v>
      </c>
      <c r="H344" s="117">
        <v>1636915</v>
      </c>
      <c r="I344" s="117">
        <v>0</v>
      </c>
      <c r="J344" s="117">
        <v>6138207</v>
      </c>
      <c r="K344" s="36"/>
      <c r="L344" s="129" t="s">
        <v>2314</v>
      </c>
      <c r="M344" s="76"/>
      <c r="N344" s="76"/>
      <c r="O344" s="76"/>
      <c r="P344" s="76"/>
      <c r="R344" s="76"/>
      <c r="S344" s="7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12"/>
        <v>4311945</v>
      </c>
      <c r="G345" s="117">
        <v>0</v>
      </c>
      <c r="H345" s="117">
        <v>1335665</v>
      </c>
      <c r="I345" s="117">
        <v>0</v>
      </c>
      <c r="J345" s="117">
        <v>2976280</v>
      </c>
      <c r="K345" s="36"/>
      <c r="L345" s="129" t="s">
        <v>2348</v>
      </c>
      <c r="M345" s="76"/>
      <c r="N345" s="76"/>
      <c r="O345" s="76"/>
      <c r="P345" s="76"/>
      <c r="R345" s="76"/>
      <c r="S345" s="7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12"/>
        <v>2282827</v>
      </c>
      <c r="G346" s="117">
        <v>338651</v>
      </c>
      <c r="H346" s="117">
        <v>1164489</v>
      </c>
      <c r="I346" s="117">
        <v>105550</v>
      </c>
      <c r="J346" s="117">
        <v>674137</v>
      </c>
      <c r="K346" s="36"/>
      <c r="L346" s="129" t="s">
        <v>2314</v>
      </c>
      <c r="M346" s="76"/>
      <c r="N346" s="76"/>
      <c r="O346" s="76"/>
      <c r="P346" s="76"/>
      <c r="R346" s="76"/>
      <c r="S346" s="7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12"/>
        <v>312066</v>
      </c>
      <c r="G347" s="117">
        <v>186000</v>
      </c>
      <c r="H347" s="117">
        <v>116427</v>
      </c>
      <c r="I347" s="117">
        <v>0</v>
      </c>
      <c r="J347" s="117">
        <v>9639</v>
      </c>
      <c r="K347" s="36"/>
      <c r="L347" s="129" t="s">
        <v>2314</v>
      </c>
      <c r="M347" s="76"/>
      <c r="N347" s="76"/>
      <c r="O347" s="76"/>
      <c r="P347" s="76"/>
      <c r="R347" s="76"/>
      <c r="S347" s="7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12"/>
        <v>7268639</v>
      </c>
      <c r="G348" s="117">
        <v>3786949</v>
      </c>
      <c r="H348" s="117">
        <v>1382171</v>
      </c>
      <c r="I348" s="117">
        <v>2</v>
      </c>
      <c r="J348" s="117">
        <v>2099517</v>
      </c>
      <c r="K348" s="36"/>
      <c r="L348" s="129" t="s">
        <v>2314</v>
      </c>
      <c r="M348" s="76"/>
      <c r="N348" s="76"/>
      <c r="O348" s="76"/>
      <c r="P348" s="76"/>
      <c r="R348" s="76"/>
      <c r="S348" s="7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12"/>
        <v>2058774</v>
      </c>
      <c r="G349" s="117">
        <v>0</v>
      </c>
      <c r="H349" s="117">
        <v>17830</v>
      </c>
      <c r="I349" s="117">
        <v>0</v>
      </c>
      <c r="J349" s="117">
        <v>2040944</v>
      </c>
      <c r="K349" s="36"/>
      <c r="L349" s="129" t="s">
        <v>2314</v>
      </c>
      <c r="M349" s="76"/>
      <c r="N349" s="76"/>
      <c r="O349" s="76"/>
      <c r="P349" s="76"/>
      <c r="R349" s="76"/>
      <c r="S349" s="7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12"/>
        <v>433069</v>
      </c>
      <c r="G350" s="117">
        <v>0</v>
      </c>
      <c r="H350" s="117">
        <v>353567</v>
      </c>
      <c r="I350" s="117">
        <v>0</v>
      </c>
      <c r="J350" s="117">
        <v>79502</v>
      </c>
      <c r="K350" s="36"/>
      <c r="L350" s="129" t="s">
        <v>2348</v>
      </c>
      <c r="M350" s="76"/>
      <c r="N350" s="76"/>
      <c r="O350" s="76"/>
      <c r="P350" s="76"/>
      <c r="R350" s="76"/>
      <c r="S350" s="7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12"/>
        <v>482734</v>
      </c>
      <c r="G351" s="117">
        <v>0</v>
      </c>
      <c r="H351" s="117">
        <v>292160</v>
      </c>
      <c r="I351" s="117">
        <v>0</v>
      </c>
      <c r="J351" s="117">
        <v>190574</v>
      </c>
      <c r="K351" s="36"/>
      <c r="L351" s="129" t="s">
        <v>2314</v>
      </c>
      <c r="M351" s="76"/>
      <c r="N351" s="76"/>
      <c r="O351" s="76"/>
      <c r="P351" s="76"/>
      <c r="R351" s="76"/>
      <c r="S351" s="7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12"/>
        <v>23575378</v>
      </c>
      <c r="G352" s="117">
        <v>1439803</v>
      </c>
      <c r="H352" s="117">
        <v>2497751</v>
      </c>
      <c r="I352" s="117">
        <v>4603950</v>
      </c>
      <c r="J352" s="117">
        <v>15033874</v>
      </c>
      <c r="K352" s="36"/>
      <c r="L352" s="129" t="s">
        <v>2314</v>
      </c>
      <c r="M352" s="76"/>
      <c r="N352" s="76"/>
      <c r="O352" s="76"/>
      <c r="P352" s="76"/>
      <c r="R352" s="76"/>
      <c r="S352" s="7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12"/>
        <v>129744</v>
      </c>
      <c r="G353" s="117">
        <v>0</v>
      </c>
      <c r="H353" s="117">
        <v>114744</v>
      </c>
      <c r="I353" s="117">
        <v>0</v>
      </c>
      <c r="J353" s="117">
        <v>15000</v>
      </c>
      <c r="K353" s="36"/>
      <c r="L353" s="129" t="s">
        <v>2314</v>
      </c>
      <c r="M353" s="76"/>
      <c r="N353" s="76"/>
      <c r="O353" s="76"/>
      <c r="P353" s="76"/>
      <c r="R353" s="76"/>
      <c r="S353" s="7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12"/>
        <v>33729</v>
      </c>
      <c r="G354" s="117">
        <v>0</v>
      </c>
      <c r="H354" s="117">
        <v>33729</v>
      </c>
      <c r="I354" s="117">
        <v>0</v>
      </c>
      <c r="J354" s="117">
        <v>0</v>
      </c>
      <c r="K354" s="36"/>
      <c r="L354" s="129" t="s">
        <v>2314</v>
      </c>
      <c r="M354" s="76"/>
      <c r="N354" s="76"/>
      <c r="O354" s="76"/>
      <c r="P354" s="76"/>
      <c r="R354" s="76"/>
      <c r="S354" s="7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12"/>
        <v>13362091</v>
      </c>
      <c r="G355" s="117">
        <v>1001201</v>
      </c>
      <c r="H355" s="117">
        <v>384273</v>
      </c>
      <c r="I355" s="117">
        <v>0</v>
      </c>
      <c r="J355" s="117">
        <v>11976617</v>
      </c>
      <c r="K355" s="36"/>
      <c r="L355" s="129" t="s">
        <v>2314</v>
      </c>
      <c r="M355" s="76"/>
      <c r="N355" s="76"/>
      <c r="O355" s="76"/>
      <c r="P355" s="76"/>
      <c r="R355" s="76"/>
      <c r="S355" s="7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12"/>
        <v>375110</v>
      </c>
      <c r="G356" s="117">
        <v>190000</v>
      </c>
      <c r="H356" s="117">
        <v>180110</v>
      </c>
      <c r="I356" s="117">
        <v>0</v>
      </c>
      <c r="J356" s="117">
        <v>5000</v>
      </c>
      <c r="K356" s="36"/>
      <c r="L356" s="129" t="s">
        <v>2314</v>
      </c>
      <c r="M356" s="76"/>
      <c r="N356" s="76"/>
      <c r="O356" s="76"/>
      <c r="P356" s="76"/>
      <c r="R356" s="76"/>
      <c r="S356" s="7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12"/>
        <v>688865</v>
      </c>
      <c r="G357" s="117">
        <v>403900</v>
      </c>
      <c r="H357" s="117">
        <v>172664</v>
      </c>
      <c r="I357" s="117">
        <v>85500</v>
      </c>
      <c r="J357" s="117">
        <v>26801</v>
      </c>
      <c r="K357" s="36"/>
      <c r="L357" s="129" t="s">
        <v>2348</v>
      </c>
      <c r="M357" s="76"/>
      <c r="N357" s="76"/>
      <c r="O357" s="76"/>
      <c r="P357" s="76"/>
      <c r="R357" s="76"/>
      <c r="S357" s="7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 t="s">
        <v>9</v>
      </c>
      <c r="G358" s="116" t="s">
        <v>9</v>
      </c>
      <c r="H358" s="116" t="s">
        <v>9</v>
      </c>
      <c r="I358" s="116" t="s">
        <v>9</v>
      </c>
      <c r="J358" s="116" t="s">
        <v>9</v>
      </c>
      <c r="K358" s="36"/>
      <c r="L358" s="130" t="s">
        <v>9</v>
      </c>
      <c r="M358" s="76"/>
      <c r="N358" s="76"/>
      <c r="O358" s="76"/>
      <c r="P358" s="76"/>
      <c r="R358" s="76"/>
      <c r="S358" s="7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aca="true" t="shared" si="13" ref="F359:F367">G359+H359+I359+J359</f>
        <v>382738</v>
      </c>
      <c r="G359" s="117">
        <v>77000</v>
      </c>
      <c r="H359" s="117">
        <v>270088</v>
      </c>
      <c r="I359" s="117">
        <v>0</v>
      </c>
      <c r="J359" s="117">
        <v>35650</v>
      </c>
      <c r="K359" s="36"/>
      <c r="L359" s="129" t="s">
        <v>2314</v>
      </c>
      <c r="M359" s="76"/>
      <c r="N359" s="76"/>
      <c r="O359" s="76"/>
      <c r="P359" s="76"/>
      <c r="R359" s="76"/>
      <c r="S359" s="7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13"/>
        <v>584487</v>
      </c>
      <c r="G360" s="117">
        <v>15000</v>
      </c>
      <c r="H360" s="117">
        <v>472894</v>
      </c>
      <c r="I360" s="117">
        <v>47642</v>
      </c>
      <c r="J360" s="117">
        <v>48951</v>
      </c>
      <c r="K360" s="36"/>
      <c r="L360" s="129" t="s">
        <v>2314</v>
      </c>
      <c r="M360" s="76"/>
      <c r="N360" s="76"/>
      <c r="O360" s="76"/>
      <c r="P360" s="76"/>
      <c r="R360" s="76"/>
      <c r="S360" s="7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13"/>
        <v>2431114</v>
      </c>
      <c r="G361" s="117">
        <v>900000</v>
      </c>
      <c r="H361" s="117">
        <v>944475</v>
      </c>
      <c r="I361" s="117">
        <v>0</v>
      </c>
      <c r="J361" s="117">
        <v>586639</v>
      </c>
      <c r="K361" s="36"/>
      <c r="L361" s="129" t="s">
        <v>2314</v>
      </c>
      <c r="M361" s="76"/>
      <c r="N361" s="76"/>
      <c r="O361" s="76"/>
      <c r="P361" s="76"/>
      <c r="R361" s="76"/>
      <c r="S361" s="7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13"/>
        <v>245832</v>
      </c>
      <c r="G362" s="117">
        <v>250</v>
      </c>
      <c r="H362" s="117">
        <v>233082</v>
      </c>
      <c r="I362" s="117">
        <v>0</v>
      </c>
      <c r="J362" s="117">
        <v>12500</v>
      </c>
      <c r="K362" s="36"/>
      <c r="L362" s="129" t="s">
        <v>2314</v>
      </c>
      <c r="M362" s="76"/>
      <c r="N362" s="76"/>
      <c r="O362" s="76"/>
      <c r="P362" s="76"/>
      <c r="R362" s="76"/>
      <c r="S362" s="7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13"/>
        <v>1698226</v>
      </c>
      <c r="G363" s="117">
        <v>0</v>
      </c>
      <c r="H363" s="117">
        <v>308724</v>
      </c>
      <c r="I363" s="117">
        <v>471600</v>
      </c>
      <c r="J363" s="117">
        <v>917902</v>
      </c>
      <c r="K363" s="36"/>
      <c r="L363" s="129" t="s">
        <v>2348</v>
      </c>
      <c r="M363" s="76"/>
      <c r="N363" s="76"/>
      <c r="O363" s="76"/>
      <c r="P363" s="76"/>
      <c r="R363" s="76"/>
      <c r="S363" s="7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13"/>
        <v>20221</v>
      </c>
      <c r="G364" s="117">
        <v>0</v>
      </c>
      <c r="H364" s="117">
        <v>20220</v>
      </c>
      <c r="I364" s="117">
        <v>0</v>
      </c>
      <c r="J364" s="117">
        <v>1</v>
      </c>
      <c r="K364" s="63"/>
      <c r="L364" s="129" t="s">
        <v>2314</v>
      </c>
      <c r="M364" s="76"/>
      <c r="N364" s="76"/>
      <c r="O364" s="76"/>
      <c r="P364" s="76"/>
      <c r="R364" s="76"/>
      <c r="S364" s="7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13"/>
        <v>2798502</v>
      </c>
      <c r="G365" s="117">
        <v>2247850</v>
      </c>
      <c r="H365" s="117">
        <v>508152</v>
      </c>
      <c r="I365" s="117">
        <v>0</v>
      </c>
      <c r="J365" s="117">
        <v>42500</v>
      </c>
      <c r="K365" s="36"/>
      <c r="L365" s="129" t="s">
        <v>2314</v>
      </c>
      <c r="M365" s="76"/>
      <c r="N365" s="76"/>
      <c r="O365" s="76"/>
      <c r="P365" s="76"/>
      <c r="R365" s="76"/>
      <c r="S365" s="7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13"/>
        <v>59777</v>
      </c>
      <c r="G366" s="117">
        <v>0</v>
      </c>
      <c r="H366" s="117">
        <v>59777</v>
      </c>
      <c r="I366" s="117">
        <v>0</v>
      </c>
      <c r="J366" s="117">
        <v>0</v>
      </c>
      <c r="K366" s="36"/>
      <c r="L366" s="129" t="s">
        <v>2348</v>
      </c>
      <c r="M366" s="76"/>
      <c r="N366" s="76"/>
      <c r="O366" s="76"/>
      <c r="P366" s="76"/>
      <c r="R366" s="76"/>
      <c r="S366" s="7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13"/>
        <v>180790</v>
      </c>
      <c r="G367" s="117">
        <v>350</v>
      </c>
      <c r="H367" s="117">
        <v>152040</v>
      </c>
      <c r="I367" s="117">
        <v>4000</v>
      </c>
      <c r="J367" s="117">
        <v>24400</v>
      </c>
      <c r="K367" s="36"/>
      <c r="L367" s="129" t="s">
        <v>2314</v>
      </c>
      <c r="M367" s="76"/>
      <c r="N367" s="76"/>
      <c r="O367" s="76"/>
      <c r="P367" s="76"/>
      <c r="R367" s="76"/>
      <c r="S367" s="7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 t="s">
        <v>9</v>
      </c>
      <c r="G368" s="116" t="s">
        <v>9</v>
      </c>
      <c r="H368" s="116" t="s">
        <v>9</v>
      </c>
      <c r="I368" s="116" t="s">
        <v>9</v>
      </c>
      <c r="J368" s="116" t="s">
        <v>9</v>
      </c>
      <c r="K368" s="36"/>
      <c r="L368" s="130" t="s">
        <v>9</v>
      </c>
      <c r="M368" s="76"/>
      <c r="N368" s="76"/>
      <c r="O368" s="76"/>
      <c r="P368" s="76"/>
      <c r="R368" s="76"/>
      <c r="S368" s="7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aca="true" t="shared" si="14" ref="F369:F384">G369+H369+I369+J369</f>
        <v>994213</v>
      </c>
      <c r="G369" s="117">
        <v>304262</v>
      </c>
      <c r="H369" s="117">
        <v>689751</v>
      </c>
      <c r="I369" s="117">
        <v>0</v>
      </c>
      <c r="J369" s="117">
        <v>200</v>
      </c>
      <c r="K369" s="36"/>
      <c r="L369" s="129" t="s">
        <v>2348</v>
      </c>
      <c r="M369" s="76"/>
      <c r="N369" s="76"/>
      <c r="O369" s="76"/>
      <c r="P369" s="76"/>
      <c r="R369" s="76"/>
      <c r="S369" s="7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14"/>
        <v>2162922</v>
      </c>
      <c r="G370" s="117">
        <v>223820</v>
      </c>
      <c r="H370" s="117">
        <v>1219197</v>
      </c>
      <c r="I370" s="117">
        <v>84900</v>
      </c>
      <c r="J370" s="117">
        <v>635005</v>
      </c>
      <c r="K370" s="36"/>
      <c r="L370" s="129" t="s">
        <v>2348</v>
      </c>
      <c r="M370" s="76"/>
      <c r="N370" s="76"/>
      <c r="O370" s="76"/>
      <c r="P370" s="76"/>
      <c r="R370" s="76"/>
      <c r="S370" s="7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14"/>
        <v>7613432</v>
      </c>
      <c r="G371" s="117">
        <v>817420</v>
      </c>
      <c r="H371" s="117">
        <v>2376270</v>
      </c>
      <c r="I371" s="117">
        <v>293601</v>
      </c>
      <c r="J371" s="117">
        <v>4126141</v>
      </c>
      <c r="K371" s="36"/>
      <c r="L371" s="129" t="s">
        <v>2314</v>
      </c>
      <c r="M371" s="76"/>
      <c r="N371" s="76"/>
      <c r="O371" s="76"/>
      <c r="P371" s="76"/>
      <c r="R371" s="76"/>
      <c r="S371" s="7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14"/>
        <v>151420</v>
      </c>
      <c r="G372" s="117">
        <v>0</v>
      </c>
      <c r="H372" s="117">
        <v>151420</v>
      </c>
      <c r="I372" s="117">
        <v>0</v>
      </c>
      <c r="J372" s="117">
        <v>0</v>
      </c>
      <c r="K372" s="36"/>
      <c r="L372" s="129" t="s">
        <v>2348</v>
      </c>
      <c r="M372" s="76"/>
      <c r="N372" s="76"/>
      <c r="O372" s="76"/>
      <c r="P372" s="76"/>
      <c r="R372" s="76"/>
      <c r="S372" s="7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14"/>
        <v>1449132</v>
      </c>
      <c r="G373" s="117">
        <v>983400</v>
      </c>
      <c r="H373" s="117">
        <v>380057</v>
      </c>
      <c r="I373" s="117">
        <v>0</v>
      </c>
      <c r="J373" s="117">
        <v>85675</v>
      </c>
      <c r="K373" s="36"/>
      <c r="L373" s="129" t="s">
        <v>2348</v>
      </c>
      <c r="M373" s="76"/>
      <c r="N373" s="76"/>
      <c r="O373" s="76"/>
      <c r="P373" s="76"/>
      <c r="R373" s="76"/>
      <c r="S373" s="7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14"/>
        <v>248261</v>
      </c>
      <c r="G374" s="117">
        <v>0</v>
      </c>
      <c r="H374" s="117">
        <v>101012</v>
      </c>
      <c r="I374" s="117">
        <v>0</v>
      </c>
      <c r="J374" s="117">
        <v>147249</v>
      </c>
      <c r="K374" s="36"/>
      <c r="L374" s="129" t="s">
        <v>2348</v>
      </c>
      <c r="M374" s="76"/>
      <c r="N374" s="76"/>
      <c r="O374" s="76"/>
      <c r="P374" s="76"/>
      <c r="R374" s="76"/>
      <c r="S374" s="7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14"/>
        <v>5190204</v>
      </c>
      <c r="G375" s="117">
        <v>4299693</v>
      </c>
      <c r="H375" s="117">
        <v>656032</v>
      </c>
      <c r="I375" s="117">
        <v>0</v>
      </c>
      <c r="J375" s="117">
        <v>234479</v>
      </c>
      <c r="K375" s="36"/>
      <c r="L375" s="129" t="s">
        <v>2314</v>
      </c>
      <c r="M375" s="76"/>
      <c r="N375" s="76"/>
      <c r="O375" s="76"/>
      <c r="P375" s="76"/>
      <c r="R375" s="76"/>
      <c r="S375" s="7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14"/>
        <v>22385</v>
      </c>
      <c r="G376" s="117">
        <v>0</v>
      </c>
      <c r="H376" s="117">
        <v>22385</v>
      </c>
      <c r="I376" s="117">
        <v>0</v>
      </c>
      <c r="J376" s="117">
        <v>0</v>
      </c>
      <c r="K376" s="36"/>
      <c r="L376" s="129" t="s">
        <v>2314</v>
      </c>
      <c r="M376" s="76"/>
      <c r="N376" s="76"/>
      <c r="O376" s="76"/>
      <c r="P376" s="76"/>
      <c r="R376" s="76"/>
      <c r="S376" s="7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14"/>
        <v>2041873</v>
      </c>
      <c r="G377" s="117">
        <v>141185</v>
      </c>
      <c r="H377" s="117">
        <v>1257405</v>
      </c>
      <c r="I377" s="117">
        <v>0</v>
      </c>
      <c r="J377" s="117">
        <v>643283</v>
      </c>
      <c r="K377" s="36"/>
      <c r="L377" s="129" t="s">
        <v>2348</v>
      </c>
      <c r="M377" s="76"/>
      <c r="N377" s="76"/>
      <c r="O377" s="76"/>
      <c r="P377" s="76"/>
      <c r="R377" s="76"/>
      <c r="S377" s="7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14"/>
        <v>2645031</v>
      </c>
      <c r="G378" s="117">
        <v>1201</v>
      </c>
      <c r="H378" s="117">
        <v>2489990</v>
      </c>
      <c r="I378" s="117">
        <v>0</v>
      </c>
      <c r="J378" s="117">
        <v>153840</v>
      </c>
      <c r="K378" s="36"/>
      <c r="L378" s="129" t="s">
        <v>2314</v>
      </c>
      <c r="M378" s="76"/>
      <c r="N378" s="76"/>
      <c r="O378" s="76"/>
      <c r="P378" s="76"/>
      <c r="R378" s="76"/>
      <c r="S378" s="7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14"/>
        <v>2730560</v>
      </c>
      <c r="G379" s="117">
        <v>1698300</v>
      </c>
      <c r="H379" s="117">
        <v>802660</v>
      </c>
      <c r="I379" s="117">
        <v>48800</v>
      </c>
      <c r="J379" s="117">
        <v>180800</v>
      </c>
      <c r="K379" s="36"/>
      <c r="L379" s="129" t="s">
        <v>2314</v>
      </c>
      <c r="M379" s="76"/>
      <c r="N379" s="76"/>
      <c r="O379" s="76"/>
      <c r="P379" s="76"/>
      <c r="R379" s="76"/>
      <c r="S379" s="7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14"/>
        <v>3784725</v>
      </c>
      <c r="G380" s="117">
        <v>670751</v>
      </c>
      <c r="H380" s="117">
        <v>2041038</v>
      </c>
      <c r="I380" s="117">
        <v>530500</v>
      </c>
      <c r="J380" s="117">
        <v>542436</v>
      </c>
      <c r="K380" s="36"/>
      <c r="L380" s="129" t="s">
        <v>2314</v>
      </c>
      <c r="M380" s="76"/>
      <c r="N380" s="76"/>
      <c r="O380" s="76"/>
      <c r="P380" s="76"/>
      <c r="R380" s="76"/>
      <c r="S380" s="7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14"/>
        <v>274066</v>
      </c>
      <c r="G381" s="117">
        <v>0</v>
      </c>
      <c r="H381" s="117">
        <v>206840</v>
      </c>
      <c r="I381" s="117">
        <v>0</v>
      </c>
      <c r="J381" s="117">
        <v>67226</v>
      </c>
      <c r="K381" s="36"/>
      <c r="L381" s="129" t="s">
        <v>2348</v>
      </c>
      <c r="M381" s="76"/>
      <c r="N381" s="76"/>
      <c r="O381" s="76"/>
      <c r="P381" s="76"/>
      <c r="R381" s="76"/>
      <c r="S381" s="7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14"/>
        <v>1940217</v>
      </c>
      <c r="G382" s="117">
        <v>201501</v>
      </c>
      <c r="H382" s="117">
        <v>694938</v>
      </c>
      <c r="I382" s="117">
        <v>0</v>
      </c>
      <c r="J382" s="117">
        <v>1043778</v>
      </c>
      <c r="K382" s="36"/>
      <c r="L382" s="129" t="s">
        <v>2314</v>
      </c>
      <c r="M382" s="76"/>
      <c r="N382" s="76"/>
      <c r="O382" s="76"/>
      <c r="P382" s="76"/>
      <c r="R382" s="76"/>
      <c r="S382" s="7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14"/>
        <v>12834452</v>
      </c>
      <c r="G383" s="117">
        <v>4367650</v>
      </c>
      <c r="H383" s="117">
        <v>4561809</v>
      </c>
      <c r="I383" s="117">
        <v>0</v>
      </c>
      <c r="J383" s="117">
        <v>3904993</v>
      </c>
      <c r="K383" s="36"/>
      <c r="L383" s="129" t="s">
        <v>2314</v>
      </c>
      <c r="M383" s="76"/>
      <c r="N383" s="76"/>
      <c r="O383" s="76"/>
      <c r="P383" s="76"/>
      <c r="R383" s="76"/>
      <c r="S383" s="7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14"/>
        <v>5161782</v>
      </c>
      <c r="G384" s="117">
        <v>1145284</v>
      </c>
      <c r="H384" s="117">
        <v>366032</v>
      </c>
      <c r="I384" s="117">
        <v>20400</v>
      </c>
      <c r="J384" s="117">
        <v>3630066</v>
      </c>
      <c r="K384" s="36"/>
      <c r="L384" s="129" t="s">
        <v>2314</v>
      </c>
      <c r="M384" s="76"/>
      <c r="N384" s="76"/>
      <c r="O384" s="76"/>
      <c r="P384" s="76"/>
      <c r="R384" s="76"/>
      <c r="S384" s="7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 t="s">
        <v>9</v>
      </c>
      <c r="G385" s="116" t="s">
        <v>9</v>
      </c>
      <c r="H385" s="116" t="s">
        <v>9</v>
      </c>
      <c r="I385" s="116" t="s">
        <v>9</v>
      </c>
      <c r="J385" s="116" t="s">
        <v>9</v>
      </c>
      <c r="K385" s="36"/>
      <c r="L385" s="130" t="s">
        <v>9</v>
      </c>
      <c r="M385" s="76"/>
      <c r="N385" s="76"/>
      <c r="O385" s="76"/>
      <c r="P385" s="76"/>
      <c r="R385" s="76"/>
      <c r="S385" s="7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>G386+H386+I386+J386</f>
        <v>2701384</v>
      </c>
      <c r="G386" s="117">
        <v>68502</v>
      </c>
      <c r="H386" s="117">
        <v>1793391</v>
      </c>
      <c r="I386" s="117">
        <v>150000</v>
      </c>
      <c r="J386" s="117">
        <v>689491</v>
      </c>
      <c r="K386" s="36"/>
      <c r="L386" s="129" t="s">
        <v>2314</v>
      </c>
      <c r="M386" s="76"/>
      <c r="N386" s="76"/>
      <c r="O386" s="76"/>
      <c r="P386" s="76"/>
      <c r="R386" s="76"/>
      <c r="S386" s="7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>G387+H387+I387+J387</f>
        <v>520120</v>
      </c>
      <c r="G387" s="117">
        <v>0</v>
      </c>
      <c r="H387" s="117">
        <v>50620</v>
      </c>
      <c r="I387" s="117">
        <v>0</v>
      </c>
      <c r="J387" s="117">
        <v>469500</v>
      </c>
      <c r="K387" s="36"/>
      <c r="L387" s="129" t="s">
        <v>2348</v>
      </c>
      <c r="M387" s="76"/>
      <c r="N387" s="76"/>
      <c r="O387" s="76"/>
      <c r="P387" s="76"/>
      <c r="R387" s="76"/>
      <c r="S387" s="7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>G388+H388+I388+J388</f>
        <v>2658124</v>
      </c>
      <c r="G388" s="117">
        <v>462000</v>
      </c>
      <c r="H388" s="117">
        <v>442659</v>
      </c>
      <c r="I388" s="117">
        <v>0</v>
      </c>
      <c r="J388" s="117">
        <v>1753465</v>
      </c>
      <c r="K388" s="36"/>
      <c r="L388" s="129" t="s">
        <v>2348</v>
      </c>
      <c r="M388" s="76"/>
      <c r="N388" s="76"/>
      <c r="O388" s="76"/>
      <c r="P388" s="76"/>
      <c r="R388" s="76"/>
      <c r="S388" s="7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>G389+H389+I389+J389</f>
        <v>5435535</v>
      </c>
      <c r="G389" s="117">
        <v>250000</v>
      </c>
      <c r="H389" s="117">
        <v>1336660</v>
      </c>
      <c r="I389" s="117">
        <v>2000</v>
      </c>
      <c r="J389" s="117">
        <v>3846875</v>
      </c>
      <c r="K389" s="36"/>
      <c r="L389" s="129" t="s">
        <v>2314</v>
      </c>
      <c r="M389" s="76"/>
      <c r="N389" s="76"/>
      <c r="O389" s="76"/>
      <c r="P389" s="76"/>
      <c r="R389" s="76"/>
      <c r="S389" s="7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>G390+H390+I390+J390</f>
        <v>807306</v>
      </c>
      <c r="G390" s="117">
        <v>0</v>
      </c>
      <c r="H390" s="117">
        <v>635941</v>
      </c>
      <c r="I390" s="117">
        <v>4000</v>
      </c>
      <c r="J390" s="117">
        <v>167365</v>
      </c>
      <c r="K390" s="36"/>
      <c r="L390" s="129" t="s">
        <v>2314</v>
      </c>
      <c r="M390" s="76"/>
      <c r="N390" s="76"/>
      <c r="O390" s="76"/>
      <c r="P390" s="76"/>
      <c r="R390" s="76"/>
      <c r="S390" s="7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 t="s">
        <v>9</v>
      </c>
      <c r="G391" s="116" t="s">
        <v>9</v>
      </c>
      <c r="H391" s="116" t="s">
        <v>9</v>
      </c>
      <c r="I391" s="116" t="s">
        <v>9</v>
      </c>
      <c r="J391" s="116" t="s">
        <v>9</v>
      </c>
      <c r="K391" s="36"/>
      <c r="L391" s="130" t="s">
        <v>9</v>
      </c>
      <c r="M391" s="76"/>
      <c r="N391" s="76"/>
      <c r="O391" s="76"/>
      <c r="P391" s="76"/>
      <c r="R391" s="76"/>
      <c r="S391" s="7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>G392+H392+I392+J392</f>
        <v>821621</v>
      </c>
      <c r="G392" s="117">
        <v>303715</v>
      </c>
      <c r="H392" s="117">
        <v>165472</v>
      </c>
      <c r="I392" s="117">
        <v>0</v>
      </c>
      <c r="J392" s="117">
        <v>352434</v>
      </c>
      <c r="K392" s="63"/>
      <c r="L392" s="129" t="s">
        <v>2314</v>
      </c>
      <c r="M392" s="76"/>
      <c r="N392" s="76"/>
      <c r="O392" s="76"/>
      <c r="P392" s="76"/>
      <c r="R392" s="76"/>
      <c r="S392" s="7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>G393+H393+I393+J393</f>
        <v>721505</v>
      </c>
      <c r="G393" s="117">
        <v>0</v>
      </c>
      <c r="H393" s="117">
        <v>12055</v>
      </c>
      <c r="I393" s="117">
        <v>35550</v>
      </c>
      <c r="J393" s="117">
        <v>673900</v>
      </c>
      <c r="K393" s="36"/>
      <c r="L393" s="129" t="s">
        <v>2314</v>
      </c>
      <c r="M393" s="76"/>
      <c r="N393" s="76"/>
      <c r="O393" s="76"/>
      <c r="P393" s="76"/>
      <c r="R393" s="76"/>
      <c r="S393" s="7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>G394+H394+I394+J394</f>
        <v>2783333</v>
      </c>
      <c r="G394" s="117">
        <v>151000</v>
      </c>
      <c r="H394" s="117">
        <v>1773833</v>
      </c>
      <c r="I394" s="117">
        <v>0</v>
      </c>
      <c r="J394" s="117">
        <v>858500</v>
      </c>
      <c r="K394" s="36"/>
      <c r="L394" s="129" t="s">
        <v>2314</v>
      </c>
      <c r="M394" s="76"/>
      <c r="N394" s="76"/>
      <c r="O394" s="76"/>
      <c r="P394" s="76"/>
      <c r="R394" s="76"/>
      <c r="S394" s="7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 t="s">
        <v>9</v>
      </c>
      <c r="G395" s="116" t="s">
        <v>9</v>
      </c>
      <c r="H395" s="116" t="s">
        <v>9</v>
      </c>
      <c r="I395" s="116" t="s">
        <v>9</v>
      </c>
      <c r="J395" s="116" t="s">
        <v>9</v>
      </c>
      <c r="K395" s="36"/>
      <c r="L395" s="130" t="s">
        <v>9</v>
      </c>
      <c r="M395" s="76"/>
      <c r="N395" s="76"/>
      <c r="O395" s="76"/>
      <c r="P395" s="76"/>
      <c r="R395" s="76"/>
      <c r="S395" s="7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aca="true" t="shared" si="15" ref="F396:F432">G396+H396+I396+J396</f>
        <v>186658</v>
      </c>
      <c r="G396" s="117">
        <v>1800</v>
      </c>
      <c r="H396" s="117">
        <v>118258</v>
      </c>
      <c r="I396" s="117">
        <v>40900</v>
      </c>
      <c r="J396" s="117">
        <v>25700</v>
      </c>
      <c r="K396" s="36"/>
      <c r="L396" s="129" t="s">
        <v>2314</v>
      </c>
      <c r="M396" s="76"/>
      <c r="N396" s="76"/>
      <c r="O396" s="76"/>
      <c r="P396" s="76"/>
      <c r="R396" s="76"/>
      <c r="S396" s="7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15"/>
        <v>1085891</v>
      </c>
      <c r="G397" s="117">
        <v>0</v>
      </c>
      <c r="H397" s="117">
        <v>150141</v>
      </c>
      <c r="I397" s="117">
        <v>0</v>
      </c>
      <c r="J397" s="117">
        <v>935750</v>
      </c>
      <c r="K397" s="36"/>
      <c r="L397" s="129" t="s">
        <v>2314</v>
      </c>
      <c r="M397" s="76"/>
      <c r="N397" s="76"/>
      <c r="O397" s="76"/>
      <c r="P397" s="76"/>
      <c r="R397" s="76"/>
      <c r="S397" s="7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15"/>
        <v>44427</v>
      </c>
      <c r="G398" s="117">
        <v>0</v>
      </c>
      <c r="H398" s="117">
        <v>44427</v>
      </c>
      <c r="I398" s="117">
        <v>0</v>
      </c>
      <c r="J398" s="117">
        <v>0</v>
      </c>
      <c r="K398" s="36"/>
      <c r="L398" s="129" t="s">
        <v>2314</v>
      </c>
      <c r="M398" s="76"/>
      <c r="N398" s="76"/>
      <c r="O398" s="76"/>
      <c r="P398" s="76"/>
      <c r="R398" s="76"/>
      <c r="S398" s="7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15"/>
        <v>388854</v>
      </c>
      <c r="G399" s="117">
        <v>240000</v>
      </c>
      <c r="H399" s="117">
        <v>138854</v>
      </c>
      <c r="I399" s="117">
        <v>0</v>
      </c>
      <c r="J399" s="117">
        <v>10000</v>
      </c>
      <c r="K399" s="36"/>
      <c r="L399" s="129" t="s">
        <v>2348</v>
      </c>
      <c r="M399" s="76"/>
      <c r="N399" s="76"/>
      <c r="O399" s="76"/>
      <c r="P399" s="76"/>
      <c r="R399" s="76"/>
      <c r="S399" s="7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15"/>
        <v>6765356</v>
      </c>
      <c r="G400" s="117">
        <v>6321225</v>
      </c>
      <c r="H400" s="117">
        <v>336631</v>
      </c>
      <c r="I400" s="117">
        <v>2000</v>
      </c>
      <c r="J400" s="117">
        <v>105500</v>
      </c>
      <c r="K400" s="36"/>
      <c r="L400" s="129" t="s">
        <v>2314</v>
      </c>
      <c r="M400" s="76"/>
      <c r="N400" s="76"/>
      <c r="O400" s="76"/>
      <c r="P400" s="76"/>
      <c r="R400" s="76"/>
      <c r="S400" s="7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15"/>
        <v>526955</v>
      </c>
      <c r="G401" s="117">
        <v>0</v>
      </c>
      <c r="H401" s="117">
        <v>478858</v>
      </c>
      <c r="I401" s="117">
        <v>1495</v>
      </c>
      <c r="J401" s="117">
        <v>46602</v>
      </c>
      <c r="K401" s="36"/>
      <c r="L401" s="129" t="s">
        <v>2314</v>
      </c>
      <c r="M401" s="76"/>
      <c r="N401" s="76"/>
      <c r="O401" s="76"/>
      <c r="P401" s="76"/>
      <c r="R401" s="76"/>
      <c r="S401" s="7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15"/>
        <v>2197395</v>
      </c>
      <c r="G402" s="117">
        <v>722164</v>
      </c>
      <c r="H402" s="117">
        <v>1319581</v>
      </c>
      <c r="I402" s="117">
        <v>0</v>
      </c>
      <c r="J402" s="117">
        <v>155650</v>
      </c>
      <c r="K402" s="36"/>
      <c r="L402" s="129" t="s">
        <v>2348</v>
      </c>
      <c r="M402" s="76"/>
      <c r="N402" s="76"/>
      <c r="O402" s="76"/>
      <c r="P402" s="76"/>
      <c r="R402" s="76"/>
      <c r="S402" s="7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15"/>
        <v>676067</v>
      </c>
      <c r="G403" s="117">
        <v>198000</v>
      </c>
      <c r="H403" s="117">
        <v>197284</v>
      </c>
      <c r="I403" s="117">
        <v>244392</v>
      </c>
      <c r="J403" s="117">
        <v>36391</v>
      </c>
      <c r="K403" s="36"/>
      <c r="L403" s="129" t="s">
        <v>2314</v>
      </c>
      <c r="M403" s="76"/>
      <c r="N403" s="76"/>
      <c r="O403" s="76"/>
      <c r="P403" s="76"/>
      <c r="R403" s="76"/>
      <c r="S403" s="7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15"/>
        <v>3143672</v>
      </c>
      <c r="G404" s="117">
        <v>1228450</v>
      </c>
      <c r="H404" s="117">
        <v>1142694</v>
      </c>
      <c r="I404" s="117">
        <v>10000</v>
      </c>
      <c r="J404" s="117">
        <v>762528</v>
      </c>
      <c r="K404" s="36"/>
      <c r="L404" s="129" t="s">
        <v>2314</v>
      </c>
      <c r="M404" s="76"/>
      <c r="N404" s="76"/>
      <c r="O404" s="76"/>
      <c r="P404" s="76"/>
      <c r="R404" s="76"/>
      <c r="S404" s="7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15"/>
        <v>2104509</v>
      </c>
      <c r="G405" s="117">
        <v>5900</v>
      </c>
      <c r="H405" s="117">
        <v>222564</v>
      </c>
      <c r="I405" s="117">
        <v>8000</v>
      </c>
      <c r="J405" s="117">
        <v>1868045</v>
      </c>
      <c r="K405" s="36"/>
      <c r="L405" s="129" t="s">
        <v>2348</v>
      </c>
      <c r="M405" s="76"/>
      <c r="N405" s="76"/>
      <c r="O405" s="76"/>
      <c r="P405" s="76"/>
      <c r="R405" s="76"/>
      <c r="S405" s="7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15"/>
        <v>30279521</v>
      </c>
      <c r="G406" s="117">
        <v>0</v>
      </c>
      <c r="H406" s="117">
        <v>30278640</v>
      </c>
      <c r="I406" s="117">
        <v>0</v>
      </c>
      <c r="J406" s="117">
        <v>881</v>
      </c>
      <c r="K406" s="36"/>
      <c r="L406" s="129" t="s">
        <v>2348</v>
      </c>
      <c r="M406" s="76"/>
      <c r="N406" s="76"/>
      <c r="O406" s="76"/>
      <c r="P406" s="76"/>
      <c r="R406" s="76"/>
      <c r="S406" s="7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15"/>
        <v>710622</v>
      </c>
      <c r="G407" s="117">
        <v>71000</v>
      </c>
      <c r="H407" s="117">
        <v>638122</v>
      </c>
      <c r="I407" s="117">
        <v>0</v>
      </c>
      <c r="J407" s="117">
        <v>1500</v>
      </c>
      <c r="K407" s="36"/>
      <c r="L407" s="129" t="s">
        <v>2348</v>
      </c>
      <c r="M407" s="76"/>
      <c r="N407" s="76"/>
      <c r="O407" s="76"/>
      <c r="P407" s="76"/>
      <c r="R407" s="76"/>
      <c r="S407" s="7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15"/>
        <v>168042</v>
      </c>
      <c r="G408" s="117">
        <v>0</v>
      </c>
      <c r="H408" s="117">
        <v>109429</v>
      </c>
      <c r="I408" s="117">
        <v>0</v>
      </c>
      <c r="J408" s="117">
        <v>58613</v>
      </c>
      <c r="K408" s="36"/>
      <c r="L408" s="129" t="s">
        <v>2314</v>
      </c>
      <c r="M408" s="76"/>
      <c r="N408" s="76"/>
      <c r="O408" s="76"/>
      <c r="P408" s="76"/>
      <c r="R408" s="76"/>
      <c r="S408" s="7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15"/>
        <v>1852630</v>
      </c>
      <c r="G409" s="117">
        <v>799750</v>
      </c>
      <c r="H409" s="117">
        <v>957280</v>
      </c>
      <c r="I409" s="117">
        <v>32000</v>
      </c>
      <c r="J409" s="117">
        <v>63600</v>
      </c>
      <c r="K409" s="36"/>
      <c r="L409" s="129" t="s">
        <v>2314</v>
      </c>
      <c r="M409" s="76"/>
      <c r="N409" s="76"/>
      <c r="O409" s="76"/>
      <c r="P409" s="76"/>
      <c r="R409" s="76"/>
      <c r="S409" s="7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15"/>
        <v>3996565</v>
      </c>
      <c r="G410" s="117">
        <v>2402275</v>
      </c>
      <c r="H410" s="117">
        <v>1486490</v>
      </c>
      <c r="I410" s="117">
        <v>0</v>
      </c>
      <c r="J410" s="117">
        <v>107800</v>
      </c>
      <c r="K410" s="36"/>
      <c r="L410" s="129" t="s">
        <v>2314</v>
      </c>
      <c r="M410" s="76"/>
      <c r="N410" s="76"/>
      <c r="O410" s="76"/>
      <c r="P410" s="76"/>
      <c r="R410" s="76"/>
      <c r="S410" s="7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15"/>
        <v>582436</v>
      </c>
      <c r="G411" s="117">
        <v>322000</v>
      </c>
      <c r="H411" s="117">
        <v>192336</v>
      </c>
      <c r="I411" s="117">
        <v>0</v>
      </c>
      <c r="J411" s="117">
        <v>68100</v>
      </c>
      <c r="K411" s="36"/>
      <c r="L411" s="129" t="s">
        <v>2348</v>
      </c>
      <c r="M411" s="76"/>
      <c r="N411" s="76"/>
      <c r="O411" s="76"/>
      <c r="P411" s="76"/>
      <c r="R411" s="76"/>
      <c r="S411" s="7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15"/>
        <v>1014973</v>
      </c>
      <c r="G412" s="117">
        <v>15400</v>
      </c>
      <c r="H412" s="117">
        <v>728336</v>
      </c>
      <c r="I412" s="117">
        <v>0</v>
      </c>
      <c r="J412" s="117">
        <v>271237</v>
      </c>
      <c r="K412" s="36"/>
      <c r="L412" s="129" t="s">
        <v>2314</v>
      </c>
      <c r="M412" s="76"/>
      <c r="N412" s="76"/>
      <c r="O412" s="76"/>
      <c r="P412" s="76"/>
      <c r="R412" s="76"/>
      <c r="S412" s="7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15"/>
        <v>1947579</v>
      </c>
      <c r="G413" s="117">
        <v>541700</v>
      </c>
      <c r="H413" s="117">
        <v>769063</v>
      </c>
      <c r="I413" s="117">
        <v>700</v>
      </c>
      <c r="J413" s="117">
        <v>636116</v>
      </c>
      <c r="K413" s="36"/>
      <c r="L413" s="129" t="s">
        <v>2314</v>
      </c>
      <c r="M413" s="76"/>
      <c r="N413" s="76"/>
      <c r="O413" s="76"/>
      <c r="P413" s="76"/>
      <c r="R413" s="76"/>
      <c r="S413" s="7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15"/>
        <v>1956868</v>
      </c>
      <c r="G414" s="117">
        <v>199000</v>
      </c>
      <c r="H414" s="117">
        <v>770660</v>
      </c>
      <c r="I414" s="117">
        <v>121001</v>
      </c>
      <c r="J414" s="117">
        <v>866207</v>
      </c>
      <c r="K414" s="36"/>
      <c r="L414" s="129" t="s">
        <v>2314</v>
      </c>
      <c r="M414" s="76"/>
      <c r="N414" s="76"/>
      <c r="O414" s="76"/>
      <c r="P414" s="76"/>
      <c r="R414" s="76"/>
      <c r="S414" s="7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15"/>
        <v>2011818</v>
      </c>
      <c r="G415" s="117">
        <v>282800</v>
      </c>
      <c r="H415" s="117">
        <v>474628</v>
      </c>
      <c r="I415" s="117">
        <v>0</v>
      </c>
      <c r="J415" s="117">
        <v>1254390</v>
      </c>
      <c r="K415" s="36"/>
      <c r="L415" s="129" t="s">
        <v>2314</v>
      </c>
      <c r="M415" s="76"/>
      <c r="N415" s="76"/>
      <c r="O415" s="76"/>
      <c r="P415" s="76"/>
      <c r="R415" s="76"/>
      <c r="S415" s="7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15"/>
        <v>18072375</v>
      </c>
      <c r="G416" s="117">
        <v>1133600</v>
      </c>
      <c r="H416" s="117">
        <v>1414127</v>
      </c>
      <c r="I416" s="117">
        <v>0</v>
      </c>
      <c r="J416" s="117">
        <v>15524648</v>
      </c>
      <c r="K416" s="36"/>
      <c r="L416" s="129" t="s">
        <v>2348</v>
      </c>
      <c r="M416" s="76"/>
      <c r="N416" s="76"/>
      <c r="O416" s="76"/>
      <c r="P416" s="76"/>
      <c r="R416" s="76"/>
      <c r="S416" s="7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15"/>
        <v>4727814</v>
      </c>
      <c r="G417" s="117">
        <v>177840</v>
      </c>
      <c r="H417" s="117">
        <v>713902</v>
      </c>
      <c r="I417" s="117">
        <v>2424000</v>
      </c>
      <c r="J417" s="117">
        <v>1412072</v>
      </c>
      <c r="K417" s="36"/>
      <c r="L417" s="129" t="s">
        <v>2314</v>
      </c>
      <c r="M417" s="76"/>
      <c r="N417" s="76"/>
      <c r="O417" s="76"/>
      <c r="P417" s="76"/>
      <c r="R417" s="76"/>
      <c r="S417" s="7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15"/>
        <v>940722</v>
      </c>
      <c r="G418" s="117">
        <v>0</v>
      </c>
      <c r="H418" s="117">
        <v>634222</v>
      </c>
      <c r="I418" s="117">
        <v>20000</v>
      </c>
      <c r="J418" s="117">
        <v>286500</v>
      </c>
      <c r="K418" s="36"/>
      <c r="L418" s="129" t="s">
        <v>2348</v>
      </c>
      <c r="M418" s="76"/>
      <c r="N418" s="76"/>
      <c r="O418" s="76"/>
      <c r="P418" s="76"/>
      <c r="R418" s="76"/>
      <c r="S418" s="7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15"/>
        <v>1728309</v>
      </c>
      <c r="G419" s="117">
        <v>381950</v>
      </c>
      <c r="H419" s="117">
        <v>846472</v>
      </c>
      <c r="I419" s="117">
        <v>24500</v>
      </c>
      <c r="J419" s="117">
        <v>475387</v>
      </c>
      <c r="K419" s="36"/>
      <c r="L419" s="129" t="s">
        <v>2348</v>
      </c>
      <c r="M419" s="76"/>
      <c r="N419" s="76"/>
      <c r="O419" s="76"/>
      <c r="P419" s="76"/>
      <c r="R419" s="76"/>
      <c r="S419" s="7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15"/>
        <v>2297689</v>
      </c>
      <c r="G420" s="117">
        <v>0</v>
      </c>
      <c r="H420" s="117">
        <v>669664</v>
      </c>
      <c r="I420" s="117">
        <v>128000</v>
      </c>
      <c r="J420" s="117">
        <v>1500025</v>
      </c>
      <c r="K420" s="36"/>
      <c r="L420" s="129" t="s">
        <v>2314</v>
      </c>
      <c r="M420" s="76"/>
      <c r="N420" s="76"/>
      <c r="O420" s="76"/>
      <c r="P420" s="76"/>
      <c r="R420" s="76"/>
      <c r="S420" s="7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15"/>
        <v>536021</v>
      </c>
      <c r="G421" s="117">
        <v>242000</v>
      </c>
      <c r="H421" s="117">
        <v>264886</v>
      </c>
      <c r="I421" s="117">
        <v>0</v>
      </c>
      <c r="J421" s="117">
        <v>29135</v>
      </c>
      <c r="K421" s="36"/>
      <c r="L421" s="129" t="s">
        <v>2314</v>
      </c>
      <c r="M421" s="76"/>
      <c r="N421" s="76"/>
      <c r="O421" s="76"/>
      <c r="P421" s="76"/>
      <c r="R421" s="76"/>
      <c r="S421" s="7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15"/>
        <v>2647178</v>
      </c>
      <c r="G422" s="117">
        <v>0</v>
      </c>
      <c r="H422" s="117">
        <v>2334663</v>
      </c>
      <c r="I422" s="117">
        <v>101000</v>
      </c>
      <c r="J422" s="117">
        <v>211515</v>
      </c>
      <c r="K422" s="36"/>
      <c r="L422" s="129" t="s">
        <v>2314</v>
      </c>
      <c r="M422" s="76"/>
      <c r="N422" s="76"/>
      <c r="O422" s="76"/>
      <c r="P422" s="76"/>
      <c r="R422" s="76"/>
      <c r="S422" s="7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15"/>
        <v>1030992</v>
      </c>
      <c r="G423" s="117">
        <v>396964</v>
      </c>
      <c r="H423" s="117">
        <v>261827</v>
      </c>
      <c r="I423" s="117">
        <v>250000</v>
      </c>
      <c r="J423" s="117">
        <v>122201</v>
      </c>
      <c r="K423" s="36"/>
      <c r="L423" s="129" t="s">
        <v>2314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15"/>
        <v>557876</v>
      </c>
      <c r="G424" s="117">
        <v>0</v>
      </c>
      <c r="H424" s="117">
        <v>557876</v>
      </c>
      <c r="I424" s="117">
        <v>0</v>
      </c>
      <c r="J424" s="117">
        <v>0</v>
      </c>
      <c r="K424" s="36"/>
      <c r="L424" s="129" t="s">
        <v>2314</v>
      </c>
      <c r="M424" s="76"/>
      <c r="N424" s="76"/>
      <c r="O424" s="76"/>
      <c r="P424" s="76"/>
      <c r="R424" s="76"/>
      <c r="S424" s="7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15"/>
        <v>722665</v>
      </c>
      <c r="G425" s="117">
        <v>0</v>
      </c>
      <c r="H425" s="117">
        <v>98165</v>
      </c>
      <c r="I425" s="117">
        <v>572000</v>
      </c>
      <c r="J425" s="117">
        <v>52500</v>
      </c>
      <c r="K425" s="36"/>
      <c r="L425" s="129" t="s">
        <v>2348</v>
      </c>
      <c r="M425" s="76"/>
      <c r="N425" s="76"/>
      <c r="O425" s="76"/>
      <c r="P425" s="76"/>
      <c r="R425" s="76"/>
      <c r="S425" s="7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15"/>
        <v>3105058</v>
      </c>
      <c r="G426" s="117">
        <v>2022675</v>
      </c>
      <c r="H426" s="117">
        <v>799385</v>
      </c>
      <c r="I426" s="117">
        <v>96511</v>
      </c>
      <c r="J426" s="117">
        <v>186487</v>
      </c>
      <c r="K426" s="36"/>
      <c r="L426" s="129" t="s">
        <v>2314</v>
      </c>
      <c r="M426" s="76"/>
      <c r="N426" s="76"/>
      <c r="O426" s="76"/>
      <c r="P426" s="76"/>
      <c r="R426" s="76"/>
      <c r="S426" s="7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15"/>
        <v>5082970</v>
      </c>
      <c r="G427" s="117">
        <v>662600</v>
      </c>
      <c r="H427" s="117">
        <v>1770039</v>
      </c>
      <c r="I427" s="117">
        <v>0</v>
      </c>
      <c r="J427" s="117">
        <v>2650331</v>
      </c>
      <c r="K427" s="36"/>
      <c r="L427" s="129" t="s">
        <v>2348</v>
      </c>
      <c r="M427" s="76"/>
      <c r="N427" s="76"/>
      <c r="O427" s="76"/>
      <c r="P427" s="76"/>
      <c r="R427" s="76"/>
      <c r="S427" s="7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15"/>
        <v>997012</v>
      </c>
      <c r="G428" s="117">
        <v>0</v>
      </c>
      <c r="H428" s="117">
        <v>467512</v>
      </c>
      <c r="I428" s="117">
        <v>0</v>
      </c>
      <c r="J428" s="117">
        <v>529500</v>
      </c>
      <c r="K428" s="36"/>
      <c r="L428" s="129" t="s">
        <v>2348</v>
      </c>
      <c r="M428" s="76"/>
      <c r="N428" s="76"/>
      <c r="O428" s="76"/>
      <c r="P428" s="76"/>
      <c r="R428" s="76"/>
      <c r="S428" s="7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15"/>
        <v>9627015</v>
      </c>
      <c r="G429" s="117">
        <v>100</v>
      </c>
      <c r="H429" s="117">
        <v>519494</v>
      </c>
      <c r="I429" s="117">
        <v>100</v>
      </c>
      <c r="J429" s="117">
        <v>9107321</v>
      </c>
      <c r="K429" s="36"/>
      <c r="L429" s="129" t="s">
        <v>2314</v>
      </c>
      <c r="M429" s="76"/>
      <c r="N429" s="76"/>
      <c r="O429" s="76"/>
      <c r="P429" s="76"/>
      <c r="R429" s="76"/>
      <c r="S429" s="7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15"/>
        <v>1094620</v>
      </c>
      <c r="G430" s="117">
        <v>0</v>
      </c>
      <c r="H430" s="117">
        <v>1077520</v>
      </c>
      <c r="I430" s="117">
        <v>0</v>
      </c>
      <c r="J430" s="117">
        <v>17100</v>
      </c>
      <c r="K430" s="36"/>
      <c r="L430" s="129" t="s">
        <v>2314</v>
      </c>
      <c r="M430" s="76"/>
      <c r="N430" s="76"/>
      <c r="O430" s="76"/>
      <c r="P430" s="76"/>
      <c r="R430" s="76"/>
      <c r="S430" s="7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15"/>
        <v>5149246</v>
      </c>
      <c r="G431" s="117">
        <v>4792600</v>
      </c>
      <c r="H431" s="117">
        <v>80900</v>
      </c>
      <c r="I431" s="117">
        <v>0</v>
      </c>
      <c r="J431" s="117">
        <v>275746</v>
      </c>
      <c r="K431" s="36"/>
      <c r="L431" s="129" t="s">
        <v>2314</v>
      </c>
      <c r="M431" s="76"/>
      <c r="N431" s="76"/>
      <c r="O431" s="76"/>
      <c r="P431" s="76"/>
      <c r="R431" s="76"/>
      <c r="S431" s="7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15"/>
        <v>2993253</v>
      </c>
      <c r="G432" s="117">
        <v>859180</v>
      </c>
      <c r="H432" s="117">
        <v>703534</v>
      </c>
      <c r="I432" s="117">
        <v>61000</v>
      </c>
      <c r="J432" s="117">
        <v>1369539</v>
      </c>
      <c r="K432" s="36"/>
      <c r="L432" s="129" t="s">
        <v>2314</v>
      </c>
      <c r="M432" s="76"/>
      <c r="N432" s="76"/>
      <c r="O432" s="76"/>
      <c r="P432" s="76"/>
      <c r="R432" s="76"/>
      <c r="S432" s="7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 t="s">
        <v>9</v>
      </c>
      <c r="G433" s="116" t="s">
        <v>9</v>
      </c>
      <c r="H433" s="116" t="s">
        <v>9</v>
      </c>
      <c r="I433" s="116" t="s">
        <v>9</v>
      </c>
      <c r="J433" s="116" t="s">
        <v>9</v>
      </c>
      <c r="K433" s="36"/>
      <c r="L433" s="130" t="s">
        <v>9</v>
      </c>
      <c r="M433" s="76"/>
      <c r="N433" s="76"/>
      <c r="O433" s="76"/>
      <c r="P433" s="76"/>
      <c r="R433" s="76"/>
      <c r="S433" s="7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aca="true" t="shared" si="16" ref="F434:F469">G434+H434+I434+J434</f>
        <v>10683788</v>
      </c>
      <c r="G434" s="117">
        <v>3437300</v>
      </c>
      <c r="H434" s="117">
        <v>1484078</v>
      </c>
      <c r="I434" s="117">
        <v>554000</v>
      </c>
      <c r="J434" s="117">
        <v>5208410</v>
      </c>
      <c r="K434" s="36"/>
      <c r="L434" s="129" t="s">
        <v>2314</v>
      </c>
      <c r="M434" s="76"/>
      <c r="N434" s="76"/>
      <c r="O434" s="76"/>
      <c r="P434" s="76"/>
      <c r="R434" s="76"/>
      <c r="S434" s="7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16"/>
        <v>1125492</v>
      </c>
      <c r="G435" s="117">
        <v>360700</v>
      </c>
      <c r="H435" s="117">
        <v>746592</v>
      </c>
      <c r="I435" s="117">
        <v>0</v>
      </c>
      <c r="J435" s="117">
        <v>18200</v>
      </c>
      <c r="K435" s="36"/>
      <c r="L435" s="129" t="s">
        <v>2314</v>
      </c>
      <c r="M435" s="76"/>
      <c r="N435" s="76"/>
      <c r="O435" s="76"/>
      <c r="P435" s="76"/>
      <c r="R435" s="76"/>
      <c r="S435" s="7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16"/>
        <v>1732889</v>
      </c>
      <c r="G436" s="117">
        <v>201006</v>
      </c>
      <c r="H436" s="117">
        <v>1123998</v>
      </c>
      <c r="I436" s="117">
        <v>6000</v>
      </c>
      <c r="J436" s="117">
        <v>401885</v>
      </c>
      <c r="K436" s="36"/>
      <c r="L436" s="129" t="s">
        <v>2348</v>
      </c>
      <c r="M436" s="76"/>
      <c r="N436" s="76"/>
      <c r="O436" s="76"/>
      <c r="P436" s="76"/>
      <c r="R436" s="76"/>
      <c r="S436" s="7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16"/>
        <v>5946996</v>
      </c>
      <c r="G437" s="117">
        <v>917500</v>
      </c>
      <c r="H437" s="117">
        <v>1286067</v>
      </c>
      <c r="I437" s="117">
        <v>0</v>
      </c>
      <c r="J437" s="117">
        <v>3743429</v>
      </c>
      <c r="K437" s="36"/>
      <c r="L437" s="129" t="s">
        <v>2314</v>
      </c>
      <c r="M437" s="76"/>
      <c r="N437" s="76"/>
      <c r="O437" s="76"/>
      <c r="P437" s="76"/>
      <c r="R437" s="76"/>
      <c r="S437" s="7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16"/>
        <v>87959</v>
      </c>
      <c r="G438" s="117">
        <v>0</v>
      </c>
      <c r="H438" s="117">
        <v>66959</v>
      </c>
      <c r="I438" s="117">
        <v>0</v>
      </c>
      <c r="J438" s="117">
        <v>21000</v>
      </c>
      <c r="K438" s="63"/>
      <c r="L438" s="129" t="s">
        <v>2314</v>
      </c>
      <c r="M438" s="76"/>
      <c r="N438" s="76"/>
      <c r="O438" s="76"/>
      <c r="P438" s="76"/>
      <c r="R438" s="76"/>
      <c r="S438" s="7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16"/>
        <v>219602</v>
      </c>
      <c r="G439" s="117">
        <v>0</v>
      </c>
      <c r="H439" s="117">
        <v>196990</v>
      </c>
      <c r="I439" s="117">
        <v>600</v>
      </c>
      <c r="J439" s="117">
        <v>22012</v>
      </c>
      <c r="K439" s="36"/>
      <c r="L439" s="129" t="s">
        <v>2314</v>
      </c>
      <c r="M439" s="76"/>
      <c r="N439" s="76"/>
      <c r="O439" s="76"/>
      <c r="P439" s="76"/>
      <c r="R439" s="76"/>
      <c r="S439" s="7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16"/>
        <v>2407915</v>
      </c>
      <c r="G440" s="117">
        <v>13700</v>
      </c>
      <c r="H440" s="117">
        <v>983182</v>
      </c>
      <c r="I440" s="117">
        <v>14440</v>
      </c>
      <c r="J440" s="117">
        <v>1396593</v>
      </c>
      <c r="K440" s="36"/>
      <c r="L440" s="129" t="s">
        <v>2314</v>
      </c>
      <c r="M440" s="76"/>
      <c r="N440" s="76"/>
      <c r="O440" s="76"/>
      <c r="P440" s="76"/>
      <c r="R440" s="76"/>
      <c r="S440" s="7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16"/>
        <v>2194072</v>
      </c>
      <c r="G441" s="117">
        <v>781870</v>
      </c>
      <c r="H441" s="117">
        <v>733012</v>
      </c>
      <c r="I441" s="117">
        <v>0</v>
      </c>
      <c r="J441" s="117">
        <v>679190</v>
      </c>
      <c r="K441" s="36"/>
      <c r="L441" s="129" t="s">
        <v>2314</v>
      </c>
      <c r="M441" s="76"/>
      <c r="N441" s="76"/>
      <c r="O441" s="76"/>
      <c r="P441" s="76"/>
      <c r="R441" s="76"/>
      <c r="S441" s="7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16"/>
        <v>6526</v>
      </c>
      <c r="G442" s="117">
        <v>0</v>
      </c>
      <c r="H442" s="117">
        <v>6526</v>
      </c>
      <c r="I442" s="117">
        <v>0</v>
      </c>
      <c r="J442" s="117">
        <v>0</v>
      </c>
      <c r="K442" s="36"/>
      <c r="L442" s="129" t="s">
        <v>2314</v>
      </c>
      <c r="M442" s="76"/>
      <c r="N442" s="76"/>
      <c r="O442" s="76"/>
      <c r="P442" s="76"/>
      <c r="R442" s="76"/>
      <c r="S442" s="7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16"/>
        <v>1086654</v>
      </c>
      <c r="G443" s="117">
        <v>11950</v>
      </c>
      <c r="H443" s="117">
        <v>1050518</v>
      </c>
      <c r="I443" s="117">
        <v>5400</v>
      </c>
      <c r="J443" s="117">
        <v>18786</v>
      </c>
      <c r="K443" s="36"/>
      <c r="L443" s="129" t="s">
        <v>2314</v>
      </c>
      <c r="M443" s="76"/>
      <c r="N443" s="76"/>
      <c r="O443" s="76"/>
      <c r="P443" s="76"/>
      <c r="R443" s="76"/>
      <c r="S443" s="7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16"/>
        <v>193631</v>
      </c>
      <c r="G444" s="117">
        <v>0</v>
      </c>
      <c r="H444" s="117">
        <v>193631</v>
      </c>
      <c r="I444" s="117">
        <v>0</v>
      </c>
      <c r="J444" s="117">
        <v>0</v>
      </c>
      <c r="K444" s="36"/>
      <c r="L444" s="129" t="s">
        <v>2314</v>
      </c>
      <c r="M444" s="76"/>
      <c r="N444" s="76"/>
      <c r="O444" s="76"/>
      <c r="P444" s="76"/>
      <c r="R444" s="76"/>
      <c r="S444" s="7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16"/>
        <v>265399</v>
      </c>
      <c r="G445" s="117">
        <v>11800</v>
      </c>
      <c r="H445" s="117">
        <v>135499</v>
      </c>
      <c r="I445" s="117">
        <v>0</v>
      </c>
      <c r="J445" s="117">
        <v>118100</v>
      </c>
      <c r="K445" s="36"/>
      <c r="L445" s="129" t="s">
        <v>2314</v>
      </c>
      <c r="M445" s="76"/>
      <c r="N445" s="76"/>
      <c r="O445" s="76"/>
      <c r="P445" s="76"/>
      <c r="R445" s="76"/>
      <c r="S445" s="7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16"/>
        <v>4479999</v>
      </c>
      <c r="G446" s="117">
        <v>3760500</v>
      </c>
      <c r="H446" s="117">
        <v>693881</v>
      </c>
      <c r="I446" s="117">
        <v>0</v>
      </c>
      <c r="J446" s="117">
        <v>25618</v>
      </c>
      <c r="K446" s="36"/>
      <c r="L446" s="129" t="s">
        <v>2348</v>
      </c>
      <c r="M446" s="76"/>
      <c r="N446" s="76"/>
      <c r="O446" s="76"/>
      <c r="P446" s="76"/>
      <c r="R446" s="76"/>
      <c r="S446" s="7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16"/>
        <v>909557</v>
      </c>
      <c r="G447" s="117">
        <v>418000</v>
      </c>
      <c r="H447" s="117">
        <v>423557</v>
      </c>
      <c r="I447" s="117">
        <v>0</v>
      </c>
      <c r="J447" s="117">
        <v>68000</v>
      </c>
      <c r="K447" s="36"/>
      <c r="L447" s="129" t="s">
        <v>2314</v>
      </c>
      <c r="M447" s="76"/>
      <c r="N447" s="76"/>
      <c r="O447" s="76"/>
      <c r="P447" s="76"/>
      <c r="R447" s="76"/>
      <c r="S447" s="7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16"/>
        <v>706197</v>
      </c>
      <c r="G448" s="117">
        <v>275000</v>
      </c>
      <c r="H448" s="117">
        <v>401107</v>
      </c>
      <c r="I448" s="117">
        <v>0</v>
      </c>
      <c r="J448" s="117">
        <v>30090</v>
      </c>
      <c r="K448" s="36"/>
      <c r="L448" s="129" t="s">
        <v>2314</v>
      </c>
      <c r="M448" s="76"/>
      <c r="N448" s="76"/>
      <c r="O448" s="76"/>
      <c r="P448" s="76"/>
      <c r="R448" s="76"/>
      <c r="S448" s="7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16"/>
        <v>4452433</v>
      </c>
      <c r="G449" s="117">
        <v>800562</v>
      </c>
      <c r="H449" s="117">
        <v>2823885</v>
      </c>
      <c r="I449" s="117">
        <v>1</v>
      </c>
      <c r="J449" s="117">
        <v>827985</v>
      </c>
      <c r="K449" s="36"/>
      <c r="L449" s="129" t="s">
        <v>2314</v>
      </c>
      <c r="M449" s="76"/>
      <c r="N449" s="76"/>
      <c r="O449" s="76"/>
      <c r="P449" s="76"/>
      <c r="R449" s="76"/>
      <c r="S449" s="7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16"/>
        <v>11436701</v>
      </c>
      <c r="G450" s="117">
        <v>2256650</v>
      </c>
      <c r="H450" s="117">
        <v>4122855</v>
      </c>
      <c r="I450" s="117">
        <v>712000</v>
      </c>
      <c r="J450" s="117">
        <v>4345196</v>
      </c>
      <c r="K450" s="36"/>
      <c r="L450" s="129" t="s">
        <v>2348</v>
      </c>
      <c r="M450" s="76"/>
      <c r="N450" s="76"/>
      <c r="O450" s="76"/>
      <c r="P450" s="76"/>
      <c r="R450" s="76"/>
      <c r="S450" s="7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16"/>
        <v>5825709</v>
      </c>
      <c r="G451" s="117">
        <v>2403501</v>
      </c>
      <c r="H451" s="117">
        <v>2973593</v>
      </c>
      <c r="I451" s="117">
        <v>0</v>
      </c>
      <c r="J451" s="117">
        <v>448615</v>
      </c>
      <c r="K451" s="36"/>
      <c r="L451" s="129" t="s">
        <v>2348</v>
      </c>
      <c r="M451" s="76"/>
      <c r="N451" s="76"/>
      <c r="O451" s="76"/>
      <c r="P451" s="76"/>
      <c r="R451" s="76"/>
      <c r="S451" s="7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t="shared" si="16"/>
        <v>101310</v>
      </c>
      <c r="G452" s="117">
        <v>4800</v>
      </c>
      <c r="H452" s="117">
        <v>94510</v>
      </c>
      <c r="I452" s="117">
        <v>0</v>
      </c>
      <c r="J452" s="117">
        <v>2000</v>
      </c>
      <c r="K452" s="36"/>
      <c r="L452" s="129" t="s">
        <v>2314</v>
      </c>
      <c r="M452" s="76"/>
      <c r="N452" s="76"/>
      <c r="O452" s="76"/>
      <c r="P452" s="76"/>
      <c r="R452" s="76"/>
      <c r="S452" s="7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16"/>
        <v>457001</v>
      </c>
      <c r="G453" s="117">
        <v>1600</v>
      </c>
      <c r="H453" s="117">
        <v>55401</v>
      </c>
      <c r="I453" s="117">
        <v>400000</v>
      </c>
      <c r="J453" s="117">
        <v>0</v>
      </c>
      <c r="K453" s="36"/>
      <c r="L453" s="129" t="s">
        <v>2314</v>
      </c>
      <c r="M453" s="76"/>
      <c r="N453" s="76"/>
      <c r="O453" s="76"/>
      <c r="P453" s="76"/>
      <c r="R453" s="76"/>
      <c r="S453" s="7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16"/>
        <v>330431</v>
      </c>
      <c r="G454" s="117">
        <v>0</v>
      </c>
      <c r="H454" s="117">
        <v>330431</v>
      </c>
      <c r="I454" s="117">
        <v>0</v>
      </c>
      <c r="J454" s="117">
        <v>0</v>
      </c>
      <c r="K454" s="36"/>
      <c r="L454" s="129" t="s">
        <v>2314</v>
      </c>
      <c r="M454" s="76"/>
      <c r="N454" s="76"/>
      <c r="O454" s="76"/>
      <c r="P454" s="76"/>
      <c r="R454" s="76"/>
      <c r="S454" s="7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16"/>
        <v>6664882</v>
      </c>
      <c r="G455" s="117">
        <v>1011350</v>
      </c>
      <c r="H455" s="117">
        <v>2610154</v>
      </c>
      <c r="I455" s="117">
        <v>66504</v>
      </c>
      <c r="J455" s="117">
        <v>2976874</v>
      </c>
      <c r="K455" s="36"/>
      <c r="L455" s="129" t="s">
        <v>2314</v>
      </c>
      <c r="M455" s="76"/>
      <c r="N455" s="76"/>
      <c r="O455" s="76"/>
      <c r="P455" s="76"/>
      <c r="R455" s="76"/>
      <c r="S455" s="7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16"/>
        <v>2456985</v>
      </c>
      <c r="G456" s="117">
        <v>698602</v>
      </c>
      <c r="H456" s="117">
        <v>938561</v>
      </c>
      <c r="I456" s="117">
        <v>480000</v>
      </c>
      <c r="J456" s="117">
        <v>339822</v>
      </c>
      <c r="K456" s="36"/>
      <c r="L456" s="129" t="s">
        <v>2348</v>
      </c>
      <c r="M456" s="76"/>
      <c r="N456" s="76"/>
      <c r="O456" s="76"/>
      <c r="P456" s="76"/>
      <c r="R456" s="76"/>
      <c r="S456" s="7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16"/>
        <v>284305</v>
      </c>
      <c r="G457" s="117">
        <v>0</v>
      </c>
      <c r="H457" s="117">
        <v>86890</v>
      </c>
      <c r="I457" s="117">
        <v>18000</v>
      </c>
      <c r="J457" s="117">
        <v>179415</v>
      </c>
      <c r="K457" s="36"/>
      <c r="L457" s="129" t="s">
        <v>2348</v>
      </c>
      <c r="M457" s="76"/>
      <c r="N457" s="76"/>
      <c r="O457" s="76"/>
      <c r="P457" s="76"/>
      <c r="R457" s="76"/>
      <c r="S457" s="7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16"/>
        <v>18447596</v>
      </c>
      <c r="G458" s="117">
        <v>12877412</v>
      </c>
      <c r="H458" s="117">
        <v>1605304</v>
      </c>
      <c r="I458" s="117">
        <v>2306906</v>
      </c>
      <c r="J458" s="117">
        <v>1657974</v>
      </c>
      <c r="K458" s="36"/>
      <c r="L458" s="129" t="s">
        <v>2314</v>
      </c>
      <c r="M458" s="76"/>
      <c r="N458" s="76"/>
      <c r="O458" s="76"/>
      <c r="P458" s="76"/>
      <c r="R458" s="76"/>
      <c r="S458" s="7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16"/>
        <v>1997813</v>
      </c>
      <c r="G459" s="117">
        <v>507000</v>
      </c>
      <c r="H459" s="117">
        <v>918263</v>
      </c>
      <c r="I459" s="117">
        <v>16000</v>
      </c>
      <c r="J459" s="117">
        <v>556550</v>
      </c>
      <c r="K459" s="36"/>
      <c r="L459" s="129" t="s">
        <v>2314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16"/>
        <v>3229188</v>
      </c>
      <c r="G460" s="117">
        <v>1257250</v>
      </c>
      <c r="H460" s="117">
        <v>1970538</v>
      </c>
      <c r="I460" s="117">
        <v>0</v>
      </c>
      <c r="J460" s="117">
        <v>1400</v>
      </c>
      <c r="K460" s="36"/>
      <c r="L460" s="129" t="s">
        <v>2314</v>
      </c>
      <c r="M460" s="76"/>
      <c r="N460" s="76"/>
      <c r="O460" s="76"/>
      <c r="P460" s="76"/>
      <c r="R460" s="76"/>
      <c r="S460" s="7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16"/>
        <v>5115749</v>
      </c>
      <c r="G461" s="117">
        <v>2606679</v>
      </c>
      <c r="H461" s="117">
        <v>2508519</v>
      </c>
      <c r="I461" s="117">
        <v>0</v>
      </c>
      <c r="J461" s="117">
        <v>551</v>
      </c>
      <c r="K461" s="36"/>
      <c r="L461" s="129" t="s">
        <v>2314</v>
      </c>
      <c r="M461" s="76"/>
      <c r="N461" s="76"/>
      <c r="O461" s="76"/>
      <c r="P461" s="76"/>
      <c r="R461" s="76"/>
      <c r="S461" s="7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16"/>
        <v>2914079</v>
      </c>
      <c r="G462" s="117">
        <v>777308</v>
      </c>
      <c r="H462" s="117">
        <v>2072219</v>
      </c>
      <c r="I462" s="117">
        <v>0</v>
      </c>
      <c r="J462" s="117">
        <v>64552</v>
      </c>
      <c r="K462" s="36"/>
      <c r="L462" s="129" t="s">
        <v>2348</v>
      </c>
      <c r="M462" s="76"/>
      <c r="N462" s="76"/>
      <c r="O462" s="76"/>
      <c r="P462" s="76"/>
      <c r="R462" s="76"/>
      <c r="S462" s="7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16"/>
        <v>304942</v>
      </c>
      <c r="G463" s="117">
        <v>173801</v>
      </c>
      <c r="H463" s="117">
        <v>131141</v>
      </c>
      <c r="I463" s="117">
        <v>0</v>
      </c>
      <c r="J463" s="117">
        <v>0</v>
      </c>
      <c r="K463" s="36"/>
      <c r="L463" s="129" t="s">
        <v>2348</v>
      </c>
      <c r="M463" s="76"/>
      <c r="N463" s="76"/>
      <c r="O463" s="76"/>
      <c r="P463" s="76"/>
      <c r="R463" s="76"/>
      <c r="S463" s="7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16"/>
        <v>1669330</v>
      </c>
      <c r="G464" s="117">
        <v>1184753</v>
      </c>
      <c r="H464" s="117">
        <v>356822</v>
      </c>
      <c r="I464" s="117">
        <v>2200</v>
      </c>
      <c r="J464" s="117">
        <v>125555</v>
      </c>
      <c r="K464" s="36"/>
      <c r="L464" s="129" t="s">
        <v>2348</v>
      </c>
      <c r="M464" s="76"/>
      <c r="N464" s="76"/>
      <c r="O464" s="76"/>
      <c r="P464" s="76"/>
      <c r="R464" s="76"/>
      <c r="S464" s="7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16"/>
        <v>90625</v>
      </c>
      <c r="G465" s="117">
        <v>0</v>
      </c>
      <c r="H465" s="117">
        <v>90625</v>
      </c>
      <c r="I465" s="117">
        <v>0</v>
      </c>
      <c r="J465" s="117">
        <v>0</v>
      </c>
      <c r="K465" s="36"/>
      <c r="L465" s="129" t="s">
        <v>2314</v>
      </c>
      <c r="M465" s="76"/>
      <c r="N465" s="76"/>
      <c r="O465" s="76"/>
      <c r="P465" s="76"/>
      <c r="R465" s="76"/>
      <c r="S465" s="7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16"/>
        <v>187996</v>
      </c>
      <c r="G466" s="117">
        <v>0</v>
      </c>
      <c r="H466" s="117">
        <v>187996</v>
      </c>
      <c r="I466" s="117">
        <v>0</v>
      </c>
      <c r="J466" s="117">
        <v>0</v>
      </c>
      <c r="K466" s="36"/>
      <c r="L466" s="129" t="s">
        <v>2314</v>
      </c>
      <c r="M466" s="76"/>
      <c r="N466" s="76"/>
      <c r="O466" s="76"/>
      <c r="P466" s="76"/>
      <c r="R466" s="76"/>
      <c r="S466" s="7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16"/>
        <v>334217</v>
      </c>
      <c r="G467" s="117">
        <v>0</v>
      </c>
      <c r="H467" s="117">
        <v>220648</v>
      </c>
      <c r="I467" s="117">
        <v>27070</v>
      </c>
      <c r="J467" s="117">
        <v>86499</v>
      </c>
      <c r="K467" s="36"/>
      <c r="L467" s="129" t="s">
        <v>2314</v>
      </c>
      <c r="M467" s="76"/>
      <c r="N467" s="76"/>
      <c r="O467" s="76"/>
      <c r="P467" s="76"/>
      <c r="R467" s="76"/>
      <c r="S467" s="7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16"/>
        <v>2875255</v>
      </c>
      <c r="G468" s="117">
        <v>1416571</v>
      </c>
      <c r="H468" s="117">
        <v>1056963</v>
      </c>
      <c r="I468" s="117">
        <v>0</v>
      </c>
      <c r="J468" s="117">
        <v>401721</v>
      </c>
      <c r="K468" s="36"/>
      <c r="L468" s="129" t="s">
        <v>2314</v>
      </c>
      <c r="M468" s="76"/>
      <c r="N468" s="76"/>
      <c r="O468" s="76"/>
      <c r="P468" s="76"/>
      <c r="R468" s="76"/>
      <c r="S468" s="7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16"/>
        <v>923899</v>
      </c>
      <c r="G469" s="117">
        <v>2803</v>
      </c>
      <c r="H469" s="117">
        <v>736914</v>
      </c>
      <c r="I469" s="117">
        <v>32000</v>
      </c>
      <c r="J469" s="117">
        <v>152182</v>
      </c>
      <c r="K469" s="36"/>
      <c r="L469" s="129" t="s">
        <v>2348</v>
      </c>
      <c r="M469" s="76"/>
      <c r="N469" s="76"/>
      <c r="O469" s="76"/>
      <c r="P469" s="76"/>
      <c r="R469" s="76"/>
      <c r="S469" s="7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 t="s">
        <v>9</v>
      </c>
      <c r="G470" s="116" t="s">
        <v>9</v>
      </c>
      <c r="H470" s="116" t="s">
        <v>9</v>
      </c>
      <c r="I470" s="116" t="s">
        <v>9</v>
      </c>
      <c r="J470" s="116" t="s">
        <v>9</v>
      </c>
      <c r="K470" s="36"/>
      <c r="L470" s="130" t="s">
        <v>9</v>
      </c>
      <c r="M470" s="76"/>
      <c r="N470" s="76"/>
      <c r="O470" s="76"/>
      <c r="P470" s="76"/>
      <c r="R470" s="76"/>
      <c r="S470" s="7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aca="true" t="shared" si="17" ref="F471:F486">G471+H471+I471+J471</f>
        <v>675800</v>
      </c>
      <c r="G471" s="117">
        <v>252500</v>
      </c>
      <c r="H471" s="117">
        <v>421800</v>
      </c>
      <c r="I471" s="117">
        <v>0</v>
      </c>
      <c r="J471" s="117">
        <v>1500</v>
      </c>
      <c r="K471" s="36"/>
      <c r="L471" s="129" t="s">
        <v>2348</v>
      </c>
      <c r="M471" s="76"/>
      <c r="N471" s="76"/>
      <c r="O471" s="76"/>
      <c r="P471" s="76"/>
      <c r="R471" s="76"/>
      <c r="S471" s="7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17"/>
        <v>442786</v>
      </c>
      <c r="G472" s="117">
        <v>67000</v>
      </c>
      <c r="H472" s="117">
        <v>374836</v>
      </c>
      <c r="I472" s="117">
        <v>0</v>
      </c>
      <c r="J472" s="117">
        <v>950</v>
      </c>
      <c r="K472" s="36"/>
      <c r="L472" s="129" t="s">
        <v>2348</v>
      </c>
      <c r="M472" s="76"/>
      <c r="N472" s="76"/>
      <c r="O472" s="76"/>
      <c r="P472" s="76"/>
      <c r="R472" s="76"/>
      <c r="S472" s="7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17"/>
        <v>113970</v>
      </c>
      <c r="G473" s="117">
        <v>0</v>
      </c>
      <c r="H473" s="117">
        <v>75607</v>
      </c>
      <c r="I473" s="117">
        <v>0</v>
      </c>
      <c r="J473" s="117">
        <v>38363</v>
      </c>
      <c r="K473" s="36"/>
      <c r="L473" s="129" t="s">
        <v>2314</v>
      </c>
      <c r="M473" s="76"/>
      <c r="N473" s="76"/>
      <c r="O473" s="76"/>
      <c r="P473" s="76"/>
      <c r="R473" s="76"/>
      <c r="S473" s="7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17"/>
        <v>3935137</v>
      </c>
      <c r="G474" s="117">
        <v>1316182</v>
      </c>
      <c r="H474" s="117">
        <v>2154204</v>
      </c>
      <c r="I474" s="117">
        <v>131810</v>
      </c>
      <c r="J474" s="117">
        <v>332941</v>
      </c>
      <c r="K474" s="36"/>
      <c r="L474" s="129" t="s">
        <v>2314</v>
      </c>
      <c r="M474" s="76"/>
      <c r="N474" s="76"/>
      <c r="O474" s="76"/>
      <c r="P474" s="76"/>
      <c r="R474" s="76"/>
      <c r="S474" s="7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17"/>
        <v>1493532</v>
      </c>
      <c r="G475" s="117">
        <v>1244947</v>
      </c>
      <c r="H475" s="117">
        <v>248185</v>
      </c>
      <c r="I475" s="117">
        <v>0</v>
      </c>
      <c r="J475" s="117">
        <v>400</v>
      </c>
      <c r="K475" s="36"/>
      <c r="L475" s="129" t="s">
        <v>2314</v>
      </c>
      <c r="M475" s="76"/>
      <c r="N475" s="76"/>
      <c r="O475" s="76"/>
      <c r="P475" s="76"/>
      <c r="R475" s="76"/>
      <c r="S475" s="7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17"/>
        <v>1194533</v>
      </c>
      <c r="G476" s="117">
        <v>0</v>
      </c>
      <c r="H476" s="117">
        <v>0</v>
      </c>
      <c r="I476" s="117">
        <v>540001</v>
      </c>
      <c r="J476" s="117">
        <v>654532</v>
      </c>
      <c r="K476" s="36"/>
      <c r="L476" s="129" t="s">
        <v>2314</v>
      </c>
      <c r="M476" s="76"/>
      <c r="N476" s="76"/>
      <c r="O476" s="76"/>
      <c r="P476" s="76"/>
      <c r="R476" s="76"/>
      <c r="S476" s="7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17"/>
        <v>1715045</v>
      </c>
      <c r="G477" s="117">
        <v>911270</v>
      </c>
      <c r="H477" s="117">
        <v>636013</v>
      </c>
      <c r="I477" s="117">
        <v>51100</v>
      </c>
      <c r="J477" s="117">
        <v>116662</v>
      </c>
      <c r="K477" s="36"/>
      <c r="L477" s="129" t="s">
        <v>2314</v>
      </c>
      <c r="M477" s="76"/>
      <c r="N477" s="76"/>
      <c r="O477" s="76"/>
      <c r="P477" s="76"/>
      <c r="R477" s="76"/>
      <c r="S477" s="7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17"/>
        <v>610768</v>
      </c>
      <c r="G478" s="117">
        <v>0</v>
      </c>
      <c r="H478" s="117">
        <v>136718</v>
      </c>
      <c r="I478" s="117">
        <v>34000</v>
      </c>
      <c r="J478" s="117">
        <v>440050</v>
      </c>
      <c r="K478" s="36"/>
      <c r="L478" s="129" t="s">
        <v>2314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17"/>
        <v>5490835</v>
      </c>
      <c r="G479" s="117">
        <v>0</v>
      </c>
      <c r="H479" s="117">
        <v>2141533</v>
      </c>
      <c r="I479" s="117">
        <v>1638000</v>
      </c>
      <c r="J479" s="117">
        <v>1711302</v>
      </c>
      <c r="K479" s="36"/>
      <c r="L479" s="129" t="s">
        <v>2314</v>
      </c>
      <c r="M479" s="76"/>
      <c r="N479" s="76"/>
      <c r="O479" s="76"/>
      <c r="P479" s="76"/>
      <c r="R479" s="76"/>
      <c r="S479" s="7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17"/>
        <v>304584</v>
      </c>
      <c r="G480" s="117">
        <v>0</v>
      </c>
      <c r="H480" s="117">
        <v>291984</v>
      </c>
      <c r="I480" s="117">
        <v>0</v>
      </c>
      <c r="J480" s="117">
        <v>12600</v>
      </c>
      <c r="K480" s="36"/>
      <c r="L480" s="129" t="s">
        <v>2314</v>
      </c>
      <c r="M480" s="76"/>
      <c r="N480" s="76"/>
      <c r="O480" s="76"/>
      <c r="P480" s="76"/>
      <c r="R480" s="76"/>
      <c r="S480" s="7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17"/>
        <v>989108</v>
      </c>
      <c r="G481" s="117">
        <v>0</v>
      </c>
      <c r="H481" s="117">
        <v>827981</v>
      </c>
      <c r="I481" s="117">
        <v>0</v>
      </c>
      <c r="J481" s="117">
        <v>161127</v>
      </c>
      <c r="K481" s="36"/>
      <c r="L481" s="129" t="s">
        <v>2348</v>
      </c>
      <c r="M481" s="76"/>
      <c r="N481" s="76"/>
      <c r="O481" s="76"/>
      <c r="P481" s="76"/>
      <c r="R481" s="76"/>
      <c r="S481" s="7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17"/>
        <v>2215047</v>
      </c>
      <c r="G482" s="117">
        <v>0</v>
      </c>
      <c r="H482" s="117">
        <v>470370</v>
      </c>
      <c r="I482" s="117">
        <v>0</v>
      </c>
      <c r="J482" s="117">
        <v>1744677</v>
      </c>
      <c r="K482" s="36"/>
      <c r="L482" s="129" t="s">
        <v>2314</v>
      </c>
      <c r="M482" s="76"/>
      <c r="N482" s="76"/>
      <c r="O482" s="76"/>
      <c r="P482" s="76"/>
      <c r="R482" s="76"/>
      <c r="S482" s="7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17"/>
        <v>256955</v>
      </c>
      <c r="G483" s="117">
        <v>0</v>
      </c>
      <c r="H483" s="117">
        <v>247455</v>
      </c>
      <c r="I483" s="117">
        <v>0</v>
      </c>
      <c r="J483" s="117">
        <v>9500</v>
      </c>
      <c r="K483" s="36"/>
      <c r="L483" s="129" t="s">
        <v>2314</v>
      </c>
      <c r="M483" s="76"/>
      <c r="N483" s="76"/>
      <c r="O483" s="76"/>
      <c r="P483" s="76"/>
      <c r="R483" s="76"/>
      <c r="S483" s="7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17"/>
        <v>3996330</v>
      </c>
      <c r="G484" s="117">
        <v>789450</v>
      </c>
      <c r="H484" s="117">
        <v>695612</v>
      </c>
      <c r="I484" s="117">
        <v>0</v>
      </c>
      <c r="J484" s="117">
        <v>2511268</v>
      </c>
      <c r="K484" s="63"/>
      <c r="L484" s="129" t="s">
        <v>2348</v>
      </c>
      <c r="M484" s="76"/>
      <c r="N484" s="76"/>
      <c r="O484" s="76"/>
      <c r="P484" s="76"/>
      <c r="R484" s="76"/>
      <c r="S484" s="7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17"/>
        <v>6270992</v>
      </c>
      <c r="G485" s="117">
        <v>72500</v>
      </c>
      <c r="H485" s="117">
        <v>776202</v>
      </c>
      <c r="I485" s="117">
        <v>0</v>
      </c>
      <c r="J485" s="117">
        <v>5422290</v>
      </c>
      <c r="K485" s="36"/>
      <c r="L485" s="129" t="s">
        <v>2348</v>
      </c>
      <c r="M485" s="76"/>
      <c r="N485" s="76"/>
      <c r="O485" s="76"/>
      <c r="P485" s="76"/>
      <c r="R485" s="76"/>
      <c r="S485" s="7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17"/>
        <v>289362</v>
      </c>
      <c r="G486" s="117">
        <v>0</v>
      </c>
      <c r="H486" s="117">
        <v>213771</v>
      </c>
      <c r="I486" s="117">
        <v>0</v>
      </c>
      <c r="J486" s="117">
        <v>75591</v>
      </c>
      <c r="K486" s="36"/>
      <c r="L486" s="129" t="s">
        <v>2348</v>
      </c>
      <c r="M486" s="76"/>
      <c r="N486" s="76"/>
      <c r="O486" s="76"/>
      <c r="P486" s="76"/>
      <c r="R486" s="76"/>
      <c r="S486" s="7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 t="s">
        <v>9</v>
      </c>
      <c r="G487" s="116" t="s">
        <v>9</v>
      </c>
      <c r="H487" s="116" t="s">
        <v>9</v>
      </c>
      <c r="I487" s="116" t="s">
        <v>9</v>
      </c>
      <c r="J487" s="116" t="s">
        <v>9</v>
      </c>
      <c r="K487" s="36"/>
      <c r="L487" s="130" t="s">
        <v>9</v>
      </c>
      <c r="M487" s="76"/>
      <c r="N487" s="76"/>
      <c r="O487" s="76"/>
      <c r="P487" s="76"/>
      <c r="R487" s="76"/>
      <c r="S487" s="7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aca="true" t="shared" si="18" ref="F488:F511">G488+H488+I488+J488</f>
        <v>754676</v>
      </c>
      <c r="G488" s="117">
        <v>175000</v>
      </c>
      <c r="H488" s="117">
        <v>367524</v>
      </c>
      <c r="I488" s="117">
        <v>300</v>
      </c>
      <c r="J488" s="117">
        <v>211852</v>
      </c>
      <c r="K488" s="36"/>
      <c r="L488" s="129" t="s">
        <v>2314</v>
      </c>
      <c r="M488" s="76"/>
      <c r="N488" s="76"/>
      <c r="O488" s="76"/>
      <c r="P488" s="76"/>
      <c r="R488" s="76"/>
      <c r="S488" s="7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18"/>
        <v>2716945</v>
      </c>
      <c r="G489" s="117">
        <v>0</v>
      </c>
      <c r="H489" s="117">
        <v>482814</v>
      </c>
      <c r="I489" s="117">
        <v>21500</v>
      </c>
      <c r="J489" s="117">
        <v>2212631</v>
      </c>
      <c r="K489" s="36"/>
      <c r="L489" s="129" t="s">
        <v>2314</v>
      </c>
      <c r="M489" s="76"/>
      <c r="N489" s="76"/>
      <c r="O489" s="76"/>
      <c r="P489" s="76"/>
      <c r="R489" s="76"/>
      <c r="S489" s="7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18"/>
        <v>631018</v>
      </c>
      <c r="G490" s="117">
        <v>0</v>
      </c>
      <c r="H490" s="117">
        <v>292960</v>
      </c>
      <c r="I490" s="117">
        <v>0</v>
      </c>
      <c r="J490" s="117">
        <v>338058</v>
      </c>
      <c r="K490" s="36"/>
      <c r="L490" s="129" t="s">
        <v>2314</v>
      </c>
      <c r="M490" s="76"/>
      <c r="N490" s="76"/>
      <c r="O490" s="76"/>
      <c r="P490" s="76"/>
      <c r="R490" s="76"/>
      <c r="S490" s="7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18"/>
        <v>8853733</v>
      </c>
      <c r="G491" s="117">
        <v>200</v>
      </c>
      <c r="H491" s="117">
        <v>3494591</v>
      </c>
      <c r="I491" s="117">
        <v>18500</v>
      </c>
      <c r="J491" s="117">
        <v>5340442</v>
      </c>
      <c r="K491" s="36"/>
      <c r="L491" s="129" t="s">
        <v>2314</v>
      </c>
      <c r="M491" s="76"/>
      <c r="N491" s="76"/>
      <c r="O491" s="76"/>
      <c r="P491" s="76"/>
      <c r="R491" s="76"/>
      <c r="S491" s="7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18"/>
        <v>1460807</v>
      </c>
      <c r="G492" s="117">
        <v>0</v>
      </c>
      <c r="H492" s="117">
        <v>1025763</v>
      </c>
      <c r="I492" s="117">
        <v>41200</v>
      </c>
      <c r="J492" s="117">
        <v>393844</v>
      </c>
      <c r="K492" s="36"/>
      <c r="L492" s="129" t="s">
        <v>2314</v>
      </c>
      <c r="M492" s="76"/>
      <c r="N492" s="76"/>
      <c r="O492" s="76"/>
      <c r="P492" s="76"/>
      <c r="R492" s="76"/>
      <c r="S492" s="7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18"/>
        <v>393866</v>
      </c>
      <c r="G493" s="117">
        <v>16000</v>
      </c>
      <c r="H493" s="117">
        <v>220965</v>
      </c>
      <c r="I493" s="117">
        <v>0</v>
      </c>
      <c r="J493" s="117">
        <v>156901</v>
      </c>
      <c r="K493" s="36"/>
      <c r="L493" s="129" t="s">
        <v>2314</v>
      </c>
      <c r="M493" s="76"/>
      <c r="N493" s="76"/>
      <c r="O493" s="76"/>
      <c r="P493" s="76"/>
      <c r="R493" s="76"/>
      <c r="S493" s="7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18"/>
        <v>47739</v>
      </c>
      <c r="G494" s="117">
        <v>0</v>
      </c>
      <c r="H494" s="117">
        <v>7607</v>
      </c>
      <c r="I494" s="117">
        <v>6300</v>
      </c>
      <c r="J494" s="117">
        <v>33832</v>
      </c>
      <c r="K494" s="36"/>
      <c r="L494" s="129" t="s">
        <v>2348</v>
      </c>
      <c r="M494" s="76"/>
      <c r="N494" s="76"/>
      <c r="O494" s="76"/>
      <c r="P494" s="76"/>
      <c r="R494" s="76"/>
      <c r="S494" s="7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18"/>
        <v>164270</v>
      </c>
      <c r="G495" s="117">
        <v>0</v>
      </c>
      <c r="H495" s="117">
        <v>16250</v>
      </c>
      <c r="I495" s="117">
        <v>42000</v>
      </c>
      <c r="J495" s="117">
        <v>106020</v>
      </c>
      <c r="K495" s="36"/>
      <c r="L495" s="129" t="s">
        <v>2348</v>
      </c>
      <c r="M495" s="76"/>
      <c r="N495" s="76"/>
      <c r="O495" s="76"/>
      <c r="P495" s="76"/>
      <c r="R495" s="76"/>
      <c r="S495" s="7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18"/>
        <v>10665</v>
      </c>
      <c r="G496" s="117">
        <v>0</v>
      </c>
      <c r="H496" s="117">
        <v>8200</v>
      </c>
      <c r="I496" s="117">
        <v>0</v>
      </c>
      <c r="J496" s="117">
        <v>2465</v>
      </c>
      <c r="K496" s="36"/>
      <c r="L496" s="129" t="s">
        <v>2348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18"/>
        <v>111058</v>
      </c>
      <c r="G497" s="117">
        <v>40208</v>
      </c>
      <c r="H497" s="117">
        <v>5050</v>
      </c>
      <c r="I497" s="117">
        <v>65800</v>
      </c>
      <c r="J497" s="117">
        <v>0</v>
      </c>
      <c r="K497" s="36"/>
      <c r="L497" s="129" t="s">
        <v>2314</v>
      </c>
      <c r="M497" s="76"/>
      <c r="N497" s="76"/>
      <c r="O497" s="76"/>
      <c r="P497" s="76"/>
      <c r="R497" s="76"/>
      <c r="S497" s="7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18"/>
        <v>512806</v>
      </c>
      <c r="G498" s="117">
        <v>0</v>
      </c>
      <c r="H498" s="117">
        <v>73019</v>
      </c>
      <c r="I498" s="117">
        <v>2200</v>
      </c>
      <c r="J498" s="117">
        <v>437587</v>
      </c>
      <c r="K498" s="36"/>
      <c r="L498" s="129" t="s">
        <v>2314</v>
      </c>
      <c r="M498" s="76"/>
      <c r="N498" s="76"/>
      <c r="O498" s="76"/>
      <c r="P498" s="76"/>
      <c r="R498" s="76"/>
      <c r="S498" s="7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18"/>
        <v>72002</v>
      </c>
      <c r="G499" s="117">
        <v>0</v>
      </c>
      <c r="H499" s="117">
        <v>58202</v>
      </c>
      <c r="I499" s="117">
        <v>0</v>
      </c>
      <c r="J499" s="117">
        <v>13800</v>
      </c>
      <c r="K499" s="36"/>
      <c r="L499" s="129" t="s">
        <v>2314</v>
      </c>
      <c r="M499" s="76"/>
      <c r="N499" s="76"/>
      <c r="O499" s="76"/>
      <c r="P499" s="76"/>
      <c r="R499" s="76"/>
      <c r="S499" s="7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18"/>
        <v>90138</v>
      </c>
      <c r="G500" s="117">
        <v>0</v>
      </c>
      <c r="H500" s="117">
        <v>47477</v>
      </c>
      <c r="I500" s="117">
        <v>0</v>
      </c>
      <c r="J500" s="117">
        <v>42661</v>
      </c>
      <c r="K500" s="36"/>
      <c r="L500" s="129" t="s">
        <v>2348</v>
      </c>
      <c r="M500" s="76"/>
      <c r="N500" s="76"/>
      <c r="O500" s="76"/>
      <c r="P500" s="76"/>
      <c r="R500" s="76"/>
      <c r="S500" s="7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18"/>
        <v>1892667</v>
      </c>
      <c r="G501" s="117">
        <v>0</v>
      </c>
      <c r="H501" s="117">
        <v>180626</v>
      </c>
      <c r="I501" s="117">
        <v>1408008</v>
      </c>
      <c r="J501" s="117">
        <v>304033</v>
      </c>
      <c r="K501" s="36"/>
      <c r="L501" s="129" t="s">
        <v>2314</v>
      </c>
      <c r="M501" s="76"/>
      <c r="N501" s="76"/>
      <c r="O501" s="76"/>
      <c r="P501" s="76"/>
      <c r="R501" s="76"/>
      <c r="S501" s="7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18"/>
        <v>668770</v>
      </c>
      <c r="G502" s="117">
        <v>16950</v>
      </c>
      <c r="H502" s="117">
        <v>450638</v>
      </c>
      <c r="I502" s="117">
        <v>19000</v>
      </c>
      <c r="J502" s="117">
        <v>182182</v>
      </c>
      <c r="K502" s="36"/>
      <c r="L502" s="129" t="s">
        <v>2348</v>
      </c>
      <c r="M502" s="76"/>
      <c r="N502" s="76"/>
      <c r="O502" s="76"/>
      <c r="P502" s="76"/>
      <c r="R502" s="76"/>
      <c r="S502" s="7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18"/>
        <v>161574</v>
      </c>
      <c r="G503" s="117">
        <v>0</v>
      </c>
      <c r="H503" s="117">
        <v>54075</v>
      </c>
      <c r="I503" s="117">
        <v>37000</v>
      </c>
      <c r="J503" s="117">
        <v>70499</v>
      </c>
      <c r="K503" s="36"/>
      <c r="L503" s="129" t="s">
        <v>2348</v>
      </c>
      <c r="M503" s="76"/>
      <c r="N503" s="76"/>
      <c r="O503" s="76"/>
      <c r="P503" s="76"/>
      <c r="R503" s="76"/>
      <c r="S503" s="7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18"/>
        <v>100091</v>
      </c>
      <c r="G504" s="117">
        <v>0</v>
      </c>
      <c r="H504" s="117">
        <v>37593</v>
      </c>
      <c r="I504" s="117">
        <v>0</v>
      </c>
      <c r="J504" s="117">
        <v>62498</v>
      </c>
      <c r="K504" s="36"/>
      <c r="L504" s="129" t="s">
        <v>2348</v>
      </c>
      <c r="M504" s="76"/>
      <c r="N504" s="76"/>
      <c r="O504" s="76"/>
      <c r="P504" s="76"/>
      <c r="R504" s="76"/>
      <c r="S504" s="7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18"/>
        <v>41159</v>
      </c>
      <c r="G505" s="117">
        <v>0</v>
      </c>
      <c r="H505" s="117">
        <v>20318</v>
      </c>
      <c r="I505" s="117">
        <v>0</v>
      </c>
      <c r="J505" s="117">
        <v>20841</v>
      </c>
      <c r="K505" s="36"/>
      <c r="L505" s="129" t="s">
        <v>2314</v>
      </c>
      <c r="M505" s="76"/>
      <c r="N505" s="76"/>
      <c r="O505" s="76"/>
      <c r="P505" s="76"/>
      <c r="R505" s="76"/>
      <c r="S505" s="7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18"/>
        <v>535875</v>
      </c>
      <c r="G506" s="117">
        <v>345350</v>
      </c>
      <c r="H506" s="117">
        <v>168331</v>
      </c>
      <c r="I506" s="117">
        <v>0</v>
      </c>
      <c r="J506" s="117">
        <v>22194</v>
      </c>
      <c r="K506" s="36"/>
      <c r="L506" s="129" t="s">
        <v>2314</v>
      </c>
      <c r="M506" s="76"/>
      <c r="N506" s="76"/>
      <c r="O506" s="76"/>
      <c r="P506" s="76"/>
      <c r="R506" s="76"/>
      <c r="S506" s="7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18"/>
        <v>802645</v>
      </c>
      <c r="G507" s="117">
        <v>169500</v>
      </c>
      <c r="H507" s="117">
        <v>57216</v>
      </c>
      <c r="I507" s="117">
        <v>65000</v>
      </c>
      <c r="J507" s="117">
        <v>510929</v>
      </c>
      <c r="K507" s="36"/>
      <c r="L507" s="129" t="s">
        <v>2348</v>
      </c>
      <c r="M507" s="76"/>
      <c r="N507" s="76"/>
      <c r="O507" s="76"/>
      <c r="P507" s="76"/>
      <c r="R507" s="76"/>
      <c r="S507" s="7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18"/>
        <v>268070</v>
      </c>
      <c r="G508" s="117">
        <v>0</v>
      </c>
      <c r="H508" s="117">
        <v>262670</v>
      </c>
      <c r="I508" s="117">
        <v>0</v>
      </c>
      <c r="J508" s="117">
        <v>5400</v>
      </c>
      <c r="K508" s="36"/>
      <c r="L508" s="129" t="s">
        <v>2314</v>
      </c>
      <c r="M508" s="76"/>
      <c r="N508" s="76"/>
      <c r="O508" s="76"/>
      <c r="P508" s="76"/>
      <c r="R508" s="76"/>
      <c r="S508" s="7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18"/>
        <v>1088447</v>
      </c>
      <c r="G509" s="117">
        <v>0</v>
      </c>
      <c r="H509" s="117">
        <v>450232</v>
      </c>
      <c r="I509" s="117">
        <v>148001</v>
      </c>
      <c r="J509" s="117">
        <v>490214</v>
      </c>
      <c r="K509" s="36"/>
      <c r="L509" s="129" t="s">
        <v>2348</v>
      </c>
      <c r="M509" s="76"/>
      <c r="N509" s="76"/>
      <c r="O509" s="76"/>
      <c r="P509" s="76"/>
      <c r="R509" s="76"/>
      <c r="S509" s="7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18"/>
        <v>7487354</v>
      </c>
      <c r="G510" s="117">
        <v>96375</v>
      </c>
      <c r="H510" s="117">
        <v>5308319</v>
      </c>
      <c r="I510" s="117">
        <v>0</v>
      </c>
      <c r="J510" s="117">
        <v>2082660</v>
      </c>
      <c r="K510" s="36"/>
      <c r="L510" s="129" t="s">
        <v>2314</v>
      </c>
      <c r="M510" s="76"/>
      <c r="N510" s="76"/>
      <c r="O510" s="76"/>
      <c r="P510" s="76"/>
      <c r="R510" s="76"/>
      <c r="S510" s="7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18"/>
        <v>3348229</v>
      </c>
      <c r="G511" s="117">
        <v>2037000</v>
      </c>
      <c r="H511" s="117">
        <v>865328</v>
      </c>
      <c r="I511" s="117">
        <v>0</v>
      </c>
      <c r="J511" s="117">
        <v>445901</v>
      </c>
      <c r="K511" s="36"/>
      <c r="L511" s="129" t="s">
        <v>2314</v>
      </c>
      <c r="M511" s="76"/>
      <c r="N511" s="76"/>
      <c r="O511" s="76"/>
      <c r="P511" s="76"/>
      <c r="R511" s="76"/>
      <c r="S511" s="7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 t="s">
        <v>9</v>
      </c>
      <c r="G512" s="116" t="s">
        <v>9</v>
      </c>
      <c r="H512" s="116" t="s">
        <v>9</v>
      </c>
      <c r="I512" s="116" t="s">
        <v>9</v>
      </c>
      <c r="J512" s="116" t="s">
        <v>9</v>
      </c>
      <c r="K512" s="36"/>
      <c r="L512" s="130" t="s">
        <v>9</v>
      </c>
      <c r="M512" s="76"/>
      <c r="N512" s="76"/>
      <c r="O512" s="76"/>
      <c r="P512" s="76"/>
      <c r="R512" s="76"/>
      <c r="S512" s="7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aca="true" t="shared" si="19" ref="F513:F532">G513+H513+I513+J513</f>
        <v>240365</v>
      </c>
      <c r="G513" s="117">
        <v>0</v>
      </c>
      <c r="H513" s="117">
        <v>0</v>
      </c>
      <c r="I513" s="117">
        <v>0</v>
      </c>
      <c r="J513" s="117">
        <v>240365</v>
      </c>
      <c r="K513" s="36"/>
      <c r="L513" s="129" t="s">
        <v>2314</v>
      </c>
      <c r="M513" s="76"/>
      <c r="N513" s="76"/>
      <c r="O513" s="76"/>
      <c r="P513" s="76"/>
      <c r="R513" s="76"/>
      <c r="S513" s="7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19"/>
        <v>7061860</v>
      </c>
      <c r="G514" s="117">
        <v>326902</v>
      </c>
      <c r="H514" s="117">
        <v>2097116</v>
      </c>
      <c r="I514" s="117">
        <v>300500</v>
      </c>
      <c r="J514" s="117">
        <v>4337342</v>
      </c>
      <c r="K514" s="36"/>
      <c r="L514" s="129" t="s">
        <v>2348</v>
      </c>
      <c r="M514" s="76"/>
      <c r="N514" s="76"/>
      <c r="O514" s="76"/>
      <c r="P514" s="76"/>
      <c r="R514" s="76"/>
      <c r="S514" s="7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19"/>
        <v>225675</v>
      </c>
      <c r="G515" s="117">
        <v>0</v>
      </c>
      <c r="H515" s="117">
        <v>225675</v>
      </c>
      <c r="I515" s="117">
        <v>0</v>
      </c>
      <c r="J515" s="117">
        <v>0</v>
      </c>
      <c r="K515" s="36"/>
      <c r="L515" s="129" t="s">
        <v>2348</v>
      </c>
      <c r="M515" s="76"/>
      <c r="N515" s="76"/>
      <c r="O515" s="76"/>
      <c r="P515" s="76"/>
      <c r="T515" s="5"/>
      <c r="U515" s="5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t="shared" si="19"/>
        <v>22490298</v>
      </c>
      <c r="G516" s="117">
        <v>8000400</v>
      </c>
      <c r="H516" s="117">
        <v>2599505</v>
      </c>
      <c r="I516" s="117">
        <v>528300</v>
      </c>
      <c r="J516" s="117">
        <v>11362093</v>
      </c>
      <c r="K516" s="36"/>
      <c r="L516" s="129" t="s">
        <v>2348</v>
      </c>
      <c r="M516" s="76"/>
      <c r="N516" s="76"/>
      <c r="O516" s="76"/>
      <c r="P516" s="76"/>
      <c r="T516" s="5"/>
      <c r="U516" s="5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19"/>
        <v>396188</v>
      </c>
      <c r="G517" s="117">
        <v>0</v>
      </c>
      <c r="H517" s="117">
        <v>266292</v>
      </c>
      <c r="I517" s="117">
        <v>0</v>
      </c>
      <c r="J517" s="117">
        <v>129896</v>
      </c>
      <c r="K517" s="36"/>
      <c r="L517" s="129" t="s">
        <v>2314</v>
      </c>
      <c r="M517" s="76"/>
      <c r="N517" s="76"/>
      <c r="O517" s="76"/>
      <c r="P517" s="76"/>
      <c r="T517" s="5"/>
      <c r="U517" s="5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19"/>
        <v>2945844</v>
      </c>
      <c r="G518" s="117">
        <v>610157</v>
      </c>
      <c r="H518" s="117">
        <v>2002680</v>
      </c>
      <c r="I518" s="117">
        <v>2608</v>
      </c>
      <c r="J518" s="117">
        <v>330399</v>
      </c>
      <c r="K518" s="36"/>
      <c r="L518" s="129" t="s">
        <v>2314</v>
      </c>
      <c r="M518" s="76"/>
      <c r="N518" s="76"/>
      <c r="O518" s="76"/>
      <c r="P518" s="7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19"/>
        <v>446446</v>
      </c>
      <c r="G519" s="117">
        <v>166100</v>
      </c>
      <c r="H519" s="117">
        <v>208796</v>
      </c>
      <c r="I519" s="117">
        <v>0</v>
      </c>
      <c r="J519" s="117">
        <v>71550</v>
      </c>
      <c r="K519" s="36"/>
      <c r="L519" s="129" t="s">
        <v>2348</v>
      </c>
      <c r="M519" s="76"/>
      <c r="N519" s="76"/>
      <c r="O519" s="76"/>
      <c r="P519" s="7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19"/>
        <v>15900</v>
      </c>
      <c r="G520" s="117">
        <v>0</v>
      </c>
      <c r="H520" s="117">
        <v>15900</v>
      </c>
      <c r="I520" s="117">
        <v>0</v>
      </c>
      <c r="J520" s="117">
        <v>0</v>
      </c>
      <c r="K520" s="36"/>
      <c r="L520" s="129" t="s">
        <v>2314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19"/>
        <v>4342988</v>
      </c>
      <c r="G521" s="117">
        <v>330604</v>
      </c>
      <c r="H521" s="117">
        <v>867675</v>
      </c>
      <c r="I521" s="117">
        <v>3000</v>
      </c>
      <c r="J521" s="117">
        <v>3141709</v>
      </c>
      <c r="K521" s="36"/>
      <c r="L521" s="129" t="s">
        <v>2314</v>
      </c>
      <c r="M521" s="76"/>
      <c r="N521" s="76"/>
      <c r="O521" s="76"/>
      <c r="P521" s="7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19"/>
        <v>654393</v>
      </c>
      <c r="G522" s="117">
        <v>145000</v>
      </c>
      <c r="H522" s="117">
        <v>280915</v>
      </c>
      <c r="I522" s="117">
        <v>0</v>
      </c>
      <c r="J522" s="117">
        <v>228478</v>
      </c>
      <c r="K522" s="36"/>
      <c r="L522" s="129" t="s">
        <v>2314</v>
      </c>
      <c r="M522" s="76"/>
      <c r="N522" s="76"/>
      <c r="O522" s="76"/>
      <c r="P522" s="7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19"/>
        <v>1179622</v>
      </c>
      <c r="G523" s="117">
        <v>0</v>
      </c>
      <c r="H523" s="117">
        <v>220346</v>
      </c>
      <c r="I523" s="117">
        <v>2000</v>
      </c>
      <c r="J523" s="117">
        <v>957276</v>
      </c>
      <c r="K523" s="36"/>
      <c r="L523" s="129" t="s">
        <v>2348</v>
      </c>
      <c r="M523" s="76"/>
      <c r="N523" s="76"/>
      <c r="O523" s="76"/>
      <c r="P523" s="7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19"/>
        <v>957711</v>
      </c>
      <c r="G524" s="117">
        <v>0</v>
      </c>
      <c r="H524" s="117">
        <v>277162</v>
      </c>
      <c r="I524" s="117">
        <v>0</v>
      </c>
      <c r="J524" s="117">
        <v>680549</v>
      </c>
      <c r="K524" s="36"/>
      <c r="L524" s="129" t="s">
        <v>2348</v>
      </c>
      <c r="M524" s="76"/>
      <c r="N524" s="76"/>
      <c r="O524" s="76"/>
      <c r="P524" s="7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19"/>
        <v>284925</v>
      </c>
      <c r="G525" s="117">
        <v>0</v>
      </c>
      <c r="H525" s="117">
        <v>19425</v>
      </c>
      <c r="I525" s="117">
        <v>0</v>
      </c>
      <c r="J525" s="117">
        <v>265500</v>
      </c>
      <c r="K525" s="36"/>
      <c r="L525" s="129" t="s">
        <v>2314</v>
      </c>
      <c r="M525" s="76"/>
      <c r="N525" s="76"/>
      <c r="O525" s="76"/>
      <c r="P525" s="7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19"/>
        <v>926223</v>
      </c>
      <c r="G526" s="117">
        <v>0</v>
      </c>
      <c r="H526" s="117">
        <v>372028</v>
      </c>
      <c r="I526" s="117">
        <v>0</v>
      </c>
      <c r="J526" s="117">
        <v>554195</v>
      </c>
      <c r="K526" s="36"/>
      <c r="L526" s="129" t="s">
        <v>2314</v>
      </c>
      <c r="M526" s="76"/>
      <c r="N526" s="76"/>
      <c r="O526" s="76"/>
      <c r="P526" s="7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19"/>
        <v>174755</v>
      </c>
      <c r="G527" s="117">
        <v>0</v>
      </c>
      <c r="H527" s="117">
        <v>174755</v>
      </c>
      <c r="I527" s="117">
        <v>0</v>
      </c>
      <c r="J527" s="117">
        <v>0</v>
      </c>
      <c r="K527" s="36"/>
      <c r="L527" s="129" t="s">
        <v>2314</v>
      </c>
      <c r="M527" s="76"/>
      <c r="N527" s="76"/>
      <c r="O527" s="76"/>
      <c r="P527" s="7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19"/>
        <v>2669681</v>
      </c>
      <c r="G528" s="117">
        <v>834400</v>
      </c>
      <c r="H528" s="117">
        <v>947021</v>
      </c>
      <c r="I528" s="117">
        <v>300250</v>
      </c>
      <c r="J528" s="117">
        <v>588010</v>
      </c>
      <c r="K528" s="36"/>
      <c r="L528" s="129" t="s">
        <v>2314</v>
      </c>
      <c r="M528" s="76"/>
      <c r="N528" s="76"/>
      <c r="O528" s="76"/>
      <c r="P528" s="7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19"/>
        <v>1311543</v>
      </c>
      <c r="G529" s="117">
        <v>401810</v>
      </c>
      <c r="H529" s="117">
        <v>709481</v>
      </c>
      <c r="I529" s="117">
        <v>52800</v>
      </c>
      <c r="J529" s="117">
        <v>147452</v>
      </c>
      <c r="K529" s="36"/>
      <c r="L529" s="129" t="s">
        <v>2314</v>
      </c>
      <c r="M529" s="76"/>
      <c r="N529" s="76"/>
      <c r="O529" s="76"/>
      <c r="P529" s="7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19"/>
        <v>7100</v>
      </c>
      <c r="G530" s="117">
        <v>0</v>
      </c>
      <c r="H530" s="117">
        <v>0</v>
      </c>
      <c r="I530" s="117">
        <v>0</v>
      </c>
      <c r="J530" s="117">
        <v>7100</v>
      </c>
      <c r="K530" s="36"/>
      <c r="L530" s="129" t="s">
        <v>2348</v>
      </c>
      <c r="M530" s="76"/>
      <c r="N530" s="76"/>
      <c r="O530" s="76"/>
      <c r="P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19"/>
        <v>435982</v>
      </c>
      <c r="G531" s="117">
        <v>0</v>
      </c>
      <c r="H531" s="117">
        <v>169830</v>
      </c>
      <c r="I531" s="117">
        <v>132000</v>
      </c>
      <c r="J531" s="117">
        <v>134152</v>
      </c>
      <c r="K531" s="36"/>
      <c r="L531" s="129" t="s">
        <v>2314</v>
      </c>
      <c r="M531" s="76"/>
      <c r="N531" s="76"/>
      <c r="O531" s="76"/>
      <c r="P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19"/>
        <v>95500</v>
      </c>
      <c r="G532" s="117">
        <v>0</v>
      </c>
      <c r="H532" s="117">
        <v>2000</v>
      </c>
      <c r="I532" s="117">
        <v>91000</v>
      </c>
      <c r="J532" s="117">
        <v>2500</v>
      </c>
      <c r="K532" s="36"/>
      <c r="L532" s="129" t="s">
        <v>2314</v>
      </c>
      <c r="M532" s="76"/>
      <c r="N532" s="76"/>
      <c r="O532" s="76"/>
      <c r="P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 t="s">
        <v>9</v>
      </c>
      <c r="G533" s="116" t="s">
        <v>9</v>
      </c>
      <c r="H533" s="116" t="s">
        <v>9</v>
      </c>
      <c r="I533" s="116" t="s">
        <v>9</v>
      </c>
      <c r="J533" s="116" t="s">
        <v>9</v>
      </c>
      <c r="K533" s="36"/>
      <c r="L533" s="130" t="s">
        <v>9</v>
      </c>
      <c r="M533" s="76"/>
      <c r="N533" s="76"/>
      <c r="O533" s="76"/>
      <c r="P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aca="true" t="shared" si="20" ref="F534:F551">G534+H534+I534+J534</f>
        <v>3500222</v>
      </c>
      <c r="G534" s="117">
        <v>235000</v>
      </c>
      <c r="H534" s="117">
        <v>574953</v>
      </c>
      <c r="I534" s="117">
        <v>0</v>
      </c>
      <c r="J534" s="117">
        <v>2690269</v>
      </c>
      <c r="K534" s="36"/>
      <c r="L534" s="129" t="s">
        <v>2314</v>
      </c>
      <c r="M534" s="76"/>
      <c r="N534" s="76"/>
      <c r="O534" s="76"/>
      <c r="P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20"/>
        <v>615718</v>
      </c>
      <c r="G535" s="117">
        <v>0</v>
      </c>
      <c r="H535" s="117">
        <v>93718</v>
      </c>
      <c r="I535" s="117">
        <v>480000</v>
      </c>
      <c r="J535" s="117">
        <v>42000</v>
      </c>
      <c r="K535" s="36"/>
      <c r="L535" s="129" t="s">
        <v>2314</v>
      </c>
      <c r="M535" s="76"/>
      <c r="N535" s="76"/>
      <c r="O535" s="76"/>
      <c r="P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20"/>
        <v>129382</v>
      </c>
      <c r="G536" s="117">
        <v>0</v>
      </c>
      <c r="H536" s="117">
        <v>117919</v>
      </c>
      <c r="I536" s="117">
        <v>0</v>
      </c>
      <c r="J536" s="117">
        <v>11463</v>
      </c>
      <c r="K536" s="36"/>
      <c r="L536" s="129" t="s">
        <v>2314</v>
      </c>
      <c r="M536" s="76"/>
      <c r="N536" s="76"/>
      <c r="O536" s="76"/>
      <c r="P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20"/>
        <v>407641</v>
      </c>
      <c r="G537" s="117">
        <v>0</v>
      </c>
      <c r="H537" s="117">
        <v>243550</v>
      </c>
      <c r="I537" s="117">
        <v>38000</v>
      </c>
      <c r="J537" s="117">
        <v>126091</v>
      </c>
      <c r="K537" s="36"/>
      <c r="L537" s="129" t="s">
        <v>2314</v>
      </c>
      <c r="M537" s="76"/>
      <c r="N537" s="76"/>
      <c r="O537" s="76"/>
      <c r="P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20"/>
        <v>498926</v>
      </c>
      <c r="G538" s="117">
        <v>375500</v>
      </c>
      <c r="H538" s="117">
        <v>60248</v>
      </c>
      <c r="I538" s="117">
        <v>0</v>
      </c>
      <c r="J538" s="117">
        <v>63178</v>
      </c>
      <c r="K538" s="36"/>
      <c r="L538" s="129" t="s">
        <v>2314</v>
      </c>
      <c r="M538" s="76"/>
      <c r="N538" s="76"/>
      <c r="O538" s="76"/>
      <c r="P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20"/>
        <v>222947</v>
      </c>
      <c r="G539" s="117">
        <v>0</v>
      </c>
      <c r="H539" s="117">
        <v>121847</v>
      </c>
      <c r="I539" s="117">
        <v>4600</v>
      </c>
      <c r="J539" s="117">
        <v>96500</v>
      </c>
      <c r="K539" s="36"/>
      <c r="L539" s="129" t="s">
        <v>2314</v>
      </c>
      <c r="M539" s="76"/>
      <c r="N539" s="76"/>
      <c r="O539" s="76"/>
      <c r="P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20"/>
        <v>367680</v>
      </c>
      <c r="G540" s="117">
        <v>230265</v>
      </c>
      <c r="H540" s="117">
        <v>105875</v>
      </c>
      <c r="I540" s="117">
        <v>0</v>
      </c>
      <c r="J540" s="117">
        <v>31540</v>
      </c>
      <c r="K540" s="36"/>
      <c r="L540" s="129" t="s">
        <v>2314</v>
      </c>
      <c r="M540" s="76"/>
      <c r="N540" s="76"/>
      <c r="O540" s="76"/>
      <c r="P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20"/>
        <v>398926</v>
      </c>
      <c r="G541" s="117">
        <v>0</v>
      </c>
      <c r="H541" s="117">
        <v>275416</v>
      </c>
      <c r="I541" s="117">
        <v>33500</v>
      </c>
      <c r="J541" s="117">
        <v>90010</v>
      </c>
      <c r="K541" s="36"/>
      <c r="L541" s="129" t="s">
        <v>2348</v>
      </c>
      <c r="M541" s="76"/>
      <c r="N541" s="76"/>
      <c r="O541" s="76"/>
      <c r="P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20"/>
        <v>65725</v>
      </c>
      <c r="G542" s="117">
        <v>0</v>
      </c>
      <c r="H542" s="117">
        <v>39025</v>
      </c>
      <c r="I542" s="117">
        <v>0</v>
      </c>
      <c r="J542" s="117">
        <v>26700</v>
      </c>
      <c r="K542" s="36"/>
      <c r="L542" s="129" t="s">
        <v>2314</v>
      </c>
      <c r="M542" s="76"/>
      <c r="N542" s="76"/>
      <c r="O542" s="76"/>
      <c r="P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20"/>
        <v>681565</v>
      </c>
      <c r="G543" s="117">
        <v>0</v>
      </c>
      <c r="H543" s="117">
        <v>157965</v>
      </c>
      <c r="I543" s="117">
        <v>0</v>
      </c>
      <c r="J543" s="117">
        <v>523600</v>
      </c>
      <c r="K543" s="36"/>
      <c r="L543" s="129" t="s">
        <v>2314</v>
      </c>
      <c r="M543" s="76"/>
      <c r="N543" s="76"/>
      <c r="O543" s="76"/>
      <c r="P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20"/>
        <v>133571</v>
      </c>
      <c r="G544" s="117">
        <v>0</v>
      </c>
      <c r="H544" s="117">
        <v>56966</v>
      </c>
      <c r="I544" s="117">
        <v>17400</v>
      </c>
      <c r="J544" s="117">
        <v>59205</v>
      </c>
      <c r="K544" s="36"/>
      <c r="L544" s="129" t="s">
        <v>2314</v>
      </c>
      <c r="M544" s="76"/>
      <c r="N544" s="76"/>
      <c r="O544" s="76"/>
      <c r="P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20"/>
        <v>200838</v>
      </c>
      <c r="G545" s="117">
        <v>0</v>
      </c>
      <c r="H545" s="117">
        <v>82688</v>
      </c>
      <c r="I545" s="117">
        <v>0</v>
      </c>
      <c r="J545" s="117">
        <v>118150</v>
      </c>
      <c r="K545" s="36"/>
      <c r="L545" s="129" t="s">
        <v>2314</v>
      </c>
      <c r="M545" s="76"/>
      <c r="N545" s="76"/>
      <c r="O545" s="76"/>
      <c r="P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20"/>
        <v>111441</v>
      </c>
      <c r="G546" s="117">
        <v>0</v>
      </c>
      <c r="H546" s="117">
        <v>32870</v>
      </c>
      <c r="I546" s="117">
        <v>0</v>
      </c>
      <c r="J546" s="117">
        <v>78571</v>
      </c>
      <c r="K546" s="36"/>
      <c r="L546" s="129" t="s">
        <v>2314</v>
      </c>
      <c r="M546" s="76"/>
      <c r="N546" s="76"/>
      <c r="O546" s="76"/>
      <c r="P546" s="7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20"/>
        <v>1653836</v>
      </c>
      <c r="G547" s="117">
        <v>0</v>
      </c>
      <c r="H547" s="117">
        <v>794015</v>
      </c>
      <c r="I547" s="117">
        <v>585000</v>
      </c>
      <c r="J547" s="117">
        <v>274821</v>
      </c>
      <c r="K547" s="36"/>
      <c r="L547" s="129" t="s">
        <v>2314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20"/>
        <v>350649</v>
      </c>
      <c r="G548" s="117">
        <v>0</v>
      </c>
      <c r="H548" s="117">
        <v>350649</v>
      </c>
      <c r="I548" s="117">
        <v>0</v>
      </c>
      <c r="J548" s="117">
        <v>0</v>
      </c>
      <c r="K548" s="36"/>
      <c r="L548" s="129" t="s">
        <v>2314</v>
      </c>
      <c r="M548" s="76"/>
      <c r="N548" s="76"/>
      <c r="O548" s="76"/>
      <c r="P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20"/>
        <v>167185</v>
      </c>
      <c r="G549" s="117">
        <v>500</v>
      </c>
      <c r="H549" s="117">
        <v>128100</v>
      </c>
      <c r="I549" s="117">
        <v>0</v>
      </c>
      <c r="J549" s="117">
        <v>38585</v>
      </c>
      <c r="K549" s="36"/>
      <c r="L549" s="129" t="s">
        <v>2314</v>
      </c>
      <c r="M549" s="76"/>
      <c r="N549" s="76"/>
      <c r="O549" s="76"/>
      <c r="P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20"/>
        <v>186259</v>
      </c>
      <c r="G550" s="117">
        <v>169100</v>
      </c>
      <c r="H550" s="117">
        <v>17159</v>
      </c>
      <c r="I550" s="117">
        <v>0</v>
      </c>
      <c r="J550" s="117">
        <v>0</v>
      </c>
      <c r="K550" s="36"/>
      <c r="L550" s="129" t="s">
        <v>2314</v>
      </c>
      <c r="M550" s="76"/>
      <c r="N550" s="76"/>
      <c r="O550" s="76"/>
      <c r="P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20"/>
        <v>811131</v>
      </c>
      <c r="G551" s="117">
        <v>0</v>
      </c>
      <c r="H551" s="117">
        <v>768430</v>
      </c>
      <c r="I551" s="117">
        <v>16001</v>
      </c>
      <c r="J551" s="117">
        <v>26700</v>
      </c>
      <c r="K551" s="36"/>
      <c r="L551" s="129" t="s">
        <v>2348</v>
      </c>
      <c r="M551" s="76"/>
      <c r="N551" s="76"/>
      <c r="O551" s="76"/>
      <c r="P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 t="s">
        <v>9</v>
      </c>
      <c r="G552" s="116" t="s">
        <v>9</v>
      </c>
      <c r="H552" s="116" t="s">
        <v>9</v>
      </c>
      <c r="I552" s="116" t="s">
        <v>9</v>
      </c>
      <c r="J552" s="116" t="s">
        <v>9</v>
      </c>
      <c r="K552" s="36"/>
      <c r="L552" s="130" t="s">
        <v>9</v>
      </c>
      <c r="M552" s="76"/>
      <c r="N552" s="76"/>
      <c r="O552" s="76"/>
      <c r="P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aca="true" t="shared" si="21" ref="F553:F559">G553+H553+I553+J553</f>
        <v>1964924</v>
      </c>
      <c r="G553" s="117">
        <v>168200</v>
      </c>
      <c r="H553" s="117">
        <v>591464</v>
      </c>
      <c r="I553" s="117">
        <v>24960</v>
      </c>
      <c r="J553" s="117">
        <v>1180300</v>
      </c>
      <c r="K553" s="36"/>
      <c r="L553" s="129" t="s">
        <v>2314</v>
      </c>
      <c r="M553" s="76"/>
      <c r="N553" s="76"/>
      <c r="O553" s="76"/>
      <c r="P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21"/>
        <v>4829073</v>
      </c>
      <c r="G554" s="117">
        <v>0</v>
      </c>
      <c r="H554" s="117">
        <v>2171421</v>
      </c>
      <c r="I554" s="117">
        <v>0</v>
      </c>
      <c r="J554" s="117">
        <v>2657652</v>
      </c>
      <c r="K554" s="36"/>
      <c r="L554" s="129" t="s">
        <v>2314</v>
      </c>
      <c r="M554" s="76"/>
      <c r="N554" s="76"/>
      <c r="O554" s="76"/>
      <c r="P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21"/>
        <v>2480752</v>
      </c>
      <c r="G555" s="117">
        <v>300000</v>
      </c>
      <c r="H555" s="117">
        <v>682728</v>
      </c>
      <c r="I555" s="117">
        <v>0</v>
      </c>
      <c r="J555" s="117">
        <v>1498024</v>
      </c>
      <c r="K555" s="36"/>
      <c r="L555" s="129" t="s">
        <v>2314</v>
      </c>
      <c r="M555" s="76"/>
      <c r="N555" s="76"/>
      <c r="O555" s="76"/>
      <c r="P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21"/>
        <v>3067094</v>
      </c>
      <c r="G556" s="117">
        <v>0</v>
      </c>
      <c r="H556" s="117">
        <v>2242559</v>
      </c>
      <c r="I556" s="117">
        <v>42700</v>
      </c>
      <c r="J556" s="117">
        <v>781835</v>
      </c>
      <c r="K556" s="36"/>
      <c r="L556" s="129" t="s">
        <v>2314</v>
      </c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21"/>
        <v>14765473</v>
      </c>
      <c r="G557" s="117">
        <v>308000</v>
      </c>
      <c r="H557" s="117">
        <v>869936</v>
      </c>
      <c r="I557" s="117">
        <v>11000000</v>
      </c>
      <c r="J557" s="117">
        <v>2587537</v>
      </c>
      <c r="K557" s="36"/>
      <c r="L557" s="129" t="s">
        <v>2314</v>
      </c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21"/>
        <v>2690943</v>
      </c>
      <c r="G558" s="117">
        <v>1860000</v>
      </c>
      <c r="H558" s="117">
        <v>631598</v>
      </c>
      <c r="I558" s="117">
        <v>0</v>
      </c>
      <c r="J558" s="117">
        <v>199345</v>
      </c>
      <c r="K558" s="36"/>
      <c r="L558" s="129" t="s">
        <v>2314</v>
      </c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21"/>
        <v>86667</v>
      </c>
      <c r="G559" s="117">
        <v>0</v>
      </c>
      <c r="H559" s="117">
        <v>46217</v>
      </c>
      <c r="I559" s="117">
        <v>20000</v>
      </c>
      <c r="J559" s="117">
        <v>20450</v>
      </c>
      <c r="K559" s="36"/>
      <c r="L559" s="129" t="s">
        <v>2314</v>
      </c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 t="s">
        <v>9</v>
      </c>
      <c r="G560" s="116" t="s">
        <v>9</v>
      </c>
      <c r="H560" s="116" t="s">
        <v>9</v>
      </c>
      <c r="I560" s="116" t="s">
        <v>9</v>
      </c>
      <c r="J560" s="116" t="s">
        <v>9</v>
      </c>
      <c r="K560" s="36"/>
      <c r="L560" s="130" t="s">
        <v>9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aca="true" t="shared" si="22" ref="F561:F569">G561+H561+I561+J561</f>
        <v>414522</v>
      </c>
      <c r="G561" s="117">
        <v>0</v>
      </c>
      <c r="H561" s="117">
        <v>396672</v>
      </c>
      <c r="I561" s="117">
        <v>0</v>
      </c>
      <c r="J561" s="117">
        <v>17850</v>
      </c>
      <c r="K561" s="36"/>
      <c r="L561" s="129" t="s">
        <v>2314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22"/>
        <v>2809846</v>
      </c>
      <c r="G562" s="117">
        <v>0</v>
      </c>
      <c r="H562" s="117">
        <v>774774</v>
      </c>
      <c r="I562" s="117">
        <v>0</v>
      </c>
      <c r="J562" s="117">
        <v>2035072</v>
      </c>
      <c r="K562" s="36"/>
      <c r="L562" s="129" t="s">
        <v>2314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22"/>
        <v>1179891</v>
      </c>
      <c r="G563" s="117">
        <v>107000</v>
      </c>
      <c r="H563" s="117">
        <v>629859</v>
      </c>
      <c r="I563" s="117">
        <v>0</v>
      </c>
      <c r="J563" s="117">
        <v>443032</v>
      </c>
      <c r="K563" s="36"/>
      <c r="L563" s="129" t="s">
        <v>2348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22"/>
        <v>1959896</v>
      </c>
      <c r="G564" s="117">
        <v>533000</v>
      </c>
      <c r="H564" s="117">
        <v>892999</v>
      </c>
      <c r="I564" s="117">
        <v>0</v>
      </c>
      <c r="J564" s="117">
        <v>533897</v>
      </c>
      <c r="K564" s="36"/>
      <c r="L564" s="129" t="s">
        <v>2348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22"/>
        <v>1317477</v>
      </c>
      <c r="G565" s="117">
        <v>0</v>
      </c>
      <c r="H565" s="117">
        <v>1317477</v>
      </c>
      <c r="I565" s="117">
        <v>0</v>
      </c>
      <c r="J565" s="117">
        <v>0</v>
      </c>
      <c r="K565" s="36"/>
      <c r="L565" s="129" t="s">
        <v>2348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22"/>
        <v>4330304</v>
      </c>
      <c r="G566" s="117">
        <v>0</v>
      </c>
      <c r="H566" s="117">
        <v>3653526</v>
      </c>
      <c r="I566" s="117">
        <v>0</v>
      </c>
      <c r="J566" s="117">
        <v>676778</v>
      </c>
      <c r="K566" s="36"/>
      <c r="L566" s="129" t="s">
        <v>2348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22"/>
        <v>1525243</v>
      </c>
      <c r="G567" s="117">
        <v>0</v>
      </c>
      <c r="H567" s="117">
        <v>1413907</v>
      </c>
      <c r="I567" s="117">
        <v>0</v>
      </c>
      <c r="J567" s="117">
        <v>111336</v>
      </c>
      <c r="K567" s="36"/>
      <c r="L567" s="129" t="s">
        <v>2348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22"/>
        <v>539871</v>
      </c>
      <c r="G568" s="117">
        <v>0</v>
      </c>
      <c r="H568" s="117">
        <v>407869</v>
      </c>
      <c r="I568" s="117">
        <v>0</v>
      </c>
      <c r="J568" s="117">
        <v>132002</v>
      </c>
      <c r="K568" s="36"/>
      <c r="L568" s="129" t="s">
        <v>2314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22"/>
        <v>3980863</v>
      </c>
      <c r="G569" s="117">
        <v>807450</v>
      </c>
      <c r="H569" s="117">
        <v>1781993</v>
      </c>
      <c r="I569" s="117">
        <v>0</v>
      </c>
      <c r="J569" s="117">
        <v>1391420</v>
      </c>
      <c r="K569" s="36"/>
      <c r="L569" s="129" t="s">
        <v>2314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 t="s">
        <v>9</v>
      </c>
      <c r="G570" s="116" t="s">
        <v>9</v>
      </c>
      <c r="H570" s="116" t="s">
        <v>9</v>
      </c>
      <c r="I570" s="116" t="s">
        <v>9</v>
      </c>
      <c r="J570" s="116" t="s">
        <v>9</v>
      </c>
      <c r="K570" s="36"/>
      <c r="L570" s="130" t="s">
        <v>9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aca="true" t="shared" si="23" ref="F571:F581">G571+H571+I571+J571</f>
        <v>6711297</v>
      </c>
      <c r="G571" s="117">
        <v>1366052</v>
      </c>
      <c r="H571" s="117">
        <v>2465362</v>
      </c>
      <c r="I571" s="117">
        <v>86000</v>
      </c>
      <c r="J571" s="117">
        <v>2793883</v>
      </c>
      <c r="K571" s="36"/>
      <c r="L571" s="129" t="s">
        <v>2314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23"/>
        <v>3208628</v>
      </c>
      <c r="G572" s="117">
        <v>557100</v>
      </c>
      <c r="H572" s="117">
        <v>1689650</v>
      </c>
      <c r="I572" s="117">
        <v>0</v>
      </c>
      <c r="J572" s="117">
        <v>961878</v>
      </c>
      <c r="K572" s="36"/>
      <c r="L572" s="129" t="s">
        <v>2348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23"/>
        <v>9582306</v>
      </c>
      <c r="G573" s="117">
        <v>3652000</v>
      </c>
      <c r="H573" s="117">
        <v>2876559</v>
      </c>
      <c r="I573" s="117">
        <v>187000</v>
      </c>
      <c r="J573" s="117">
        <v>2866747</v>
      </c>
      <c r="K573" s="36"/>
      <c r="L573" s="129" t="s">
        <v>2314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23"/>
        <v>11080</v>
      </c>
      <c r="G574" s="117">
        <v>0</v>
      </c>
      <c r="H574" s="117">
        <v>11080</v>
      </c>
      <c r="I574" s="117">
        <v>0</v>
      </c>
      <c r="J574" s="117">
        <v>0</v>
      </c>
      <c r="K574" s="36"/>
      <c r="L574" s="129" t="s">
        <v>2348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23"/>
        <v>1483055</v>
      </c>
      <c r="G575" s="117">
        <v>1348106</v>
      </c>
      <c r="H575" s="117">
        <v>126449</v>
      </c>
      <c r="I575" s="117">
        <v>8500</v>
      </c>
      <c r="J575" s="117">
        <v>0</v>
      </c>
      <c r="K575" s="36"/>
      <c r="L575" s="129" t="s">
        <v>2314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23"/>
        <v>163709</v>
      </c>
      <c r="G576" s="117">
        <v>0</v>
      </c>
      <c r="H576" s="117">
        <v>45084</v>
      </c>
      <c r="I576" s="117">
        <v>0</v>
      </c>
      <c r="J576" s="117">
        <v>118625</v>
      </c>
      <c r="K576" s="36"/>
      <c r="L576" s="129" t="s">
        <v>2348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23"/>
        <v>104562</v>
      </c>
      <c r="G577" s="117">
        <v>0</v>
      </c>
      <c r="H577" s="117">
        <v>67701</v>
      </c>
      <c r="I577" s="117">
        <v>0</v>
      </c>
      <c r="J577" s="117">
        <v>36861</v>
      </c>
      <c r="K577" s="36"/>
      <c r="L577" s="129" t="s">
        <v>2348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23"/>
        <v>347733</v>
      </c>
      <c r="G578" s="117">
        <v>120</v>
      </c>
      <c r="H578" s="117">
        <v>263300</v>
      </c>
      <c r="I578" s="117">
        <v>10915</v>
      </c>
      <c r="J578" s="117">
        <v>73398</v>
      </c>
      <c r="K578" s="36"/>
      <c r="L578" s="129" t="s">
        <v>2348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23"/>
        <v>1497920</v>
      </c>
      <c r="G579" s="117">
        <v>0</v>
      </c>
      <c r="H579" s="117">
        <v>59370</v>
      </c>
      <c r="I579" s="117">
        <v>2000</v>
      </c>
      <c r="J579" s="117">
        <v>1436550</v>
      </c>
      <c r="K579" s="36"/>
      <c r="L579" s="129" t="s">
        <v>2348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t="shared" si="23"/>
        <v>49094</v>
      </c>
      <c r="G580" s="117">
        <v>0</v>
      </c>
      <c r="H580" s="117">
        <v>13000</v>
      </c>
      <c r="I580" s="117">
        <v>0</v>
      </c>
      <c r="J580" s="117">
        <v>36094</v>
      </c>
      <c r="K580" s="36"/>
      <c r="L580" s="129" t="s">
        <v>2348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23"/>
        <v>205884</v>
      </c>
      <c r="G581" s="117">
        <v>0</v>
      </c>
      <c r="H581" s="117">
        <v>61580</v>
      </c>
      <c r="I581" s="117">
        <v>600</v>
      </c>
      <c r="J581" s="117">
        <v>143704</v>
      </c>
      <c r="K581" s="36"/>
      <c r="L581" s="129" t="s">
        <v>2314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 t="s">
        <v>9</v>
      </c>
      <c r="G582" s="116" t="s">
        <v>9</v>
      </c>
      <c r="H582" s="116" t="s">
        <v>9</v>
      </c>
      <c r="I582" s="116" t="s">
        <v>9</v>
      </c>
      <c r="J582" s="116" t="s">
        <v>9</v>
      </c>
      <c r="K582" s="36"/>
      <c r="L582" s="130" t="s">
        <v>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aca="true" t="shared" si="24" ref="F583:F591">G583+H583+I583+J583</f>
        <v>66850</v>
      </c>
      <c r="G583" s="117">
        <v>0</v>
      </c>
      <c r="H583" s="117">
        <v>65800</v>
      </c>
      <c r="I583" s="117">
        <v>0</v>
      </c>
      <c r="J583" s="117">
        <v>1050</v>
      </c>
      <c r="K583" s="36"/>
      <c r="L583" s="129" t="s">
        <v>2314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24"/>
        <v>59163</v>
      </c>
      <c r="G584" s="117">
        <v>0</v>
      </c>
      <c r="H584" s="117">
        <v>23250</v>
      </c>
      <c r="I584" s="117">
        <v>0</v>
      </c>
      <c r="J584" s="117">
        <v>35913</v>
      </c>
      <c r="K584" s="36"/>
      <c r="L584" s="129" t="s">
        <v>2348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24"/>
        <v>71455</v>
      </c>
      <c r="G585" s="117">
        <v>0</v>
      </c>
      <c r="H585" s="117">
        <v>18455</v>
      </c>
      <c r="I585" s="117">
        <v>29500</v>
      </c>
      <c r="J585" s="117">
        <v>23500</v>
      </c>
      <c r="K585" s="36"/>
      <c r="L585" s="129" t="s">
        <v>2314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24"/>
        <v>92323</v>
      </c>
      <c r="G586" s="117">
        <v>0</v>
      </c>
      <c r="H586" s="117">
        <v>70890</v>
      </c>
      <c r="I586" s="117">
        <v>0</v>
      </c>
      <c r="J586" s="117">
        <v>21433</v>
      </c>
      <c r="K586" s="36"/>
      <c r="L586" s="129" t="s">
        <v>2314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24"/>
        <v>174375</v>
      </c>
      <c r="G587" s="117">
        <v>66200</v>
      </c>
      <c r="H587" s="117">
        <v>107950</v>
      </c>
      <c r="I587" s="117">
        <v>0</v>
      </c>
      <c r="J587" s="117">
        <v>225</v>
      </c>
      <c r="K587" s="36"/>
      <c r="L587" s="129" t="s">
        <v>2348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24"/>
        <v>96598</v>
      </c>
      <c r="G588" s="117">
        <v>0</v>
      </c>
      <c r="H588" s="117">
        <v>85098</v>
      </c>
      <c r="I588" s="117">
        <v>0</v>
      </c>
      <c r="J588" s="117">
        <v>11500</v>
      </c>
      <c r="K588" s="36"/>
      <c r="L588" s="129" t="s">
        <v>2314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24"/>
        <v>2806770</v>
      </c>
      <c r="G589" s="117">
        <v>264500</v>
      </c>
      <c r="H589" s="117">
        <v>234845</v>
      </c>
      <c r="I589" s="117">
        <v>35996</v>
      </c>
      <c r="J589" s="117">
        <v>2271429</v>
      </c>
      <c r="K589" s="63"/>
      <c r="L589" s="129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24"/>
        <v>1409610</v>
      </c>
      <c r="G590" s="117">
        <v>178600</v>
      </c>
      <c r="H590" s="117">
        <v>109110</v>
      </c>
      <c r="I590" s="117">
        <v>0</v>
      </c>
      <c r="J590" s="117">
        <v>1121900</v>
      </c>
      <c r="K590" s="36"/>
      <c r="L590" s="129" t="s">
        <v>2314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24"/>
        <v>36325</v>
      </c>
      <c r="G591" s="117">
        <v>3000</v>
      </c>
      <c r="H591" s="117">
        <v>8800</v>
      </c>
      <c r="I591" s="117">
        <v>1200</v>
      </c>
      <c r="J591" s="117">
        <v>23325</v>
      </c>
      <c r="K591" s="36"/>
      <c r="L591" s="129" t="s">
        <v>2314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2349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25" ref="F593:F598">G593+H593+I593+J593</f>
        <v>491966</v>
      </c>
      <c r="G593" s="117">
        <v>0</v>
      </c>
      <c r="H593" s="117">
        <v>196468</v>
      </c>
      <c r="I593" s="117">
        <v>12200</v>
      </c>
      <c r="J593" s="117">
        <v>283298</v>
      </c>
      <c r="K593" s="36"/>
      <c r="L593" s="129" t="s">
        <v>2314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25"/>
        <v>728722</v>
      </c>
      <c r="G594" s="117">
        <v>352198</v>
      </c>
      <c r="H594" s="117">
        <v>106550</v>
      </c>
      <c r="I594" s="117">
        <v>0</v>
      </c>
      <c r="J594" s="117">
        <v>269974</v>
      </c>
      <c r="K594" s="36"/>
      <c r="L594" s="129" t="s">
        <v>2314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25"/>
        <v>267274</v>
      </c>
      <c r="G595" s="117">
        <v>0</v>
      </c>
      <c r="H595" s="117">
        <v>209506</v>
      </c>
      <c r="I595" s="117">
        <v>5400</v>
      </c>
      <c r="J595" s="117">
        <v>52368</v>
      </c>
      <c r="K595" s="36"/>
      <c r="L595" s="129" t="s">
        <v>2314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25"/>
        <v>229109</v>
      </c>
      <c r="G596" s="117">
        <v>10</v>
      </c>
      <c r="H596" s="117">
        <v>188904</v>
      </c>
      <c r="I596" s="117">
        <v>1900</v>
      </c>
      <c r="J596" s="117">
        <v>38295</v>
      </c>
      <c r="K596" s="36"/>
      <c r="L596" s="129" t="s">
        <v>2348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25"/>
        <v>143682</v>
      </c>
      <c r="G597" s="117">
        <v>0</v>
      </c>
      <c r="H597" s="117">
        <v>95332</v>
      </c>
      <c r="I597" s="117">
        <v>3000</v>
      </c>
      <c r="J597" s="117">
        <v>45350</v>
      </c>
      <c r="K597" s="36"/>
      <c r="L597" s="129" t="s">
        <v>2348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25"/>
        <v>28652532</v>
      </c>
      <c r="G598" s="117">
        <v>0</v>
      </c>
      <c r="H598" s="117">
        <v>90000</v>
      </c>
      <c r="I598" s="117">
        <v>13165226</v>
      </c>
      <c r="J598" s="117">
        <v>15397306</v>
      </c>
      <c r="K598" s="36"/>
      <c r="L598" s="129" t="s">
        <v>2314</v>
      </c>
      <c r="T598" s="216"/>
      <c r="U598" s="216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K1">
      <selection activeCell="V6" sqref="V6:Y553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79"/>
      <c r="D6" s="46">
        <f>E6+F6</f>
        <v>181193</v>
      </c>
      <c r="E6" s="100">
        <v>3300</v>
      </c>
      <c r="F6" s="100">
        <v>177893</v>
      </c>
      <c r="H6" s="46" t="s">
        <v>257</v>
      </c>
      <c r="I6" s="46" t="s">
        <v>1739</v>
      </c>
      <c r="J6" s="46"/>
      <c r="K6" s="46">
        <v>36600</v>
      </c>
      <c r="L6" s="46"/>
      <c r="M6" s="46">
        <v>36600</v>
      </c>
      <c r="O6" s="76" t="s">
        <v>257</v>
      </c>
      <c r="P6" s="76" t="s">
        <v>1739</v>
      </c>
      <c r="Q6" s="76">
        <v>171000</v>
      </c>
      <c r="R6" s="76">
        <v>1153714</v>
      </c>
      <c r="S6" s="76">
        <v>125800</v>
      </c>
      <c r="T6" s="76">
        <v>1027914</v>
      </c>
      <c r="V6" s="46" t="s">
        <v>257</v>
      </c>
      <c r="W6" s="46" t="s">
        <v>1739</v>
      </c>
      <c r="X6" s="46">
        <v>11100</v>
      </c>
      <c r="Y6" s="46">
        <v>3500643</v>
      </c>
      <c r="Z6" s="46">
        <v>14750</v>
      </c>
      <c r="AA6" s="46">
        <v>3485893</v>
      </c>
    </row>
    <row r="7" spans="1:27" ht="15">
      <c r="A7" s="98" t="s">
        <v>260</v>
      </c>
      <c r="B7" s="99" t="s">
        <v>2279</v>
      </c>
      <c r="C7" s="100">
        <v>149500</v>
      </c>
      <c r="D7" s="46">
        <f aca="true" t="shared" si="0" ref="D7:D70">E7+F7</f>
        <v>1053146</v>
      </c>
      <c r="E7" s="79"/>
      <c r="F7" s="100">
        <v>1053146</v>
      </c>
      <c r="H7" s="46" t="s">
        <v>260</v>
      </c>
      <c r="I7" s="46" t="s">
        <v>2279</v>
      </c>
      <c r="J7" s="46">
        <v>62500</v>
      </c>
      <c r="K7" s="46">
        <v>1400844</v>
      </c>
      <c r="L7" s="46"/>
      <c r="M7" s="46">
        <v>1400844</v>
      </c>
      <c r="O7" s="76" t="s">
        <v>260</v>
      </c>
      <c r="P7" s="76" t="s">
        <v>2279</v>
      </c>
      <c r="Q7" s="76">
        <v>1005141</v>
      </c>
      <c r="R7" s="76">
        <v>4269802</v>
      </c>
      <c r="S7" s="76">
        <v>28500</v>
      </c>
      <c r="T7" s="76">
        <v>4241302</v>
      </c>
      <c r="V7" s="46" t="s">
        <v>260</v>
      </c>
      <c r="W7" s="46" t="s">
        <v>2279</v>
      </c>
      <c r="X7" s="46">
        <v>308175</v>
      </c>
      <c r="Y7" s="46">
        <v>13127900</v>
      </c>
      <c r="Z7" s="46"/>
      <c r="AA7" s="46">
        <v>13127900</v>
      </c>
    </row>
    <row r="8" spans="1:27" ht="15">
      <c r="A8" s="98" t="s">
        <v>263</v>
      </c>
      <c r="B8" s="99" t="s">
        <v>1740</v>
      </c>
      <c r="C8" s="100">
        <v>770450</v>
      </c>
      <c r="D8" s="46">
        <f t="shared" si="0"/>
        <v>911511</v>
      </c>
      <c r="E8" s="100">
        <v>126400</v>
      </c>
      <c r="F8" s="100">
        <v>785111</v>
      </c>
      <c r="H8" s="46" t="s">
        <v>263</v>
      </c>
      <c r="I8" s="46" t="s">
        <v>1740</v>
      </c>
      <c r="J8" s="46"/>
      <c r="K8" s="46">
        <v>150000</v>
      </c>
      <c r="L8" s="46"/>
      <c r="M8" s="46">
        <v>150000</v>
      </c>
      <c r="O8" s="76" t="s">
        <v>263</v>
      </c>
      <c r="P8" s="76" t="s">
        <v>1740</v>
      </c>
      <c r="Q8" s="76">
        <v>3836088</v>
      </c>
      <c r="R8" s="76">
        <v>5014372</v>
      </c>
      <c r="S8" s="76">
        <v>1110955</v>
      </c>
      <c r="T8" s="76">
        <v>3903417</v>
      </c>
      <c r="V8" s="46" t="s">
        <v>263</v>
      </c>
      <c r="W8" s="46" t="s">
        <v>1740</v>
      </c>
      <c r="X8" s="46">
        <v>1793000</v>
      </c>
      <c r="Y8" s="46">
        <v>422430</v>
      </c>
      <c r="Z8" s="46"/>
      <c r="AA8" s="46">
        <v>422430</v>
      </c>
    </row>
    <row r="9" spans="1:27" ht="15">
      <c r="A9" s="98" t="s">
        <v>266</v>
      </c>
      <c r="B9" s="99" t="s">
        <v>1741</v>
      </c>
      <c r="C9" s="79"/>
      <c r="D9" s="46">
        <f t="shared" si="0"/>
        <v>49785</v>
      </c>
      <c r="E9" s="79"/>
      <c r="F9" s="100">
        <v>49785</v>
      </c>
      <c r="H9" s="46" t="s">
        <v>266</v>
      </c>
      <c r="I9" s="46" t="s">
        <v>1741</v>
      </c>
      <c r="J9" s="46">
        <v>93000</v>
      </c>
      <c r="K9" s="46">
        <v>0</v>
      </c>
      <c r="L9" s="46"/>
      <c r="M9" s="46"/>
      <c r="O9" s="76" t="s">
        <v>266</v>
      </c>
      <c r="P9" s="76" t="s">
        <v>1741</v>
      </c>
      <c r="Q9" s="76">
        <v>412700</v>
      </c>
      <c r="R9" s="76">
        <v>332331</v>
      </c>
      <c r="S9" s="76">
        <v>111000</v>
      </c>
      <c r="T9" s="76">
        <v>221331</v>
      </c>
      <c r="V9" s="46" t="s">
        <v>266</v>
      </c>
      <c r="W9" s="46" t="s">
        <v>1741</v>
      </c>
      <c r="X9" s="46">
        <v>93000</v>
      </c>
      <c r="Y9" s="46">
        <v>9150</v>
      </c>
      <c r="Z9" s="46"/>
      <c r="AA9" s="46">
        <v>9150</v>
      </c>
    </row>
    <row r="10" spans="1:27" ht="15">
      <c r="A10" s="98" t="s">
        <v>269</v>
      </c>
      <c r="B10" s="99" t="s">
        <v>1742</v>
      </c>
      <c r="C10" s="100">
        <v>492750</v>
      </c>
      <c r="D10" s="46">
        <f t="shared" si="0"/>
        <v>117112</v>
      </c>
      <c r="E10" s="79"/>
      <c r="F10" s="100">
        <v>117112</v>
      </c>
      <c r="H10" s="46" t="s">
        <v>269</v>
      </c>
      <c r="I10" s="46" t="s">
        <v>1742</v>
      </c>
      <c r="J10" s="46"/>
      <c r="K10" s="46">
        <v>85475</v>
      </c>
      <c r="L10" s="46"/>
      <c r="M10" s="46">
        <v>85475</v>
      </c>
      <c r="O10" s="76" t="s">
        <v>269</v>
      </c>
      <c r="P10" s="76" t="s">
        <v>1742</v>
      </c>
      <c r="Q10" s="76">
        <v>801372</v>
      </c>
      <c r="R10" s="76">
        <v>666345</v>
      </c>
      <c r="S10" s="76">
        <v>47525</v>
      </c>
      <c r="T10" s="76">
        <v>618820</v>
      </c>
      <c r="V10" s="46" t="s">
        <v>269</v>
      </c>
      <c r="W10" s="46" t="s">
        <v>1742</v>
      </c>
      <c r="X10" s="46">
        <v>118800</v>
      </c>
      <c r="Y10" s="46">
        <v>302715</v>
      </c>
      <c r="Z10" s="46">
        <v>9000</v>
      </c>
      <c r="AA10" s="46">
        <v>293715</v>
      </c>
    </row>
    <row r="11" spans="1:27" ht="15">
      <c r="A11" s="98" t="s">
        <v>272</v>
      </c>
      <c r="B11" s="99" t="s">
        <v>2242</v>
      </c>
      <c r="C11" s="100">
        <v>94650</v>
      </c>
      <c r="D11" s="46">
        <f t="shared" si="0"/>
        <v>18447</v>
      </c>
      <c r="E11" s="79"/>
      <c r="F11" s="100">
        <v>18447</v>
      </c>
      <c r="H11" s="46" t="s">
        <v>275</v>
      </c>
      <c r="I11" s="46" t="s">
        <v>1743</v>
      </c>
      <c r="J11" s="46"/>
      <c r="K11" s="46">
        <v>10100</v>
      </c>
      <c r="L11" s="46"/>
      <c r="M11" s="46">
        <v>10100</v>
      </c>
      <c r="O11" s="76" t="s">
        <v>272</v>
      </c>
      <c r="P11" s="76" t="s">
        <v>2242</v>
      </c>
      <c r="Q11" s="76">
        <v>94650</v>
      </c>
      <c r="R11" s="76">
        <v>135080</v>
      </c>
      <c r="S11" s="76">
        <v>73000</v>
      </c>
      <c r="T11" s="76">
        <v>62080</v>
      </c>
      <c r="V11" s="46" t="s">
        <v>272</v>
      </c>
      <c r="W11" s="46" t="s">
        <v>2242</v>
      </c>
      <c r="X11" s="46">
        <v>1400</v>
      </c>
      <c r="Y11" s="46">
        <v>10975</v>
      </c>
      <c r="Z11" s="46"/>
      <c r="AA11" s="46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62372</v>
      </c>
      <c r="E12" s="79"/>
      <c r="F12" s="100">
        <v>62372</v>
      </c>
      <c r="H12" s="46" t="s">
        <v>278</v>
      </c>
      <c r="I12" s="46" t="s">
        <v>1744</v>
      </c>
      <c r="J12" s="46">
        <v>603</v>
      </c>
      <c r="K12" s="46">
        <v>1086360</v>
      </c>
      <c r="L12" s="46"/>
      <c r="M12" s="46">
        <v>1086360</v>
      </c>
      <c r="O12" s="76" t="s">
        <v>275</v>
      </c>
      <c r="P12" s="76" t="s">
        <v>1743</v>
      </c>
      <c r="Q12" s="76">
        <v>0</v>
      </c>
      <c r="R12" s="76">
        <v>415210</v>
      </c>
      <c r="S12" s="76"/>
      <c r="T12" s="76">
        <v>415210</v>
      </c>
      <c r="V12" s="46" t="s">
        <v>275</v>
      </c>
      <c r="W12" s="46" t="s">
        <v>1743</v>
      </c>
      <c r="X12" s="46"/>
      <c r="Y12" s="46">
        <v>576269</v>
      </c>
      <c r="Z12" s="46"/>
      <c r="AA12" s="46">
        <v>576269</v>
      </c>
    </row>
    <row r="13" spans="1:27" ht="15">
      <c r="A13" s="98" t="s">
        <v>278</v>
      </c>
      <c r="B13" s="99" t="s">
        <v>1744</v>
      </c>
      <c r="C13" s="100">
        <v>1101265</v>
      </c>
      <c r="D13" s="46">
        <f t="shared" si="0"/>
        <v>1251921</v>
      </c>
      <c r="E13" s="100">
        <v>116591</v>
      </c>
      <c r="F13" s="100">
        <v>1135330</v>
      </c>
      <c r="H13" s="46" t="s">
        <v>281</v>
      </c>
      <c r="I13" s="46" t="s">
        <v>1745</v>
      </c>
      <c r="J13" s="46">
        <v>4900</v>
      </c>
      <c r="K13" s="46">
        <v>429536</v>
      </c>
      <c r="L13" s="46"/>
      <c r="M13" s="46">
        <v>429536</v>
      </c>
      <c r="O13" s="76" t="s">
        <v>278</v>
      </c>
      <c r="P13" s="76" t="s">
        <v>1744</v>
      </c>
      <c r="Q13" s="76">
        <v>5537422</v>
      </c>
      <c r="R13" s="76">
        <v>11607583</v>
      </c>
      <c r="S13" s="76">
        <v>326627</v>
      </c>
      <c r="T13" s="76">
        <v>11280956</v>
      </c>
      <c r="V13" s="46" t="s">
        <v>278</v>
      </c>
      <c r="W13" s="46" t="s">
        <v>1744</v>
      </c>
      <c r="X13" s="46">
        <v>711855</v>
      </c>
      <c r="Y13" s="46">
        <v>3647926</v>
      </c>
      <c r="Z13" s="46">
        <v>2650</v>
      </c>
      <c r="AA13" s="46">
        <v>3645276</v>
      </c>
    </row>
    <row r="14" spans="1:27" ht="15">
      <c r="A14" s="98" t="s">
        <v>281</v>
      </c>
      <c r="B14" s="99" t="s">
        <v>1745</v>
      </c>
      <c r="C14" s="100">
        <v>16500</v>
      </c>
      <c r="D14" s="46">
        <f t="shared" si="0"/>
        <v>17450</v>
      </c>
      <c r="E14" s="79"/>
      <c r="F14" s="100">
        <v>17450</v>
      </c>
      <c r="H14" s="46" t="s">
        <v>284</v>
      </c>
      <c r="I14" s="46" t="s">
        <v>1746</v>
      </c>
      <c r="J14" s="46">
        <v>8600</v>
      </c>
      <c r="K14" s="46">
        <v>2550</v>
      </c>
      <c r="L14" s="46"/>
      <c r="M14" s="46">
        <v>2550</v>
      </c>
      <c r="O14" s="76" t="s">
        <v>281</v>
      </c>
      <c r="P14" s="76" t="s">
        <v>1745</v>
      </c>
      <c r="Q14" s="76">
        <v>24000</v>
      </c>
      <c r="R14" s="76">
        <v>203030</v>
      </c>
      <c r="S14" s="76"/>
      <c r="T14" s="76">
        <v>203030</v>
      </c>
      <c r="V14" s="46" t="s">
        <v>281</v>
      </c>
      <c r="W14" s="46" t="s">
        <v>1745</v>
      </c>
      <c r="X14" s="46">
        <v>46340</v>
      </c>
      <c r="Y14" s="46">
        <v>482352</v>
      </c>
      <c r="Z14" s="46"/>
      <c r="AA14" s="46">
        <v>482352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15677</v>
      </c>
      <c r="E15" s="79"/>
      <c r="F15" s="100">
        <v>15677</v>
      </c>
      <c r="H15" s="46" t="s">
        <v>287</v>
      </c>
      <c r="I15" s="46" t="s">
        <v>1747</v>
      </c>
      <c r="J15" s="46">
        <v>22500</v>
      </c>
      <c r="K15" s="46">
        <v>3855100</v>
      </c>
      <c r="L15" s="46">
        <v>2050000</v>
      </c>
      <c r="M15" s="46">
        <v>1805100</v>
      </c>
      <c r="O15" s="76" t="s">
        <v>284</v>
      </c>
      <c r="P15" s="76" t="s">
        <v>1746</v>
      </c>
      <c r="Q15" s="76">
        <v>500</v>
      </c>
      <c r="R15" s="76">
        <v>94463</v>
      </c>
      <c r="S15" s="76"/>
      <c r="T15" s="76">
        <v>94463</v>
      </c>
      <c r="V15" s="46" t="s">
        <v>284</v>
      </c>
      <c r="W15" s="46" t="s">
        <v>1746</v>
      </c>
      <c r="X15" s="46">
        <v>8600</v>
      </c>
      <c r="Y15" s="46">
        <v>148719</v>
      </c>
      <c r="Z15" s="46">
        <v>89500</v>
      </c>
      <c r="AA15" s="46">
        <v>59219</v>
      </c>
    </row>
    <row r="16" spans="1:27" ht="15">
      <c r="A16" s="98" t="s">
        <v>287</v>
      </c>
      <c r="B16" s="99" t="s">
        <v>1747</v>
      </c>
      <c r="C16" s="100">
        <v>21000</v>
      </c>
      <c r="D16" s="46">
        <f t="shared" si="0"/>
        <v>1083643</v>
      </c>
      <c r="E16" s="100">
        <v>299202</v>
      </c>
      <c r="F16" s="100">
        <v>784441</v>
      </c>
      <c r="H16" s="46" t="s">
        <v>290</v>
      </c>
      <c r="I16" s="46" t="s">
        <v>1748</v>
      </c>
      <c r="J16" s="46">
        <v>460200</v>
      </c>
      <c r="K16" s="46">
        <v>2796945</v>
      </c>
      <c r="L16" s="46"/>
      <c r="M16" s="46">
        <v>2796945</v>
      </c>
      <c r="O16" s="76" t="s">
        <v>287</v>
      </c>
      <c r="P16" s="76" t="s">
        <v>1747</v>
      </c>
      <c r="Q16" s="76">
        <v>413050</v>
      </c>
      <c r="R16" s="76">
        <v>3565750</v>
      </c>
      <c r="S16" s="76">
        <v>594377</v>
      </c>
      <c r="T16" s="76">
        <v>2971373</v>
      </c>
      <c r="V16" s="46" t="s">
        <v>287</v>
      </c>
      <c r="W16" s="46" t="s">
        <v>1747</v>
      </c>
      <c r="X16" s="46">
        <v>359100</v>
      </c>
      <c r="Y16" s="46">
        <v>9224942</v>
      </c>
      <c r="Z16" s="46">
        <v>2453500</v>
      </c>
      <c r="AA16" s="46">
        <v>6771442</v>
      </c>
    </row>
    <row r="17" spans="1:27" ht="15">
      <c r="A17" s="98" t="s">
        <v>290</v>
      </c>
      <c r="B17" s="99" t="s">
        <v>1748</v>
      </c>
      <c r="C17" s="100">
        <v>471700</v>
      </c>
      <c r="D17" s="46">
        <f t="shared" si="0"/>
        <v>439829</v>
      </c>
      <c r="E17" s="100">
        <v>5000</v>
      </c>
      <c r="F17" s="100">
        <v>434829</v>
      </c>
      <c r="H17" s="46" t="s">
        <v>293</v>
      </c>
      <c r="I17" s="46" t="s">
        <v>1749</v>
      </c>
      <c r="J17" s="46"/>
      <c r="K17" s="46">
        <v>187710</v>
      </c>
      <c r="L17" s="46">
        <v>22700</v>
      </c>
      <c r="M17" s="46">
        <v>165010</v>
      </c>
      <c r="O17" s="76" t="s">
        <v>290</v>
      </c>
      <c r="P17" s="76" t="s">
        <v>1748</v>
      </c>
      <c r="Q17" s="76">
        <v>2822775</v>
      </c>
      <c r="R17" s="76">
        <v>1986778</v>
      </c>
      <c r="S17" s="76">
        <v>24230</v>
      </c>
      <c r="T17" s="76">
        <v>1962548</v>
      </c>
      <c r="V17" s="46" t="s">
        <v>290</v>
      </c>
      <c r="W17" s="46" t="s">
        <v>1748</v>
      </c>
      <c r="X17" s="46">
        <v>572981</v>
      </c>
      <c r="Y17" s="46">
        <v>12840296</v>
      </c>
      <c r="Z17" s="46"/>
      <c r="AA17" s="46">
        <v>12840296</v>
      </c>
    </row>
    <row r="18" spans="1:27" ht="15">
      <c r="A18" s="98" t="s">
        <v>293</v>
      </c>
      <c r="B18" s="99" t="s">
        <v>1749</v>
      </c>
      <c r="C18" s="100">
        <v>245500</v>
      </c>
      <c r="D18" s="46">
        <f t="shared" si="0"/>
        <v>364732</v>
      </c>
      <c r="E18" s="100">
        <v>400</v>
      </c>
      <c r="F18" s="100">
        <v>364332</v>
      </c>
      <c r="H18" s="46" t="s">
        <v>296</v>
      </c>
      <c r="I18" s="46" t="s">
        <v>2280</v>
      </c>
      <c r="J18" s="46"/>
      <c r="K18" s="46">
        <v>8901</v>
      </c>
      <c r="L18" s="46"/>
      <c r="M18" s="46">
        <v>8901</v>
      </c>
      <c r="O18" s="76" t="s">
        <v>293</v>
      </c>
      <c r="P18" s="76" t="s">
        <v>1749</v>
      </c>
      <c r="Q18" s="76">
        <v>473500</v>
      </c>
      <c r="R18" s="76">
        <v>1611154</v>
      </c>
      <c r="S18" s="76">
        <v>339400</v>
      </c>
      <c r="T18" s="76">
        <v>1271754</v>
      </c>
      <c r="V18" s="46" t="s">
        <v>293</v>
      </c>
      <c r="W18" s="46" t="s">
        <v>1749</v>
      </c>
      <c r="X18" s="46">
        <v>704614</v>
      </c>
      <c r="Y18" s="46">
        <v>2765875</v>
      </c>
      <c r="Z18" s="46">
        <v>190700</v>
      </c>
      <c r="AA18" s="46">
        <v>2575175</v>
      </c>
    </row>
    <row r="19" spans="1:27" ht="15">
      <c r="A19" s="98" t="s">
        <v>296</v>
      </c>
      <c r="B19" s="99" t="s">
        <v>2280</v>
      </c>
      <c r="C19" s="79"/>
      <c r="D19" s="46">
        <f t="shared" si="0"/>
        <v>178766</v>
      </c>
      <c r="E19" s="100">
        <v>17800</v>
      </c>
      <c r="F19" s="100">
        <v>160966</v>
      </c>
      <c r="H19" s="46" t="s">
        <v>302</v>
      </c>
      <c r="I19" s="46" t="s">
        <v>1751</v>
      </c>
      <c r="J19" s="46"/>
      <c r="K19" s="46">
        <v>1570850</v>
      </c>
      <c r="L19" s="46"/>
      <c r="M19" s="46">
        <v>1570850</v>
      </c>
      <c r="O19" s="76" t="s">
        <v>296</v>
      </c>
      <c r="P19" s="76" t="s">
        <v>2280</v>
      </c>
      <c r="Q19" s="76">
        <v>881500</v>
      </c>
      <c r="R19" s="76">
        <v>971064</v>
      </c>
      <c r="S19" s="76">
        <v>274200</v>
      </c>
      <c r="T19" s="76">
        <v>696864</v>
      </c>
      <c r="V19" s="46" t="s">
        <v>296</v>
      </c>
      <c r="W19" s="46" t="s">
        <v>2280</v>
      </c>
      <c r="X19" s="46"/>
      <c r="Y19" s="46">
        <v>741281</v>
      </c>
      <c r="Z19" s="46">
        <v>1000</v>
      </c>
      <c r="AA19" s="46">
        <v>740281</v>
      </c>
    </row>
    <row r="20" spans="1:27" ht="15">
      <c r="A20" s="98" t="s">
        <v>299</v>
      </c>
      <c r="B20" s="99" t="s">
        <v>1750</v>
      </c>
      <c r="C20" s="100">
        <v>1102501</v>
      </c>
      <c r="D20" s="46">
        <f t="shared" si="0"/>
        <v>207037</v>
      </c>
      <c r="E20" s="79"/>
      <c r="F20" s="100">
        <v>207037</v>
      </c>
      <c r="H20" s="46" t="s">
        <v>305</v>
      </c>
      <c r="I20" s="46" t="s">
        <v>1752</v>
      </c>
      <c r="J20" s="46">
        <v>4301</v>
      </c>
      <c r="K20" s="46">
        <v>58446</v>
      </c>
      <c r="L20" s="46"/>
      <c r="M20" s="46">
        <v>58446</v>
      </c>
      <c r="O20" s="76" t="s">
        <v>299</v>
      </c>
      <c r="P20" s="76" t="s">
        <v>1750</v>
      </c>
      <c r="Q20" s="76">
        <v>2335202</v>
      </c>
      <c r="R20" s="76">
        <v>2083290</v>
      </c>
      <c r="S20" s="76">
        <v>102000</v>
      </c>
      <c r="T20" s="76">
        <v>1981290</v>
      </c>
      <c r="V20" s="46" t="s">
        <v>299</v>
      </c>
      <c r="W20" s="46" t="s">
        <v>1750</v>
      </c>
      <c r="X20" s="46"/>
      <c r="Y20" s="46">
        <v>1200</v>
      </c>
      <c r="Z20" s="46"/>
      <c r="AA20" s="46">
        <v>1200</v>
      </c>
    </row>
    <row r="21" spans="1:27" ht="15">
      <c r="A21" s="98" t="s">
        <v>302</v>
      </c>
      <c r="B21" s="99" t="s">
        <v>1751</v>
      </c>
      <c r="C21" s="100">
        <v>3479350</v>
      </c>
      <c r="D21" s="46">
        <f t="shared" si="0"/>
        <v>544731</v>
      </c>
      <c r="E21" s="100">
        <v>500</v>
      </c>
      <c r="F21" s="100">
        <v>544231</v>
      </c>
      <c r="H21" s="46" t="s">
        <v>308</v>
      </c>
      <c r="I21" s="46" t="s">
        <v>1753</v>
      </c>
      <c r="J21" s="46"/>
      <c r="K21" s="46">
        <v>133050</v>
      </c>
      <c r="L21" s="46"/>
      <c r="M21" s="46">
        <v>133050</v>
      </c>
      <c r="O21" s="76" t="s">
        <v>302</v>
      </c>
      <c r="P21" s="76" t="s">
        <v>1751</v>
      </c>
      <c r="Q21" s="76">
        <v>9628435</v>
      </c>
      <c r="R21" s="76">
        <v>4189542</v>
      </c>
      <c r="S21" s="76">
        <v>373593</v>
      </c>
      <c r="T21" s="76">
        <v>3815949</v>
      </c>
      <c r="V21" s="46" t="s">
        <v>302</v>
      </c>
      <c r="W21" s="46" t="s">
        <v>1751</v>
      </c>
      <c r="X21" s="46">
        <v>500</v>
      </c>
      <c r="Y21" s="46">
        <v>4059391</v>
      </c>
      <c r="Z21" s="46">
        <v>224150</v>
      </c>
      <c r="AA21" s="46">
        <v>3835241</v>
      </c>
    </row>
    <row r="22" spans="1:27" ht="15">
      <c r="A22" s="98" t="s">
        <v>305</v>
      </c>
      <c r="B22" s="99" t="s">
        <v>1752</v>
      </c>
      <c r="C22" s="100">
        <v>193400</v>
      </c>
      <c r="D22" s="46">
        <f t="shared" si="0"/>
        <v>111308</v>
      </c>
      <c r="E22" s="79"/>
      <c r="F22" s="100">
        <v>111308</v>
      </c>
      <c r="H22" s="46" t="s">
        <v>311</v>
      </c>
      <c r="I22" s="46" t="s">
        <v>1754</v>
      </c>
      <c r="J22" s="46">
        <v>1500</v>
      </c>
      <c r="K22" s="46">
        <v>91716</v>
      </c>
      <c r="L22" s="46"/>
      <c r="M22" s="46">
        <v>91716</v>
      </c>
      <c r="O22" s="76" t="s">
        <v>305</v>
      </c>
      <c r="P22" s="76" t="s">
        <v>1752</v>
      </c>
      <c r="Q22" s="76">
        <v>565301</v>
      </c>
      <c r="R22" s="76">
        <v>608360</v>
      </c>
      <c r="S22" s="76">
        <v>22300</v>
      </c>
      <c r="T22" s="76">
        <v>586060</v>
      </c>
      <c r="V22" s="46" t="s">
        <v>305</v>
      </c>
      <c r="W22" s="46" t="s">
        <v>1752</v>
      </c>
      <c r="X22" s="46">
        <v>216101</v>
      </c>
      <c r="Y22" s="46">
        <v>175805</v>
      </c>
      <c r="Z22" s="46"/>
      <c r="AA22" s="46">
        <v>175805</v>
      </c>
    </row>
    <row r="23" spans="1:27" ht="15">
      <c r="A23" s="98" t="s">
        <v>308</v>
      </c>
      <c r="B23" s="99" t="s">
        <v>1753</v>
      </c>
      <c r="C23" s="79"/>
      <c r="D23" s="46">
        <f t="shared" si="0"/>
        <v>139825</v>
      </c>
      <c r="E23" s="79"/>
      <c r="F23" s="100">
        <v>139825</v>
      </c>
      <c r="H23" s="46" t="s">
        <v>317</v>
      </c>
      <c r="I23" s="46" t="s">
        <v>1756</v>
      </c>
      <c r="J23" s="46">
        <v>599</v>
      </c>
      <c r="K23" s="46">
        <v>313897</v>
      </c>
      <c r="L23" s="46"/>
      <c r="M23" s="46">
        <v>313897</v>
      </c>
      <c r="O23" s="76" t="s">
        <v>308</v>
      </c>
      <c r="P23" s="76" t="s">
        <v>1753</v>
      </c>
      <c r="Q23" s="76">
        <v>263300</v>
      </c>
      <c r="R23" s="76">
        <v>1044696</v>
      </c>
      <c r="S23" s="76">
        <v>179385</v>
      </c>
      <c r="T23" s="76">
        <v>865311</v>
      </c>
      <c r="V23" s="46" t="s">
        <v>308</v>
      </c>
      <c r="W23" s="46" t="s">
        <v>1753</v>
      </c>
      <c r="X23" s="46"/>
      <c r="Y23" s="46">
        <v>5753234</v>
      </c>
      <c r="Z23" s="46">
        <v>54100</v>
      </c>
      <c r="AA23" s="46">
        <v>5699134</v>
      </c>
    </row>
    <row r="24" spans="1:27" ht="15">
      <c r="A24" s="98" t="s">
        <v>311</v>
      </c>
      <c r="B24" s="99" t="s">
        <v>1754</v>
      </c>
      <c r="C24" s="79"/>
      <c r="D24" s="46">
        <f t="shared" si="0"/>
        <v>254040</v>
      </c>
      <c r="E24" s="79"/>
      <c r="F24" s="100">
        <v>254040</v>
      </c>
      <c r="H24" s="46" t="s">
        <v>320</v>
      </c>
      <c r="I24" s="46" t="s">
        <v>1757</v>
      </c>
      <c r="J24" s="46"/>
      <c r="K24" s="46">
        <v>429300</v>
      </c>
      <c r="L24" s="46"/>
      <c r="M24" s="46">
        <v>429300</v>
      </c>
      <c r="O24" s="76" t="s">
        <v>311</v>
      </c>
      <c r="P24" s="76" t="s">
        <v>1754</v>
      </c>
      <c r="Q24" s="76">
        <v>776002</v>
      </c>
      <c r="R24" s="76">
        <v>1015642</v>
      </c>
      <c r="S24" s="76">
        <v>1500</v>
      </c>
      <c r="T24" s="76">
        <v>1014142</v>
      </c>
      <c r="V24" s="46" t="s">
        <v>311</v>
      </c>
      <c r="W24" s="46" t="s">
        <v>1754</v>
      </c>
      <c r="X24" s="46">
        <v>609301</v>
      </c>
      <c r="Y24" s="46">
        <v>1354475</v>
      </c>
      <c r="Z24" s="46"/>
      <c r="AA24" s="46">
        <v>1354475</v>
      </c>
    </row>
    <row r="25" spans="1:27" ht="15">
      <c r="A25" s="98" t="s">
        <v>314</v>
      </c>
      <c r="B25" s="99" t="s">
        <v>1755</v>
      </c>
      <c r="C25" s="100">
        <v>32000</v>
      </c>
      <c r="D25" s="46">
        <f t="shared" si="0"/>
        <v>70839</v>
      </c>
      <c r="E25" s="79"/>
      <c r="F25" s="100">
        <v>70839</v>
      </c>
      <c r="H25" s="46" t="s">
        <v>323</v>
      </c>
      <c r="I25" s="46" t="s">
        <v>1758</v>
      </c>
      <c r="J25" s="46">
        <v>12100</v>
      </c>
      <c r="K25" s="46">
        <v>491701</v>
      </c>
      <c r="L25" s="46">
        <v>61701</v>
      </c>
      <c r="M25" s="46">
        <v>430000</v>
      </c>
      <c r="O25" s="76" t="s">
        <v>314</v>
      </c>
      <c r="P25" s="76" t="s">
        <v>1755</v>
      </c>
      <c r="Q25" s="76">
        <v>282000</v>
      </c>
      <c r="R25" s="76">
        <v>276104</v>
      </c>
      <c r="S25" s="76"/>
      <c r="T25" s="76">
        <v>276104</v>
      </c>
      <c r="V25" s="46" t="s">
        <v>317</v>
      </c>
      <c r="W25" s="46" t="s">
        <v>1756</v>
      </c>
      <c r="X25" s="46">
        <v>946199</v>
      </c>
      <c r="Y25" s="46">
        <v>1114681</v>
      </c>
      <c r="Z25" s="46"/>
      <c r="AA25" s="46">
        <v>1114681</v>
      </c>
    </row>
    <row r="26" spans="1:27" ht="15">
      <c r="A26" s="98" t="s">
        <v>317</v>
      </c>
      <c r="B26" s="99" t="s">
        <v>1756</v>
      </c>
      <c r="C26" s="100">
        <v>1152167</v>
      </c>
      <c r="D26" s="46">
        <f t="shared" si="0"/>
        <v>365532</v>
      </c>
      <c r="E26" s="100">
        <v>41640</v>
      </c>
      <c r="F26" s="100">
        <v>323892</v>
      </c>
      <c r="H26" s="46" t="s">
        <v>327</v>
      </c>
      <c r="I26" s="46" t="s">
        <v>1759</v>
      </c>
      <c r="J26" s="46"/>
      <c r="K26" s="46">
        <v>3610426</v>
      </c>
      <c r="L26" s="46"/>
      <c r="M26" s="46">
        <v>3610426</v>
      </c>
      <c r="O26" s="76" t="s">
        <v>317</v>
      </c>
      <c r="P26" s="76" t="s">
        <v>1756</v>
      </c>
      <c r="Q26" s="76">
        <v>2314967</v>
      </c>
      <c r="R26" s="76">
        <v>1517510</v>
      </c>
      <c r="S26" s="76">
        <v>52140</v>
      </c>
      <c r="T26" s="76">
        <v>1465370</v>
      </c>
      <c r="V26" s="46" t="s">
        <v>320</v>
      </c>
      <c r="W26" s="46" t="s">
        <v>1757</v>
      </c>
      <c r="X26" s="46">
        <v>242800</v>
      </c>
      <c r="Y26" s="46">
        <v>5199801</v>
      </c>
      <c r="Z26" s="46">
        <v>1250200</v>
      </c>
      <c r="AA26" s="46">
        <v>3949601</v>
      </c>
    </row>
    <row r="27" spans="1:27" ht="15">
      <c r="A27" s="98" t="s">
        <v>320</v>
      </c>
      <c r="B27" s="99" t="s">
        <v>1757</v>
      </c>
      <c r="C27" s="100">
        <v>113300</v>
      </c>
      <c r="D27" s="46">
        <f t="shared" si="0"/>
        <v>1396983</v>
      </c>
      <c r="E27" s="100">
        <v>1018315</v>
      </c>
      <c r="F27" s="100">
        <v>378668</v>
      </c>
      <c r="H27" s="46" t="s">
        <v>330</v>
      </c>
      <c r="I27" s="46" t="s">
        <v>1760</v>
      </c>
      <c r="J27" s="46">
        <v>57000</v>
      </c>
      <c r="K27" s="46">
        <v>110100</v>
      </c>
      <c r="L27" s="46"/>
      <c r="M27" s="46">
        <v>110100</v>
      </c>
      <c r="O27" s="76" t="s">
        <v>320</v>
      </c>
      <c r="P27" s="76" t="s">
        <v>1757</v>
      </c>
      <c r="Q27" s="76">
        <v>2458000</v>
      </c>
      <c r="R27" s="76">
        <v>5421314</v>
      </c>
      <c r="S27" s="76">
        <v>2706382</v>
      </c>
      <c r="T27" s="76">
        <v>2714932</v>
      </c>
      <c r="V27" s="46" t="s">
        <v>323</v>
      </c>
      <c r="W27" s="46" t="s">
        <v>1758</v>
      </c>
      <c r="X27" s="46">
        <v>92057</v>
      </c>
      <c r="Y27" s="46">
        <v>1031121</v>
      </c>
      <c r="Z27" s="46">
        <v>386701</v>
      </c>
      <c r="AA27" s="46">
        <v>644420</v>
      </c>
    </row>
    <row r="28" spans="1:27" ht="15">
      <c r="A28" s="98" t="s">
        <v>323</v>
      </c>
      <c r="B28" s="99" t="s">
        <v>1758</v>
      </c>
      <c r="C28" s="100">
        <v>35000</v>
      </c>
      <c r="D28" s="46">
        <f t="shared" si="0"/>
        <v>29250</v>
      </c>
      <c r="E28" s="100">
        <v>9000</v>
      </c>
      <c r="F28" s="100">
        <v>20250</v>
      </c>
      <c r="H28" s="46" t="s">
        <v>336</v>
      </c>
      <c r="I28" s="46" t="s">
        <v>1762</v>
      </c>
      <c r="J28" s="46"/>
      <c r="K28" s="46">
        <v>22716</v>
      </c>
      <c r="L28" s="46"/>
      <c r="M28" s="46">
        <v>22716</v>
      </c>
      <c r="O28" s="76" t="s">
        <v>323</v>
      </c>
      <c r="P28" s="76" t="s">
        <v>1758</v>
      </c>
      <c r="Q28" s="76">
        <v>61200</v>
      </c>
      <c r="R28" s="76">
        <v>253552</v>
      </c>
      <c r="S28" s="76">
        <v>23500</v>
      </c>
      <c r="T28" s="76">
        <v>230052</v>
      </c>
      <c r="V28" s="46" t="s">
        <v>327</v>
      </c>
      <c r="W28" s="46" t="s">
        <v>1759</v>
      </c>
      <c r="X28" s="46">
        <v>3250</v>
      </c>
      <c r="Y28" s="46">
        <v>6976266</v>
      </c>
      <c r="Z28" s="46"/>
      <c r="AA28" s="46">
        <v>6976266</v>
      </c>
    </row>
    <row r="29" spans="1:27" ht="15">
      <c r="A29" s="98" t="s">
        <v>327</v>
      </c>
      <c r="B29" s="99" t="s">
        <v>1759</v>
      </c>
      <c r="C29" s="79"/>
      <c r="D29" s="46">
        <f t="shared" si="0"/>
        <v>568195</v>
      </c>
      <c r="E29" s="100">
        <v>259500</v>
      </c>
      <c r="F29" s="100">
        <v>308695</v>
      </c>
      <c r="H29" s="46" t="s">
        <v>339</v>
      </c>
      <c r="I29" s="46" t="s">
        <v>1763</v>
      </c>
      <c r="J29" s="46"/>
      <c r="K29" s="46">
        <v>1497153</v>
      </c>
      <c r="L29" s="46">
        <v>6000</v>
      </c>
      <c r="M29" s="46">
        <v>1491153</v>
      </c>
      <c r="O29" s="76" t="s">
        <v>327</v>
      </c>
      <c r="P29" s="76" t="s">
        <v>1759</v>
      </c>
      <c r="Q29" s="76">
        <v>1403655</v>
      </c>
      <c r="R29" s="76">
        <v>4680516</v>
      </c>
      <c r="S29" s="76">
        <v>2101052</v>
      </c>
      <c r="T29" s="76">
        <v>2579464</v>
      </c>
      <c r="V29" s="46" t="s">
        <v>330</v>
      </c>
      <c r="W29" s="46" t="s">
        <v>1760</v>
      </c>
      <c r="X29" s="46">
        <v>57000</v>
      </c>
      <c r="Y29" s="46">
        <v>5560192</v>
      </c>
      <c r="Z29" s="46">
        <v>5016000</v>
      </c>
      <c r="AA29" s="46">
        <v>544192</v>
      </c>
    </row>
    <row r="30" spans="1:27" ht="15">
      <c r="A30" s="98" t="s">
        <v>330</v>
      </c>
      <c r="B30" s="99" t="s">
        <v>1760</v>
      </c>
      <c r="C30" s="100">
        <v>1704125</v>
      </c>
      <c r="D30" s="46">
        <f t="shared" si="0"/>
        <v>529609</v>
      </c>
      <c r="E30" s="100">
        <v>437000</v>
      </c>
      <c r="F30" s="100">
        <v>92609</v>
      </c>
      <c r="H30" s="46" t="s">
        <v>342</v>
      </c>
      <c r="I30" s="46" t="s">
        <v>1764</v>
      </c>
      <c r="J30" s="46"/>
      <c r="K30" s="46">
        <v>25149</v>
      </c>
      <c r="L30" s="46"/>
      <c r="M30" s="46">
        <v>25149</v>
      </c>
      <c r="O30" s="76" t="s">
        <v>330</v>
      </c>
      <c r="P30" s="76" t="s">
        <v>1760</v>
      </c>
      <c r="Q30" s="76">
        <v>1927125</v>
      </c>
      <c r="R30" s="76">
        <v>1808621</v>
      </c>
      <c r="S30" s="76">
        <v>1043800</v>
      </c>
      <c r="T30" s="76">
        <v>764821</v>
      </c>
      <c r="V30" s="46" t="s">
        <v>333</v>
      </c>
      <c r="W30" s="46" t="s">
        <v>1761</v>
      </c>
      <c r="X30" s="46"/>
      <c r="Y30" s="46">
        <v>417702</v>
      </c>
      <c r="Z30" s="46">
        <v>25300</v>
      </c>
      <c r="AA30" s="46">
        <v>392402</v>
      </c>
    </row>
    <row r="31" spans="1:27" ht="15">
      <c r="A31" s="98" t="s">
        <v>333</v>
      </c>
      <c r="B31" s="99" t="s">
        <v>1761</v>
      </c>
      <c r="C31" s="100">
        <v>410351</v>
      </c>
      <c r="D31" s="46">
        <f t="shared" si="0"/>
        <v>1933141</v>
      </c>
      <c r="E31" s="100">
        <v>560535</v>
      </c>
      <c r="F31" s="100">
        <v>1372606</v>
      </c>
      <c r="H31" s="46" t="s">
        <v>345</v>
      </c>
      <c r="I31" s="46" t="s">
        <v>1765</v>
      </c>
      <c r="J31" s="46"/>
      <c r="K31" s="46">
        <v>45901</v>
      </c>
      <c r="L31" s="46"/>
      <c r="M31" s="46">
        <v>45901</v>
      </c>
      <c r="O31" s="76" t="s">
        <v>333</v>
      </c>
      <c r="P31" s="76" t="s">
        <v>1761</v>
      </c>
      <c r="Q31" s="76">
        <v>2576652</v>
      </c>
      <c r="R31" s="76">
        <v>8694790</v>
      </c>
      <c r="S31" s="76">
        <v>4178252</v>
      </c>
      <c r="T31" s="76">
        <v>4516538</v>
      </c>
      <c r="V31" s="46" t="s">
        <v>336</v>
      </c>
      <c r="W31" s="46" t="s">
        <v>1762</v>
      </c>
      <c r="X31" s="46"/>
      <c r="Y31" s="46">
        <v>204250</v>
      </c>
      <c r="Z31" s="46"/>
      <c r="AA31" s="46">
        <v>204250</v>
      </c>
    </row>
    <row r="32" spans="1:27" ht="15">
      <c r="A32" s="98" t="s">
        <v>336</v>
      </c>
      <c r="B32" s="99" t="s">
        <v>1762</v>
      </c>
      <c r="C32" s="79"/>
      <c r="D32" s="46">
        <f t="shared" si="0"/>
        <v>338996</v>
      </c>
      <c r="E32" s="79"/>
      <c r="F32" s="100">
        <v>338996</v>
      </c>
      <c r="H32" s="46" t="s">
        <v>348</v>
      </c>
      <c r="I32" s="46" t="s">
        <v>1766</v>
      </c>
      <c r="J32" s="46"/>
      <c r="K32" s="46">
        <v>22001</v>
      </c>
      <c r="L32" s="46"/>
      <c r="M32" s="46">
        <v>22001</v>
      </c>
      <c r="O32" s="76" t="s">
        <v>336</v>
      </c>
      <c r="P32" s="76" t="s">
        <v>1762</v>
      </c>
      <c r="Q32" s="76">
        <v>1260200</v>
      </c>
      <c r="R32" s="76">
        <v>2264568</v>
      </c>
      <c r="S32" s="76"/>
      <c r="T32" s="76">
        <v>2264568</v>
      </c>
      <c r="V32" s="46" t="s">
        <v>339</v>
      </c>
      <c r="W32" s="46" t="s">
        <v>1763</v>
      </c>
      <c r="X32" s="46">
        <v>155000</v>
      </c>
      <c r="Y32" s="46">
        <v>6915888</v>
      </c>
      <c r="Z32" s="46">
        <v>6000</v>
      </c>
      <c r="AA32" s="46">
        <v>6909888</v>
      </c>
    </row>
    <row r="33" spans="1:27" ht="15">
      <c r="A33" s="98" t="s">
        <v>339</v>
      </c>
      <c r="B33" s="99" t="s">
        <v>1763</v>
      </c>
      <c r="C33" s="79"/>
      <c r="D33" s="46">
        <f t="shared" si="0"/>
        <v>80650</v>
      </c>
      <c r="E33" s="79"/>
      <c r="F33" s="100">
        <v>80650</v>
      </c>
      <c r="H33" s="46" t="s">
        <v>351</v>
      </c>
      <c r="I33" s="46" t="s">
        <v>1767</v>
      </c>
      <c r="J33" s="46"/>
      <c r="K33" s="46">
        <v>387100</v>
      </c>
      <c r="L33" s="46"/>
      <c r="M33" s="46">
        <v>387100</v>
      </c>
      <c r="O33" s="76" t="s">
        <v>339</v>
      </c>
      <c r="P33" s="76" t="s">
        <v>1763</v>
      </c>
      <c r="Q33" s="76">
        <v>435900</v>
      </c>
      <c r="R33" s="76">
        <v>755368</v>
      </c>
      <c r="S33" s="76">
        <v>9000</v>
      </c>
      <c r="T33" s="76">
        <v>746368</v>
      </c>
      <c r="V33" s="46" t="s">
        <v>342</v>
      </c>
      <c r="W33" s="46" t="s">
        <v>1764</v>
      </c>
      <c r="X33" s="46"/>
      <c r="Y33" s="46">
        <v>897750</v>
      </c>
      <c r="Z33" s="46"/>
      <c r="AA33" s="46">
        <v>897750</v>
      </c>
    </row>
    <row r="34" spans="1:27" ht="15">
      <c r="A34" s="98" t="s">
        <v>342</v>
      </c>
      <c r="B34" s="99" t="s">
        <v>1764</v>
      </c>
      <c r="C34" s="100">
        <v>815500</v>
      </c>
      <c r="D34" s="46">
        <f t="shared" si="0"/>
        <v>329708</v>
      </c>
      <c r="E34" s="79"/>
      <c r="F34" s="100">
        <v>329708</v>
      </c>
      <c r="H34" s="46" t="s">
        <v>357</v>
      </c>
      <c r="I34" s="46" t="s">
        <v>1769</v>
      </c>
      <c r="J34" s="46"/>
      <c r="K34" s="46">
        <v>325700</v>
      </c>
      <c r="L34" s="46"/>
      <c r="M34" s="46">
        <v>325700</v>
      </c>
      <c r="O34" s="76" t="s">
        <v>342</v>
      </c>
      <c r="P34" s="76" t="s">
        <v>1764</v>
      </c>
      <c r="Q34" s="76">
        <v>9467400</v>
      </c>
      <c r="R34" s="76">
        <v>1867128</v>
      </c>
      <c r="S34" s="76"/>
      <c r="T34" s="76">
        <v>1867128</v>
      </c>
      <c r="V34" s="46" t="s">
        <v>345</v>
      </c>
      <c r="W34" s="46" t="s">
        <v>1765</v>
      </c>
      <c r="X34" s="46">
        <v>7147999</v>
      </c>
      <c r="Y34" s="46">
        <v>579752</v>
      </c>
      <c r="Z34" s="46">
        <v>50000</v>
      </c>
      <c r="AA34" s="46">
        <v>529752</v>
      </c>
    </row>
    <row r="35" spans="1:27" ht="15">
      <c r="A35" s="98" t="s">
        <v>345</v>
      </c>
      <c r="B35" s="99" t="s">
        <v>1765</v>
      </c>
      <c r="C35" s="100">
        <v>3650</v>
      </c>
      <c r="D35" s="46">
        <f t="shared" si="0"/>
        <v>351974</v>
      </c>
      <c r="E35" s="100">
        <v>2000</v>
      </c>
      <c r="F35" s="100">
        <v>349974</v>
      </c>
      <c r="H35" s="46" t="s">
        <v>363</v>
      </c>
      <c r="I35" s="46" t="s">
        <v>1771</v>
      </c>
      <c r="J35" s="46">
        <v>500000</v>
      </c>
      <c r="K35" s="46">
        <v>248150</v>
      </c>
      <c r="L35" s="46"/>
      <c r="M35" s="46">
        <v>248150</v>
      </c>
      <c r="O35" s="76" t="s">
        <v>345</v>
      </c>
      <c r="P35" s="76" t="s">
        <v>1765</v>
      </c>
      <c r="Q35" s="76">
        <v>1065322</v>
      </c>
      <c r="R35" s="76">
        <v>1402171</v>
      </c>
      <c r="S35" s="76">
        <v>454825</v>
      </c>
      <c r="T35" s="76">
        <v>947346</v>
      </c>
      <c r="V35" s="46" t="s">
        <v>348</v>
      </c>
      <c r="W35" s="46" t="s">
        <v>1766</v>
      </c>
      <c r="X35" s="46"/>
      <c r="Y35" s="46">
        <v>611207</v>
      </c>
      <c r="Z35" s="46">
        <v>6500</v>
      </c>
      <c r="AA35" s="46">
        <v>604707</v>
      </c>
    </row>
    <row r="36" spans="1:27" ht="15">
      <c r="A36" s="98" t="s">
        <v>348</v>
      </c>
      <c r="B36" s="99" t="s">
        <v>1766</v>
      </c>
      <c r="C36" s="100">
        <v>220300</v>
      </c>
      <c r="D36" s="46">
        <f t="shared" si="0"/>
        <v>398161</v>
      </c>
      <c r="E36" s="100">
        <v>149800</v>
      </c>
      <c r="F36" s="100">
        <v>248361</v>
      </c>
      <c r="H36" s="46" t="s">
        <v>366</v>
      </c>
      <c r="I36" s="46" t="s">
        <v>1772</v>
      </c>
      <c r="J36" s="46"/>
      <c r="K36" s="46">
        <v>60200</v>
      </c>
      <c r="L36" s="46"/>
      <c r="M36" s="46">
        <v>60200</v>
      </c>
      <c r="O36" s="76" t="s">
        <v>348</v>
      </c>
      <c r="P36" s="76" t="s">
        <v>1766</v>
      </c>
      <c r="Q36" s="76">
        <v>2031600</v>
      </c>
      <c r="R36" s="76">
        <v>3373435</v>
      </c>
      <c r="S36" s="76">
        <v>759700</v>
      </c>
      <c r="T36" s="76">
        <v>2613735</v>
      </c>
      <c r="V36" s="46" t="s">
        <v>351</v>
      </c>
      <c r="W36" s="46" t="s">
        <v>1767</v>
      </c>
      <c r="X36" s="46"/>
      <c r="Y36" s="46">
        <v>446200</v>
      </c>
      <c r="Z36" s="46"/>
      <c r="AA36" s="46">
        <v>446200</v>
      </c>
    </row>
    <row r="37" spans="1:27" ht="15">
      <c r="A37" s="98" t="s">
        <v>351</v>
      </c>
      <c r="B37" s="99" t="s">
        <v>1767</v>
      </c>
      <c r="C37" s="100">
        <v>400000</v>
      </c>
      <c r="D37" s="46">
        <f t="shared" si="0"/>
        <v>1496838</v>
      </c>
      <c r="E37" s="100">
        <v>131500</v>
      </c>
      <c r="F37" s="100">
        <v>1365338</v>
      </c>
      <c r="H37" s="46" t="s">
        <v>369</v>
      </c>
      <c r="I37" s="46" t="s">
        <v>2281</v>
      </c>
      <c r="J37" s="46"/>
      <c r="K37" s="46">
        <v>788305</v>
      </c>
      <c r="L37" s="46">
        <v>150000</v>
      </c>
      <c r="M37" s="46">
        <v>638305</v>
      </c>
      <c r="O37" s="76" t="s">
        <v>351</v>
      </c>
      <c r="P37" s="76" t="s">
        <v>1767</v>
      </c>
      <c r="Q37" s="76">
        <v>1752102</v>
      </c>
      <c r="R37" s="76">
        <v>2767390</v>
      </c>
      <c r="S37" s="76">
        <v>481520</v>
      </c>
      <c r="T37" s="76">
        <v>2285870</v>
      </c>
      <c r="V37" s="46" t="s">
        <v>354</v>
      </c>
      <c r="W37" s="46" t="s">
        <v>1768</v>
      </c>
      <c r="X37" s="46"/>
      <c r="Y37" s="46">
        <v>168336</v>
      </c>
      <c r="Z37" s="46"/>
      <c r="AA37" s="46">
        <v>168336</v>
      </c>
    </row>
    <row r="38" spans="1:27" ht="15">
      <c r="A38" s="98" t="s">
        <v>357</v>
      </c>
      <c r="B38" s="99" t="s">
        <v>1769</v>
      </c>
      <c r="C38" s="79"/>
      <c r="D38" s="46">
        <f t="shared" si="0"/>
        <v>570979</v>
      </c>
      <c r="E38" s="100">
        <v>400</v>
      </c>
      <c r="F38" s="100">
        <v>570579</v>
      </c>
      <c r="H38" s="46" t="s">
        <v>372</v>
      </c>
      <c r="I38" s="46" t="s">
        <v>1773</v>
      </c>
      <c r="J38" s="46"/>
      <c r="K38" s="46">
        <v>538591</v>
      </c>
      <c r="L38" s="46"/>
      <c r="M38" s="46">
        <v>538591</v>
      </c>
      <c r="O38" s="76" t="s">
        <v>354</v>
      </c>
      <c r="P38" s="76" t="s">
        <v>1768</v>
      </c>
      <c r="Q38" s="76"/>
      <c r="R38" s="76">
        <v>514677</v>
      </c>
      <c r="S38" s="76">
        <v>21000</v>
      </c>
      <c r="T38" s="76">
        <v>493677</v>
      </c>
      <c r="V38" s="46" t="s">
        <v>357</v>
      </c>
      <c r="W38" s="46" t="s">
        <v>1769</v>
      </c>
      <c r="X38" s="46"/>
      <c r="Y38" s="46">
        <v>4509500</v>
      </c>
      <c r="Z38" s="46"/>
      <c r="AA38" s="46">
        <v>4509500</v>
      </c>
    </row>
    <row r="39" spans="1:27" ht="15">
      <c r="A39" s="98" t="s">
        <v>363</v>
      </c>
      <c r="B39" s="99" t="s">
        <v>1771</v>
      </c>
      <c r="C39" s="100">
        <v>688101</v>
      </c>
      <c r="D39" s="46">
        <f t="shared" si="0"/>
        <v>804152</v>
      </c>
      <c r="E39" s="100">
        <v>170508</v>
      </c>
      <c r="F39" s="100">
        <v>633644</v>
      </c>
      <c r="H39" s="46" t="s">
        <v>378</v>
      </c>
      <c r="I39" s="46" t="s">
        <v>1775</v>
      </c>
      <c r="J39" s="46"/>
      <c r="K39" s="46">
        <v>655961</v>
      </c>
      <c r="L39" s="46"/>
      <c r="M39" s="46">
        <v>655961</v>
      </c>
      <c r="O39" s="76" t="s">
        <v>357</v>
      </c>
      <c r="P39" s="76" t="s">
        <v>1769</v>
      </c>
      <c r="Q39" s="76">
        <v>1244500</v>
      </c>
      <c r="R39" s="76">
        <v>2651942</v>
      </c>
      <c r="S39" s="76">
        <v>538800</v>
      </c>
      <c r="T39" s="76">
        <v>2113142</v>
      </c>
      <c r="V39" s="46" t="s">
        <v>360</v>
      </c>
      <c r="W39" s="46" t="s">
        <v>1770</v>
      </c>
      <c r="X39" s="46"/>
      <c r="Y39" s="46">
        <v>2174214</v>
      </c>
      <c r="Z39" s="46">
        <v>64500</v>
      </c>
      <c r="AA39" s="46">
        <v>2109714</v>
      </c>
    </row>
    <row r="40" spans="1:27" ht="15">
      <c r="A40" s="98" t="s">
        <v>366</v>
      </c>
      <c r="B40" s="99" t="s">
        <v>1772</v>
      </c>
      <c r="C40" s="79"/>
      <c r="D40" s="46">
        <f t="shared" si="0"/>
        <v>468306</v>
      </c>
      <c r="E40" s="100">
        <v>86000</v>
      </c>
      <c r="F40" s="100">
        <v>382306</v>
      </c>
      <c r="H40" s="46" t="s">
        <v>381</v>
      </c>
      <c r="I40" s="46" t="s">
        <v>1776</v>
      </c>
      <c r="J40" s="46"/>
      <c r="K40" s="46">
        <v>691446</v>
      </c>
      <c r="L40" s="46"/>
      <c r="M40" s="46">
        <v>691446</v>
      </c>
      <c r="O40" s="76" t="s">
        <v>360</v>
      </c>
      <c r="P40" s="76" t="s">
        <v>1770</v>
      </c>
      <c r="Q40" s="76">
        <v>267100</v>
      </c>
      <c r="R40" s="76">
        <v>587005</v>
      </c>
      <c r="S40" s="76"/>
      <c r="T40" s="76">
        <v>587005</v>
      </c>
      <c r="V40" s="46" t="s">
        <v>363</v>
      </c>
      <c r="W40" s="46" t="s">
        <v>1771</v>
      </c>
      <c r="X40" s="46">
        <v>739000</v>
      </c>
      <c r="Y40" s="46">
        <v>2901913</v>
      </c>
      <c r="Z40" s="46"/>
      <c r="AA40" s="46">
        <v>2901913</v>
      </c>
    </row>
    <row r="41" spans="1:27" ht="15">
      <c r="A41" s="98" t="s">
        <v>369</v>
      </c>
      <c r="B41" s="99" t="s">
        <v>2281</v>
      </c>
      <c r="C41" s="100">
        <v>1100000</v>
      </c>
      <c r="D41" s="46">
        <f t="shared" si="0"/>
        <v>399975</v>
      </c>
      <c r="E41" s="100">
        <v>350000</v>
      </c>
      <c r="F41" s="100">
        <v>49975</v>
      </c>
      <c r="H41" s="46" t="s">
        <v>384</v>
      </c>
      <c r="I41" s="46" t="s">
        <v>1777</v>
      </c>
      <c r="J41" s="46"/>
      <c r="K41" s="46">
        <v>454091</v>
      </c>
      <c r="L41" s="46"/>
      <c r="M41" s="46">
        <v>454091</v>
      </c>
      <c r="O41" s="76" t="s">
        <v>363</v>
      </c>
      <c r="P41" s="76" t="s">
        <v>1771</v>
      </c>
      <c r="Q41" s="76">
        <v>9346040</v>
      </c>
      <c r="R41" s="76">
        <v>2560263</v>
      </c>
      <c r="S41" s="76">
        <v>170508</v>
      </c>
      <c r="T41" s="76">
        <v>2389755</v>
      </c>
      <c r="V41" s="46" t="s">
        <v>366</v>
      </c>
      <c r="W41" s="46" t="s">
        <v>1772</v>
      </c>
      <c r="X41" s="46">
        <v>0</v>
      </c>
      <c r="Y41" s="46">
        <v>356046</v>
      </c>
      <c r="Z41" s="46"/>
      <c r="AA41" s="46">
        <v>356046</v>
      </c>
    </row>
    <row r="42" spans="1:27" ht="15">
      <c r="A42" s="98" t="s">
        <v>372</v>
      </c>
      <c r="B42" s="99" t="s">
        <v>1773</v>
      </c>
      <c r="C42" s="79"/>
      <c r="D42" s="46">
        <f t="shared" si="0"/>
        <v>898869</v>
      </c>
      <c r="E42" s="100">
        <v>297780</v>
      </c>
      <c r="F42" s="100">
        <v>601089</v>
      </c>
      <c r="H42" s="46" t="s">
        <v>387</v>
      </c>
      <c r="I42" s="46" t="s">
        <v>1778</v>
      </c>
      <c r="J42" s="46">
        <v>76500</v>
      </c>
      <c r="K42" s="46">
        <v>176400</v>
      </c>
      <c r="L42" s="46"/>
      <c r="M42" s="46">
        <v>176400</v>
      </c>
      <c r="O42" s="76" t="s">
        <v>366</v>
      </c>
      <c r="P42" s="76" t="s">
        <v>1772</v>
      </c>
      <c r="Q42" s="76">
        <v>618445</v>
      </c>
      <c r="R42" s="76">
        <v>1968480</v>
      </c>
      <c r="S42" s="76">
        <v>489600</v>
      </c>
      <c r="T42" s="76">
        <v>1478880</v>
      </c>
      <c r="V42" s="46" t="s">
        <v>369</v>
      </c>
      <c r="W42" s="46" t="s">
        <v>2281</v>
      </c>
      <c r="X42" s="46">
        <v>1743000</v>
      </c>
      <c r="Y42" s="46">
        <v>18451914</v>
      </c>
      <c r="Z42" s="46">
        <v>10225000</v>
      </c>
      <c r="AA42" s="46">
        <v>8226914</v>
      </c>
    </row>
    <row r="43" spans="1:27" ht="15">
      <c r="A43" s="98" t="s">
        <v>378</v>
      </c>
      <c r="B43" s="99" t="s">
        <v>1775</v>
      </c>
      <c r="C43" s="79"/>
      <c r="D43" s="46">
        <f t="shared" si="0"/>
        <v>215738</v>
      </c>
      <c r="E43" s="100">
        <v>16850</v>
      </c>
      <c r="F43" s="100">
        <v>198888</v>
      </c>
      <c r="H43" s="46" t="s">
        <v>390</v>
      </c>
      <c r="I43" s="46" t="s">
        <v>1779</v>
      </c>
      <c r="J43" s="46"/>
      <c r="K43" s="46">
        <v>453735</v>
      </c>
      <c r="L43" s="46"/>
      <c r="M43" s="46">
        <v>453735</v>
      </c>
      <c r="O43" s="76" t="s">
        <v>369</v>
      </c>
      <c r="P43" s="76" t="s">
        <v>2281</v>
      </c>
      <c r="Q43" s="76">
        <v>3201000</v>
      </c>
      <c r="R43" s="76">
        <v>2976953</v>
      </c>
      <c r="S43" s="76">
        <v>1835500</v>
      </c>
      <c r="T43" s="76">
        <v>1141453</v>
      </c>
      <c r="V43" s="46" t="s">
        <v>372</v>
      </c>
      <c r="W43" s="46" t="s">
        <v>1773</v>
      </c>
      <c r="X43" s="46">
        <v>48850</v>
      </c>
      <c r="Y43" s="46">
        <v>5329964</v>
      </c>
      <c r="Z43" s="46">
        <v>2530000</v>
      </c>
      <c r="AA43" s="46">
        <v>2799964</v>
      </c>
    </row>
    <row r="44" spans="1:27" ht="15">
      <c r="A44" s="98" t="s">
        <v>381</v>
      </c>
      <c r="B44" s="99" t="s">
        <v>1776</v>
      </c>
      <c r="C44" s="100">
        <v>2998101</v>
      </c>
      <c r="D44" s="46">
        <f t="shared" si="0"/>
        <v>1167063</v>
      </c>
      <c r="E44" s="79"/>
      <c r="F44" s="100">
        <v>1167063</v>
      </c>
      <c r="H44" s="46" t="s">
        <v>393</v>
      </c>
      <c r="I44" s="46" t="s">
        <v>1780</v>
      </c>
      <c r="J44" s="46"/>
      <c r="K44" s="46">
        <v>1153424</v>
      </c>
      <c r="L44" s="46"/>
      <c r="M44" s="46">
        <v>1153424</v>
      </c>
      <c r="O44" s="76" t="s">
        <v>372</v>
      </c>
      <c r="P44" s="76" t="s">
        <v>1773</v>
      </c>
      <c r="Q44" s="76">
        <v>7640018</v>
      </c>
      <c r="R44" s="76">
        <v>2159928</v>
      </c>
      <c r="S44" s="76">
        <v>315780</v>
      </c>
      <c r="T44" s="76">
        <v>1844148</v>
      </c>
      <c r="V44" s="46" t="s">
        <v>375</v>
      </c>
      <c r="W44" s="46" t="s">
        <v>1774</v>
      </c>
      <c r="X44" s="46">
        <v>787112</v>
      </c>
      <c r="Y44" s="46">
        <v>3637889</v>
      </c>
      <c r="Z44" s="46">
        <v>1756623</v>
      </c>
      <c r="AA44" s="46">
        <v>1881266</v>
      </c>
    </row>
    <row r="45" spans="1:27" ht="15">
      <c r="A45" s="98" t="s">
        <v>384</v>
      </c>
      <c r="B45" s="99" t="s">
        <v>1777</v>
      </c>
      <c r="C45" s="100">
        <v>619802</v>
      </c>
      <c r="D45" s="46">
        <f t="shared" si="0"/>
        <v>1893001</v>
      </c>
      <c r="E45" s="100">
        <v>739850</v>
      </c>
      <c r="F45" s="100">
        <v>1153151</v>
      </c>
      <c r="H45" s="46" t="s">
        <v>396</v>
      </c>
      <c r="I45" s="46" t="s">
        <v>1781</v>
      </c>
      <c r="J45" s="46"/>
      <c r="K45" s="46">
        <v>15000</v>
      </c>
      <c r="L45" s="46"/>
      <c r="M45" s="46">
        <v>15000</v>
      </c>
      <c r="O45" s="76" t="s">
        <v>375</v>
      </c>
      <c r="P45" s="76" t="s">
        <v>1774</v>
      </c>
      <c r="Q45" s="76">
        <v>337105</v>
      </c>
      <c r="R45" s="76">
        <v>5027231</v>
      </c>
      <c r="S45" s="76">
        <v>1685232</v>
      </c>
      <c r="T45" s="76">
        <v>3341999</v>
      </c>
      <c r="V45" s="46" t="s">
        <v>378</v>
      </c>
      <c r="W45" s="46" t="s">
        <v>1775</v>
      </c>
      <c r="X45" s="46"/>
      <c r="Y45" s="46">
        <v>1472497</v>
      </c>
      <c r="Z45" s="46"/>
      <c r="AA45" s="46">
        <v>1472497</v>
      </c>
    </row>
    <row r="46" spans="1:27" ht="15">
      <c r="A46" s="98" t="s">
        <v>387</v>
      </c>
      <c r="B46" s="99" t="s">
        <v>1778</v>
      </c>
      <c r="C46" s="100">
        <v>15351628</v>
      </c>
      <c r="D46" s="46">
        <f t="shared" si="0"/>
        <v>451834</v>
      </c>
      <c r="E46" s="100">
        <v>23950</v>
      </c>
      <c r="F46" s="100">
        <v>427884</v>
      </c>
      <c r="H46" s="46" t="s">
        <v>399</v>
      </c>
      <c r="I46" s="46" t="s">
        <v>1782</v>
      </c>
      <c r="J46" s="46"/>
      <c r="K46" s="46">
        <v>688710</v>
      </c>
      <c r="L46" s="46"/>
      <c r="M46" s="46">
        <v>688710</v>
      </c>
      <c r="O46" s="76" t="s">
        <v>378</v>
      </c>
      <c r="P46" s="76" t="s">
        <v>1775</v>
      </c>
      <c r="Q46" s="76">
        <v>956500</v>
      </c>
      <c r="R46" s="76">
        <v>702353</v>
      </c>
      <c r="S46" s="76">
        <v>16850</v>
      </c>
      <c r="T46" s="76">
        <v>685503</v>
      </c>
      <c r="V46" s="46" t="s">
        <v>381</v>
      </c>
      <c r="W46" s="46" t="s">
        <v>1776</v>
      </c>
      <c r="X46" s="46">
        <v>3008400</v>
      </c>
      <c r="Y46" s="46">
        <v>3953572</v>
      </c>
      <c r="Z46" s="46">
        <v>205578</v>
      </c>
      <c r="AA46" s="46">
        <v>3747994</v>
      </c>
    </row>
    <row r="47" spans="1:27" ht="15">
      <c r="A47" s="98" t="s">
        <v>390</v>
      </c>
      <c r="B47" s="99" t="s">
        <v>1779</v>
      </c>
      <c r="C47" s="100">
        <v>351100</v>
      </c>
      <c r="D47" s="46">
        <f t="shared" si="0"/>
        <v>1141172</v>
      </c>
      <c r="E47" s="100">
        <v>477923</v>
      </c>
      <c r="F47" s="100">
        <v>663249</v>
      </c>
      <c r="H47" s="46" t="s">
        <v>402</v>
      </c>
      <c r="I47" s="46" t="s">
        <v>1783</v>
      </c>
      <c r="J47" s="46"/>
      <c r="K47" s="46">
        <v>14600</v>
      </c>
      <c r="L47" s="46"/>
      <c r="M47" s="46">
        <v>14600</v>
      </c>
      <c r="O47" s="76" t="s">
        <v>381</v>
      </c>
      <c r="P47" s="76" t="s">
        <v>1776</v>
      </c>
      <c r="Q47" s="76">
        <v>10099401</v>
      </c>
      <c r="R47" s="76">
        <v>6759347</v>
      </c>
      <c r="S47" s="76">
        <v>185500</v>
      </c>
      <c r="T47" s="76">
        <v>6573847</v>
      </c>
      <c r="V47" s="46" t="s">
        <v>384</v>
      </c>
      <c r="W47" s="46" t="s">
        <v>1777</v>
      </c>
      <c r="X47" s="46">
        <v>24950</v>
      </c>
      <c r="Y47" s="46">
        <v>4988377</v>
      </c>
      <c r="Z47" s="46">
        <v>37000</v>
      </c>
      <c r="AA47" s="46">
        <v>4951377</v>
      </c>
    </row>
    <row r="48" spans="1:27" ht="15">
      <c r="A48" s="98" t="s">
        <v>393</v>
      </c>
      <c r="B48" s="99" t="s">
        <v>1780</v>
      </c>
      <c r="C48" s="79"/>
      <c r="D48" s="46">
        <f t="shared" si="0"/>
        <v>1497750</v>
      </c>
      <c r="E48" s="79"/>
      <c r="F48" s="100">
        <v>1497750</v>
      </c>
      <c r="H48" s="46" t="s">
        <v>405</v>
      </c>
      <c r="I48" s="46" t="s">
        <v>1784</v>
      </c>
      <c r="J48" s="46"/>
      <c r="K48" s="46">
        <v>47251</v>
      </c>
      <c r="L48" s="46"/>
      <c r="M48" s="46">
        <v>47251</v>
      </c>
      <c r="O48" s="76" t="s">
        <v>384</v>
      </c>
      <c r="P48" s="76" t="s">
        <v>1777</v>
      </c>
      <c r="Q48" s="76">
        <v>12310335</v>
      </c>
      <c r="R48" s="76">
        <v>7039941</v>
      </c>
      <c r="S48" s="76">
        <v>2365800</v>
      </c>
      <c r="T48" s="76">
        <v>4674141</v>
      </c>
      <c r="V48" s="46" t="s">
        <v>387</v>
      </c>
      <c r="W48" s="46" t="s">
        <v>1778</v>
      </c>
      <c r="X48" s="46">
        <v>120377</v>
      </c>
      <c r="Y48" s="46">
        <v>694233</v>
      </c>
      <c r="Z48" s="46"/>
      <c r="AA48" s="46">
        <v>694233</v>
      </c>
    </row>
    <row r="49" spans="1:27" ht="15">
      <c r="A49" s="98" t="s">
        <v>396</v>
      </c>
      <c r="B49" s="99" t="s">
        <v>1781</v>
      </c>
      <c r="C49" s="100">
        <v>284000</v>
      </c>
      <c r="D49" s="46">
        <f t="shared" si="0"/>
        <v>236093</v>
      </c>
      <c r="E49" s="100">
        <v>1</v>
      </c>
      <c r="F49" s="100">
        <v>236092</v>
      </c>
      <c r="H49" s="46" t="s">
        <v>408</v>
      </c>
      <c r="I49" s="46" t="s">
        <v>1785</v>
      </c>
      <c r="J49" s="46"/>
      <c r="K49" s="46">
        <v>13500</v>
      </c>
      <c r="L49" s="46"/>
      <c r="M49" s="46">
        <v>13500</v>
      </c>
      <c r="O49" s="76" t="s">
        <v>387</v>
      </c>
      <c r="P49" s="76" t="s">
        <v>1778</v>
      </c>
      <c r="Q49" s="76">
        <v>17073456</v>
      </c>
      <c r="R49" s="76">
        <v>2144664</v>
      </c>
      <c r="S49" s="76">
        <v>263603</v>
      </c>
      <c r="T49" s="76">
        <v>1881061</v>
      </c>
      <c r="V49" s="46" t="s">
        <v>390</v>
      </c>
      <c r="W49" s="46" t="s">
        <v>1779</v>
      </c>
      <c r="X49" s="46">
        <v>72100</v>
      </c>
      <c r="Y49" s="46">
        <v>2684557</v>
      </c>
      <c r="Z49" s="46"/>
      <c r="AA49" s="46">
        <v>2684557</v>
      </c>
    </row>
    <row r="50" spans="1:27" ht="15">
      <c r="A50" s="98" t="s">
        <v>399</v>
      </c>
      <c r="B50" s="99" t="s">
        <v>1782</v>
      </c>
      <c r="C50" s="100">
        <v>629400</v>
      </c>
      <c r="D50" s="46">
        <f t="shared" si="0"/>
        <v>685975</v>
      </c>
      <c r="E50" s="100">
        <v>204792</v>
      </c>
      <c r="F50" s="100">
        <v>481183</v>
      </c>
      <c r="H50" s="46" t="s">
        <v>411</v>
      </c>
      <c r="I50" s="46" t="s">
        <v>2282</v>
      </c>
      <c r="J50" s="46"/>
      <c r="K50" s="46">
        <v>142300</v>
      </c>
      <c r="L50" s="46"/>
      <c r="M50" s="46">
        <v>142300</v>
      </c>
      <c r="O50" s="76" t="s">
        <v>390</v>
      </c>
      <c r="P50" s="76" t="s">
        <v>1779</v>
      </c>
      <c r="Q50" s="76">
        <v>1032900</v>
      </c>
      <c r="R50" s="76">
        <v>5161651</v>
      </c>
      <c r="S50" s="76">
        <v>2352749</v>
      </c>
      <c r="T50" s="76">
        <v>2808902</v>
      </c>
      <c r="V50" s="46" t="s">
        <v>393</v>
      </c>
      <c r="W50" s="46" t="s">
        <v>1780</v>
      </c>
      <c r="X50" s="46">
        <v>19300100</v>
      </c>
      <c r="Y50" s="46">
        <v>11564479</v>
      </c>
      <c r="Z50" s="46">
        <v>58350</v>
      </c>
      <c r="AA50" s="46">
        <v>11506129</v>
      </c>
    </row>
    <row r="51" spans="1:27" ht="15">
      <c r="A51" s="98" t="s">
        <v>402</v>
      </c>
      <c r="B51" s="99" t="s">
        <v>1783</v>
      </c>
      <c r="C51" s="100">
        <v>2000</v>
      </c>
      <c r="D51" s="46">
        <f t="shared" si="0"/>
        <v>108249</v>
      </c>
      <c r="E51" s="100">
        <v>0</v>
      </c>
      <c r="F51" s="100">
        <v>108249</v>
      </c>
      <c r="H51" s="46" t="s">
        <v>414</v>
      </c>
      <c r="I51" s="46" t="s">
        <v>1786</v>
      </c>
      <c r="J51" s="46"/>
      <c r="K51" s="46">
        <v>312381</v>
      </c>
      <c r="L51" s="46">
        <v>71400</v>
      </c>
      <c r="M51" s="46">
        <v>240981</v>
      </c>
      <c r="O51" s="76" t="s">
        <v>393</v>
      </c>
      <c r="P51" s="76" t="s">
        <v>1780</v>
      </c>
      <c r="Q51" s="76">
        <v>8080221</v>
      </c>
      <c r="R51" s="76">
        <v>4593458</v>
      </c>
      <c r="S51" s="76">
        <v>200650</v>
      </c>
      <c r="T51" s="76">
        <v>4392808</v>
      </c>
      <c r="V51" s="46" t="s">
        <v>396</v>
      </c>
      <c r="W51" s="46" t="s">
        <v>1781</v>
      </c>
      <c r="X51" s="46"/>
      <c r="Y51" s="46">
        <v>911200</v>
      </c>
      <c r="Z51" s="46">
        <v>80050</v>
      </c>
      <c r="AA51" s="46">
        <v>831150</v>
      </c>
    </row>
    <row r="52" spans="1:27" ht="15">
      <c r="A52" s="98" t="s">
        <v>405</v>
      </c>
      <c r="B52" s="99" t="s">
        <v>1784</v>
      </c>
      <c r="C52" s="79"/>
      <c r="D52" s="46">
        <f t="shared" si="0"/>
        <v>438962</v>
      </c>
      <c r="E52" s="79"/>
      <c r="F52" s="100">
        <v>438962</v>
      </c>
      <c r="H52" s="46" t="s">
        <v>417</v>
      </c>
      <c r="I52" s="46" t="s">
        <v>1787</v>
      </c>
      <c r="J52" s="46"/>
      <c r="K52" s="46">
        <v>751524</v>
      </c>
      <c r="L52" s="46">
        <v>2500</v>
      </c>
      <c r="M52" s="46">
        <v>749024</v>
      </c>
      <c r="O52" s="76" t="s">
        <v>396</v>
      </c>
      <c r="P52" s="76" t="s">
        <v>1781</v>
      </c>
      <c r="Q52" s="76">
        <v>284000</v>
      </c>
      <c r="R52" s="76">
        <v>1677725</v>
      </c>
      <c r="S52" s="76">
        <v>764802</v>
      </c>
      <c r="T52" s="76">
        <v>912923</v>
      </c>
      <c r="V52" s="46" t="s">
        <v>399</v>
      </c>
      <c r="W52" s="46" t="s">
        <v>1782</v>
      </c>
      <c r="X52" s="46"/>
      <c r="Y52" s="46">
        <v>5836404</v>
      </c>
      <c r="Z52" s="46">
        <v>4800000</v>
      </c>
      <c r="AA52" s="46">
        <v>1036404</v>
      </c>
    </row>
    <row r="53" spans="1:27" ht="15">
      <c r="A53" s="98" t="s">
        <v>408</v>
      </c>
      <c r="B53" s="99" t="s">
        <v>1785</v>
      </c>
      <c r="C53" s="100">
        <v>19200</v>
      </c>
      <c r="D53" s="46">
        <f t="shared" si="0"/>
        <v>242909</v>
      </c>
      <c r="E53" s="100">
        <v>49301</v>
      </c>
      <c r="F53" s="100">
        <v>193608</v>
      </c>
      <c r="H53" s="46" t="s">
        <v>420</v>
      </c>
      <c r="I53" s="46" t="s">
        <v>1788</v>
      </c>
      <c r="J53" s="46">
        <v>42300</v>
      </c>
      <c r="K53" s="46">
        <v>696327</v>
      </c>
      <c r="L53" s="46"/>
      <c r="M53" s="46">
        <v>696327</v>
      </c>
      <c r="O53" s="76" t="s">
        <v>399</v>
      </c>
      <c r="P53" s="76" t="s">
        <v>1782</v>
      </c>
      <c r="Q53" s="76">
        <v>629400</v>
      </c>
      <c r="R53" s="76">
        <v>2489782</v>
      </c>
      <c r="S53" s="76">
        <v>640867</v>
      </c>
      <c r="T53" s="76">
        <v>1848915</v>
      </c>
      <c r="V53" s="46" t="s">
        <v>402</v>
      </c>
      <c r="W53" s="46" t="s">
        <v>1783</v>
      </c>
      <c r="X53" s="46"/>
      <c r="Y53" s="46">
        <v>683707</v>
      </c>
      <c r="Z53" s="46">
        <v>7550</v>
      </c>
      <c r="AA53" s="46">
        <v>676157</v>
      </c>
    </row>
    <row r="54" spans="1:27" ht="15">
      <c r="A54" s="98" t="s">
        <v>411</v>
      </c>
      <c r="B54" s="99" t="s">
        <v>2282</v>
      </c>
      <c r="C54" s="79"/>
      <c r="D54" s="46">
        <f t="shared" si="0"/>
        <v>686252</v>
      </c>
      <c r="E54" s="100">
        <v>333300</v>
      </c>
      <c r="F54" s="100">
        <v>352952</v>
      </c>
      <c r="H54" s="46" t="s">
        <v>423</v>
      </c>
      <c r="I54" s="46" t="s">
        <v>1789</v>
      </c>
      <c r="J54" s="46">
        <v>2405900</v>
      </c>
      <c r="K54" s="46">
        <v>647790</v>
      </c>
      <c r="L54" s="46"/>
      <c r="M54" s="46">
        <v>647790</v>
      </c>
      <c r="O54" s="76" t="s">
        <v>402</v>
      </c>
      <c r="P54" s="76" t="s">
        <v>1783</v>
      </c>
      <c r="Q54" s="76">
        <v>570000</v>
      </c>
      <c r="R54" s="76">
        <v>1371282</v>
      </c>
      <c r="S54" s="76">
        <v>334500</v>
      </c>
      <c r="T54" s="76">
        <v>1036782</v>
      </c>
      <c r="V54" s="46" t="s">
        <v>405</v>
      </c>
      <c r="W54" s="46" t="s">
        <v>1784</v>
      </c>
      <c r="X54" s="46"/>
      <c r="Y54" s="46">
        <v>636832</v>
      </c>
      <c r="Z54" s="46"/>
      <c r="AA54" s="46">
        <v>636832</v>
      </c>
    </row>
    <row r="55" spans="1:27" ht="15">
      <c r="A55" s="98" t="s">
        <v>414</v>
      </c>
      <c r="B55" s="99" t="s">
        <v>1786</v>
      </c>
      <c r="C55" s="79"/>
      <c r="D55" s="46">
        <f t="shared" si="0"/>
        <v>335531</v>
      </c>
      <c r="E55" s="100">
        <v>45900</v>
      </c>
      <c r="F55" s="100">
        <v>289631</v>
      </c>
      <c r="H55" s="46" t="s">
        <v>426</v>
      </c>
      <c r="I55" s="46" t="s">
        <v>1790</v>
      </c>
      <c r="J55" s="46"/>
      <c r="K55" s="46">
        <v>148169</v>
      </c>
      <c r="L55" s="46"/>
      <c r="M55" s="46">
        <v>148169</v>
      </c>
      <c r="O55" s="76" t="s">
        <v>405</v>
      </c>
      <c r="P55" s="76" t="s">
        <v>1784</v>
      </c>
      <c r="Q55" s="76">
        <v>513400</v>
      </c>
      <c r="R55" s="76">
        <v>2294630</v>
      </c>
      <c r="S55" s="76">
        <v>466450</v>
      </c>
      <c r="T55" s="76">
        <v>1828180</v>
      </c>
      <c r="V55" s="46" t="s">
        <v>408</v>
      </c>
      <c r="W55" s="46" t="s">
        <v>1785</v>
      </c>
      <c r="X55" s="46"/>
      <c r="Y55" s="46">
        <v>436640</v>
      </c>
      <c r="Z55" s="46"/>
      <c r="AA55" s="46">
        <v>436640</v>
      </c>
    </row>
    <row r="56" spans="1:27" ht="15">
      <c r="A56" s="98" t="s">
        <v>417</v>
      </c>
      <c r="B56" s="99" t="s">
        <v>1787</v>
      </c>
      <c r="C56" s="79"/>
      <c r="D56" s="46">
        <f t="shared" si="0"/>
        <v>246267</v>
      </c>
      <c r="E56" s="100">
        <v>30000</v>
      </c>
      <c r="F56" s="100">
        <v>216267</v>
      </c>
      <c r="H56" s="46" t="s">
        <v>429</v>
      </c>
      <c r="I56" s="46" t="s">
        <v>1791</v>
      </c>
      <c r="J56" s="46"/>
      <c r="K56" s="46">
        <v>1302794</v>
      </c>
      <c r="L56" s="46"/>
      <c r="M56" s="46">
        <v>1302794</v>
      </c>
      <c r="O56" s="76" t="s">
        <v>408</v>
      </c>
      <c r="P56" s="76" t="s">
        <v>1785</v>
      </c>
      <c r="Q56" s="76">
        <v>1554600</v>
      </c>
      <c r="R56" s="76">
        <v>2181907</v>
      </c>
      <c r="S56" s="76">
        <v>787951</v>
      </c>
      <c r="T56" s="76">
        <v>1393956</v>
      </c>
      <c r="V56" s="46" t="s">
        <v>411</v>
      </c>
      <c r="W56" s="46" t="s">
        <v>2282</v>
      </c>
      <c r="X56" s="46"/>
      <c r="Y56" s="46">
        <v>340426</v>
      </c>
      <c r="Z56" s="46"/>
      <c r="AA56" s="46">
        <v>340426</v>
      </c>
    </row>
    <row r="57" spans="1:27" ht="15">
      <c r="A57" s="98" t="s">
        <v>420</v>
      </c>
      <c r="B57" s="99" t="s">
        <v>1788</v>
      </c>
      <c r="C57" s="100">
        <v>480000</v>
      </c>
      <c r="D57" s="46">
        <f t="shared" si="0"/>
        <v>830060</v>
      </c>
      <c r="E57" s="100">
        <v>155850</v>
      </c>
      <c r="F57" s="100">
        <v>674210</v>
      </c>
      <c r="H57" s="46" t="s">
        <v>432</v>
      </c>
      <c r="I57" s="46" t="s">
        <v>1792</v>
      </c>
      <c r="J57" s="46"/>
      <c r="K57" s="46">
        <v>1338240</v>
      </c>
      <c r="L57" s="46">
        <v>542782</v>
      </c>
      <c r="M57" s="46">
        <v>795458</v>
      </c>
      <c r="O57" s="76" t="s">
        <v>411</v>
      </c>
      <c r="P57" s="76" t="s">
        <v>2282</v>
      </c>
      <c r="Q57" s="76"/>
      <c r="R57" s="76">
        <v>2815733</v>
      </c>
      <c r="S57" s="76">
        <v>992360</v>
      </c>
      <c r="T57" s="76">
        <v>1823373</v>
      </c>
      <c r="V57" s="46" t="s">
        <v>414</v>
      </c>
      <c r="W57" s="46" t="s">
        <v>1786</v>
      </c>
      <c r="X57" s="46"/>
      <c r="Y57" s="46">
        <v>2587153</v>
      </c>
      <c r="Z57" s="46">
        <v>71400</v>
      </c>
      <c r="AA57" s="46">
        <v>2515753</v>
      </c>
    </row>
    <row r="58" spans="1:27" ht="15">
      <c r="A58" s="98" t="s">
        <v>423</v>
      </c>
      <c r="B58" s="99" t="s">
        <v>1789</v>
      </c>
      <c r="C58" s="100">
        <v>88951</v>
      </c>
      <c r="D58" s="46">
        <f t="shared" si="0"/>
        <v>2215387</v>
      </c>
      <c r="E58" s="100">
        <v>1026641</v>
      </c>
      <c r="F58" s="100">
        <v>1188746</v>
      </c>
      <c r="H58" s="46" t="s">
        <v>435</v>
      </c>
      <c r="I58" s="46" t="s">
        <v>1793</v>
      </c>
      <c r="J58" s="46"/>
      <c r="K58" s="46">
        <v>104600</v>
      </c>
      <c r="L58" s="46"/>
      <c r="M58" s="46">
        <v>104600</v>
      </c>
      <c r="O58" s="76" t="s">
        <v>414</v>
      </c>
      <c r="P58" s="76" t="s">
        <v>1786</v>
      </c>
      <c r="Q58" s="76"/>
      <c r="R58" s="76">
        <v>1204399</v>
      </c>
      <c r="S58" s="76">
        <v>157100</v>
      </c>
      <c r="T58" s="76">
        <v>1047299</v>
      </c>
      <c r="V58" s="46" t="s">
        <v>417</v>
      </c>
      <c r="W58" s="46" t="s">
        <v>1787</v>
      </c>
      <c r="X58" s="46"/>
      <c r="Y58" s="46">
        <v>4427786</v>
      </c>
      <c r="Z58" s="46">
        <v>2500</v>
      </c>
      <c r="AA58" s="46">
        <v>4425286</v>
      </c>
    </row>
    <row r="59" spans="1:27" ht="15">
      <c r="A59" s="98" t="s">
        <v>426</v>
      </c>
      <c r="B59" s="99" t="s">
        <v>1790</v>
      </c>
      <c r="C59" s="79"/>
      <c r="D59" s="46">
        <f t="shared" si="0"/>
        <v>227831</v>
      </c>
      <c r="E59" s="100">
        <v>14000</v>
      </c>
      <c r="F59" s="100">
        <v>213831</v>
      </c>
      <c r="H59" s="46" t="s">
        <v>438</v>
      </c>
      <c r="I59" s="46" t="s">
        <v>1794</v>
      </c>
      <c r="J59" s="46"/>
      <c r="K59" s="46">
        <v>93000</v>
      </c>
      <c r="L59" s="46"/>
      <c r="M59" s="46">
        <v>93000</v>
      </c>
      <c r="O59" s="76" t="s">
        <v>417</v>
      </c>
      <c r="P59" s="76" t="s">
        <v>1787</v>
      </c>
      <c r="Q59" s="76">
        <v>460550</v>
      </c>
      <c r="R59" s="76">
        <v>1305244</v>
      </c>
      <c r="S59" s="76">
        <v>153300</v>
      </c>
      <c r="T59" s="76">
        <v>1151944</v>
      </c>
      <c r="V59" s="46" t="s">
        <v>420</v>
      </c>
      <c r="W59" s="46" t="s">
        <v>1788</v>
      </c>
      <c r="X59" s="46">
        <v>67700</v>
      </c>
      <c r="Y59" s="46">
        <v>3390282</v>
      </c>
      <c r="Z59" s="46"/>
      <c r="AA59" s="46">
        <v>3390282</v>
      </c>
    </row>
    <row r="60" spans="1:27" ht="15">
      <c r="A60" s="98" t="s">
        <v>429</v>
      </c>
      <c r="B60" s="99" t="s">
        <v>1791</v>
      </c>
      <c r="C60" s="100">
        <v>4500</v>
      </c>
      <c r="D60" s="46">
        <f t="shared" si="0"/>
        <v>147721</v>
      </c>
      <c r="E60" s="100">
        <v>31100</v>
      </c>
      <c r="F60" s="100">
        <v>116621</v>
      </c>
      <c r="H60" s="46" t="s">
        <v>441</v>
      </c>
      <c r="I60" s="46" t="s">
        <v>1795</v>
      </c>
      <c r="J60" s="46"/>
      <c r="K60" s="46">
        <v>10462</v>
      </c>
      <c r="L60" s="46"/>
      <c r="M60" s="46">
        <v>10462</v>
      </c>
      <c r="O60" s="76" t="s">
        <v>420</v>
      </c>
      <c r="P60" s="76" t="s">
        <v>1788</v>
      </c>
      <c r="Q60" s="76">
        <v>1034400</v>
      </c>
      <c r="R60" s="76">
        <v>3945864</v>
      </c>
      <c r="S60" s="76">
        <v>652065</v>
      </c>
      <c r="T60" s="76">
        <v>3293799</v>
      </c>
      <c r="V60" s="46" t="s">
        <v>423</v>
      </c>
      <c r="W60" s="46" t="s">
        <v>1789</v>
      </c>
      <c r="X60" s="46">
        <v>2624751</v>
      </c>
      <c r="Y60" s="46">
        <v>4719246</v>
      </c>
      <c r="Z60" s="46"/>
      <c r="AA60" s="46">
        <v>4719246</v>
      </c>
    </row>
    <row r="61" spans="1:27" ht="15">
      <c r="A61" s="98" t="s">
        <v>432</v>
      </c>
      <c r="B61" s="99" t="s">
        <v>1792</v>
      </c>
      <c r="C61" s="100">
        <v>3529610</v>
      </c>
      <c r="D61" s="46">
        <f t="shared" si="0"/>
        <v>339644</v>
      </c>
      <c r="E61" s="79"/>
      <c r="F61" s="100">
        <v>339644</v>
      </c>
      <c r="H61" s="46" t="s">
        <v>444</v>
      </c>
      <c r="I61" s="46" t="s">
        <v>1796</v>
      </c>
      <c r="J61" s="46"/>
      <c r="K61" s="46">
        <v>192770</v>
      </c>
      <c r="L61" s="46"/>
      <c r="M61" s="46">
        <v>192770</v>
      </c>
      <c r="O61" s="76" t="s">
        <v>423</v>
      </c>
      <c r="P61" s="76" t="s">
        <v>1789</v>
      </c>
      <c r="Q61" s="76">
        <v>3406454</v>
      </c>
      <c r="R61" s="76">
        <v>7130307</v>
      </c>
      <c r="S61" s="76">
        <v>1637319</v>
      </c>
      <c r="T61" s="76">
        <v>5492988</v>
      </c>
      <c r="V61" s="46" t="s">
        <v>426</v>
      </c>
      <c r="W61" s="46" t="s">
        <v>1790</v>
      </c>
      <c r="X61" s="46"/>
      <c r="Y61" s="46">
        <v>864862</v>
      </c>
      <c r="Z61" s="46"/>
      <c r="AA61" s="46">
        <v>864862</v>
      </c>
    </row>
    <row r="62" spans="1:27" ht="15">
      <c r="A62" s="98" t="s">
        <v>435</v>
      </c>
      <c r="B62" s="99" t="s">
        <v>1793</v>
      </c>
      <c r="C62" s="79"/>
      <c r="D62" s="46">
        <f t="shared" si="0"/>
        <v>165200</v>
      </c>
      <c r="E62" s="79"/>
      <c r="F62" s="100">
        <v>165200</v>
      </c>
      <c r="H62" s="46" t="s">
        <v>450</v>
      </c>
      <c r="I62" s="46" t="s">
        <v>1798</v>
      </c>
      <c r="J62" s="46"/>
      <c r="K62" s="46">
        <v>1656647</v>
      </c>
      <c r="L62" s="46"/>
      <c r="M62" s="46">
        <v>1656647</v>
      </c>
      <c r="O62" s="76" t="s">
        <v>426</v>
      </c>
      <c r="P62" s="76" t="s">
        <v>1790</v>
      </c>
      <c r="Q62" s="76">
        <v>399500</v>
      </c>
      <c r="R62" s="76">
        <v>1458641</v>
      </c>
      <c r="S62" s="76">
        <v>107500</v>
      </c>
      <c r="T62" s="76">
        <v>1351141</v>
      </c>
      <c r="V62" s="46" t="s">
        <v>429</v>
      </c>
      <c r="W62" s="46" t="s">
        <v>1791</v>
      </c>
      <c r="X62" s="46"/>
      <c r="Y62" s="46">
        <v>3394693</v>
      </c>
      <c r="Z62" s="46"/>
      <c r="AA62" s="46">
        <v>3394693</v>
      </c>
    </row>
    <row r="63" spans="1:27" ht="15">
      <c r="A63" s="98" t="s">
        <v>438</v>
      </c>
      <c r="B63" s="99" t="s">
        <v>1794</v>
      </c>
      <c r="C63" s="100">
        <v>2500</v>
      </c>
      <c r="D63" s="46">
        <f t="shared" si="0"/>
        <v>463808</v>
      </c>
      <c r="E63" s="100">
        <v>193800</v>
      </c>
      <c r="F63" s="100">
        <v>270008</v>
      </c>
      <c r="H63" s="46" t="s">
        <v>454</v>
      </c>
      <c r="I63" s="46" t="s">
        <v>1799</v>
      </c>
      <c r="J63" s="46"/>
      <c r="K63" s="46">
        <v>234080</v>
      </c>
      <c r="L63" s="46"/>
      <c r="M63" s="46">
        <v>234080</v>
      </c>
      <c r="O63" s="76" t="s">
        <v>429</v>
      </c>
      <c r="P63" s="76" t="s">
        <v>1791</v>
      </c>
      <c r="Q63" s="76">
        <v>405000</v>
      </c>
      <c r="R63" s="76">
        <v>1754302</v>
      </c>
      <c r="S63" s="76">
        <v>332250</v>
      </c>
      <c r="T63" s="76">
        <v>1422052</v>
      </c>
      <c r="V63" s="46" t="s">
        <v>432</v>
      </c>
      <c r="W63" s="46" t="s">
        <v>1792</v>
      </c>
      <c r="X63" s="46"/>
      <c r="Y63" s="46">
        <v>4000909</v>
      </c>
      <c r="Z63" s="46">
        <v>676332</v>
      </c>
      <c r="AA63" s="46">
        <v>3324577</v>
      </c>
    </row>
    <row r="64" spans="1:27" ht="15">
      <c r="A64" s="98" t="s">
        <v>441</v>
      </c>
      <c r="B64" s="99" t="s">
        <v>1795</v>
      </c>
      <c r="C64" s="79"/>
      <c r="D64" s="46">
        <f t="shared" si="0"/>
        <v>439335</v>
      </c>
      <c r="E64" s="100">
        <v>87600</v>
      </c>
      <c r="F64" s="100">
        <v>351735</v>
      </c>
      <c r="H64" s="46" t="s">
        <v>457</v>
      </c>
      <c r="I64" s="46" t="s">
        <v>1800</v>
      </c>
      <c r="J64" s="46"/>
      <c r="K64" s="46">
        <v>30000</v>
      </c>
      <c r="L64" s="46"/>
      <c r="M64" s="46">
        <v>30000</v>
      </c>
      <c r="O64" s="76" t="s">
        <v>432</v>
      </c>
      <c r="P64" s="76" t="s">
        <v>1792</v>
      </c>
      <c r="Q64" s="76">
        <v>4224875</v>
      </c>
      <c r="R64" s="76">
        <v>2434070</v>
      </c>
      <c r="S64" s="76">
        <v>1313600</v>
      </c>
      <c r="T64" s="76">
        <v>1120470</v>
      </c>
      <c r="V64" s="46" t="s">
        <v>435</v>
      </c>
      <c r="W64" s="46" t="s">
        <v>1793</v>
      </c>
      <c r="X64" s="46"/>
      <c r="Y64" s="46">
        <v>2015362</v>
      </c>
      <c r="Z64" s="46"/>
      <c r="AA64" s="46">
        <v>2015362</v>
      </c>
    </row>
    <row r="65" spans="1:27" ht="15">
      <c r="A65" s="98" t="s">
        <v>444</v>
      </c>
      <c r="B65" s="99" t="s">
        <v>1796</v>
      </c>
      <c r="C65" s="79"/>
      <c r="D65" s="46">
        <f t="shared" si="0"/>
        <v>45059</v>
      </c>
      <c r="E65" s="79"/>
      <c r="F65" s="100">
        <v>45059</v>
      </c>
      <c r="H65" s="46" t="s">
        <v>460</v>
      </c>
      <c r="I65" s="46" t="s">
        <v>1801</v>
      </c>
      <c r="J65" s="46"/>
      <c r="K65" s="46">
        <v>861145</v>
      </c>
      <c r="L65" s="46"/>
      <c r="M65" s="46">
        <v>861145</v>
      </c>
      <c r="O65" s="76" t="s">
        <v>435</v>
      </c>
      <c r="P65" s="76" t="s">
        <v>1793</v>
      </c>
      <c r="Q65" s="76"/>
      <c r="R65" s="76">
        <v>1017522</v>
      </c>
      <c r="S65" s="76"/>
      <c r="T65" s="76">
        <v>1017522</v>
      </c>
      <c r="V65" s="46" t="s">
        <v>438</v>
      </c>
      <c r="W65" s="46" t="s">
        <v>1794</v>
      </c>
      <c r="X65" s="46"/>
      <c r="Y65" s="46">
        <v>278522</v>
      </c>
      <c r="Z65" s="46"/>
      <c r="AA65" s="46">
        <v>278522</v>
      </c>
    </row>
    <row r="66" spans="1:27" ht="15">
      <c r="A66" s="98" t="s">
        <v>447</v>
      </c>
      <c r="B66" s="99" t="s">
        <v>1797</v>
      </c>
      <c r="C66" s="79"/>
      <c r="D66" s="46">
        <f t="shared" si="0"/>
        <v>240539</v>
      </c>
      <c r="E66" s="79"/>
      <c r="F66" s="100">
        <v>240539</v>
      </c>
      <c r="H66" s="46" t="s">
        <v>463</v>
      </c>
      <c r="I66" s="46" t="s">
        <v>1802</v>
      </c>
      <c r="J66" s="46">
        <v>2726150</v>
      </c>
      <c r="K66" s="46">
        <v>7600012</v>
      </c>
      <c r="L66" s="46"/>
      <c r="M66" s="46">
        <v>7600012</v>
      </c>
      <c r="O66" s="76" t="s">
        <v>438</v>
      </c>
      <c r="P66" s="76" t="s">
        <v>1794</v>
      </c>
      <c r="Q66" s="76">
        <v>724400</v>
      </c>
      <c r="R66" s="76">
        <v>2032280</v>
      </c>
      <c r="S66" s="76">
        <v>724306</v>
      </c>
      <c r="T66" s="76">
        <v>1307974</v>
      </c>
      <c r="V66" s="46" t="s">
        <v>441</v>
      </c>
      <c r="W66" s="46" t="s">
        <v>1795</v>
      </c>
      <c r="X66" s="46">
        <v>850</v>
      </c>
      <c r="Y66" s="46">
        <v>610274</v>
      </c>
      <c r="Z66" s="46"/>
      <c r="AA66" s="46">
        <v>610274</v>
      </c>
    </row>
    <row r="67" spans="1:27" ht="15">
      <c r="A67" s="98" t="s">
        <v>450</v>
      </c>
      <c r="B67" s="99" t="s">
        <v>1798</v>
      </c>
      <c r="C67" s="79"/>
      <c r="D67" s="46">
        <f t="shared" si="0"/>
        <v>605955</v>
      </c>
      <c r="E67" s="79"/>
      <c r="F67" s="100">
        <v>605955</v>
      </c>
      <c r="H67" s="46" t="s">
        <v>466</v>
      </c>
      <c r="I67" s="46" t="s">
        <v>1803</v>
      </c>
      <c r="J67" s="46"/>
      <c r="K67" s="46">
        <v>75373</v>
      </c>
      <c r="L67" s="46"/>
      <c r="M67" s="46">
        <v>75373</v>
      </c>
      <c r="O67" s="76" t="s">
        <v>441</v>
      </c>
      <c r="P67" s="76" t="s">
        <v>1795</v>
      </c>
      <c r="Q67" s="76"/>
      <c r="R67" s="76">
        <v>1863482</v>
      </c>
      <c r="S67" s="76">
        <v>377400</v>
      </c>
      <c r="T67" s="76">
        <v>1486082</v>
      </c>
      <c r="V67" s="46" t="s">
        <v>444</v>
      </c>
      <c r="W67" s="46" t="s">
        <v>1796</v>
      </c>
      <c r="X67" s="46"/>
      <c r="Y67" s="46">
        <v>679711</v>
      </c>
      <c r="Z67" s="46"/>
      <c r="AA67" s="46">
        <v>679711</v>
      </c>
    </row>
    <row r="68" spans="1:27" ht="15">
      <c r="A68" s="98" t="s">
        <v>454</v>
      </c>
      <c r="B68" s="99" t="s">
        <v>1799</v>
      </c>
      <c r="C68" s="79"/>
      <c r="D68" s="46">
        <f t="shared" si="0"/>
        <v>145945</v>
      </c>
      <c r="E68" s="79"/>
      <c r="F68" s="100">
        <v>145945</v>
      </c>
      <c r="H68" s="46" t="s">
        <v>469</v>
      </c>
      <c r="I68" s="46" t="s">
        <v>1804</v>
      </c>
      <c r="J68" s="46"/>
      <c r="K68" s="46">
        <v>1908079</v>
      </c>
      <c r="L68" s="46"/>
      <c r="M68" s="46">
        <v>1908079</v>
      </c>
      <c r="O68" s="76" t="s">
        <v>444</v>
      </c>
      <c r="P68" s="76" t="s">
        <v>1796</v>
      </c>
      <c r="Q68" s="76">
        <v>625000</v>
      </c>
      <c r="R68" s="76">
        <v>543089</v>
      </c>
      <c r="S68" s="76">
        <v>92750</v>
      </c>
      <c r="T68" s="76">
        <v>450339</v>
      </c>
      <c r="V68" s="46" t="s">
        <v>450</v>
      </c>
      <c r="W68" s="46" t="s">
        <v>1798</v>
      </c>
      <c r="X68" s="46"/>
      <c r="Y68" s="46">
        <v>8402799</v>
      </c>
      <c r="Z68" s="46">
        <v>5714000</v>
      </c>
      <c r="AA68" s="46">
        <v>2688799</v>
      </c>
    </row>
    <row r="69" spans="1:27" ht="15">
      <c r="A69" s="98" t="s">
        <v>457</v>
      </c>
      <c r="B69" s="99" t="s">
        <v>1800</v>
      </c>
      <c r="C69" s="79"/>
      <c r="D69" s="46">
        <f t="shared" si="0"/>
        <v>450062</v>
      </c>
      <c r="E69" s="79"/>
      <c r="F69" s="100">
        <v>450062</v>
      </c>
      <c r="H69" s="46" t="s">
        <v>472</v>
      </c>
      <c r="I69" s="46" t="s">
        <v>1805</v>
      </c>
      <c r="J69" s="46">
        <v>863600</v>
      </c>
      <c r="K69" s="46">
        <v>205625</v>
      </c>
      <c r="L69" s="46"/>
      <c r="M69" s="46">
        <v>205625</v>
      </c>
      <c r="O69" s="76" t="s">
        <v>447</v>
      </c>
      <c r="P69" s="76" t="s">
        <v>1797</v>
      </c>
      <c r="Q69" s="76">
        <v>363689</v>
      </c>
      <c r="R69" s="76">
        <v>2140395</v>
      </c>
      <c r="S69" s="76">
        <v>120000</v>
      </c>
      <c r="T69" s="76">
        <v>2020395</v>
      </c>
      <c r="V69" s="46" t="s">
        <v>454</v>
      </c>
      <c r="W69" s="46" t="s">
        <v>1799</v>
      </c>
      <c r="X69" s="46">
        <v>695</v>
      </c>
      <c r="Y69" s="46">
        <v>588755</v>
      </c>
      <c r="Z69" s="46"/>
      <c r="AA69" s="46">
        <v>588755</v>
      </c>
    </row>
    <row r="70" spans="1:27" ht="15">
      <c r="A70" s="98" t="s">
        <v>460</v>
      </c>
      <c r="B70" s="99" t="s">
        <v>1801</v>
      </c>
      <c r="C70" s="100">
        <v>1962900</v>
      </c>
      <c r="D70" s="46">
        <f t="shared" si="0"/>
        <v>417028</v>
      </c>
      <c r="E70" s="100">
        <v>64600</v>
      </c>
      <c r="F70" s="100">
        <v>352428</v>
      </c>
      <c r="H70" s="46" t="s">
        <v>475</v>
      </c>
      <c r="I70" s="46" t="s">
        <v>1806</v>
      </c>
      <c r="J70" s="46"/>
      <c r="K70" s="46">
        <v>976394</v>
      </c>
      <c r="L70" s="46"/>
      <c r="M70" s="46">
        <v>976394</v>
      </c>
      <c r="O70" s="76" t="s">
        <v>450</v>
      </c>
      <c r="P70" s="76" t="s">
        <v>1798</v>
      </c>
      <c r="Q70" s="76">
        <v>294802</v>
      </c>
      <c r="R70" s="76">
        <v>3393679</v>
      </c>
      <c r="S70" s="76">
        <v>1087850</v>
      </c>
      <c r="T70" s="76">
        <v>2305829</v>
      </c>
      <c r="V70" s="46" t="s">
        <v>457</v>
      </c>
      <c r="W70" s="46" t="s">
        <v>1800</v>
      </c>
      <c r="X70" s="46"/>
      <c r="Y70" s="46">
        <v>1276822</v>
      </c>
      <c r="Z70" s="46"/>
      <c r="AA70" s="46">
        <v>1276822</v>
      </c>
    </row>
    <row r="71" spans="1:27" ht="15">
      <c r="A71" s="98" t="s">
        <v>463</v>
      </c>
      <c r="B71" s="99" t="s">
        <v>1802</v>
      </c>
      <c r="C71" s="100">
        <v>1009401</v>
      </c>
      <c r="D71" s="46">
        <f aca="true" t="shared" si="1" ref="D71:D134">E71+F71</f>
        <v>379949</v>
      </c>
      <c r="E71" s="100">
        <v>129801</v>
      </c>
      <c r="F71" s="100">
        <v>250148</v>
      </c>
      <c r="H71" s="46" t="s">
        <v>478</v>
      </c>
      <c r="I71" s="46" t="s">
        <v>1807</v>
      </c>
      <c r="J71" s="46">
        <v>112000</v>
      </c>
      <c r="K71" s="46">
        <v>124025</v>
      </c>
      <c r="L71" s="46"/>
      <c r="M71" s="46">
        <v>124025</v>
      </c>
      <c r="O71" s="76" t="s">
        <v>454</v>
      </c>
      <c r="P71" s="76" t="s">
        <v>1799</v>
      </c>
      <c r="Q71" s="76">
        <v>16000</v>
      </c>
      <c r="R71" s="76">
        <v>1000491</v>
      </c>
      <c r="S71" s="76">
        <v>64790</v>
      </c>
      <c r="T71" s="76">
        <v>935701</v>
      </c>
      <c r="V71" s="46" t="s">
        <v>460</v>
      </c>
      <c r="W71" s="46" t="s">
        <v>1801</v>
      </c>
      <c r="X71" s="46">
        <v>5500</v>
      </c>
      <c r="Y71" s="46">
        <v>1814670</v>
      </c>
      <c r="Z71" s="46"/>
      <c r="AA71" s="46">
        <v>1814670</v>
      </c>
    </row>
    <row r="72" spans="1:27" ht="15">
      <c r="A72" s="98" t="s">
        <v>466</v>
      </c>
      <c r="B72" s="99" t="s">
        <v>1803</v>
      </c>
      <c r="C72" s="100">
        <v>449500</v>
      </c>
      <c r="D72" s="46">
        <f t="shared" si="1"/>
        <v>591411</v>
      </c>
      <c r="E72" s="79"/>
      <c r="F72" s="100">
        <v>591411</v>
      </c>
      <c r="H72" s="46" t="s">
        <v>481</v>
      </c>
      <c r="I72" s="46" t="s">
        <v>1808</v>
      </c>
      <c r="J72" s="46"/>
      <c r="K72" s="46">
        <v>848275</v>
      </c>
      <c r="L72" s="46"/>
      <c r="M72" s="46">
        <v>848275</v>
      </c>
      <c r="O72" s="76" t="s">
        <v>457</v>
      </c>
      <c r="P72" s="76" t="s">
        <v>1800</v>
      </c>
      <c r="Q72" s="76"/>
      <c r="R72" s="76">
        <v>3071162</v>
      </c>
      <c r="S72" s="76">
        <v>922555</v>
      </c>
      <c r="T72" s="76">
        <v>2148607</v>
      </c>
      <c r="V72" s="46" t="s">
        <v>463</v>
      </c>
      <c r="W72" s="46" t="s">
        <v>1802</v>
      </c>
      <c r="X72" s="46">
        <v>10468365</v>
      </c>
      <c r="Y72" s="46">
        <v>34116667</v>
      </c>
      <c r="Z72" s="46">
        <v>372000</v>
      </c>
      <c r="AA72" s="46">
        <v>33744667</v>
      </c>
    </row>
    <row r="73" spans="1:27" ht="15">
      <c r="A73" s="98" t="s">
        <v>469</v>
      </c>
      <c r="B73" s="99" t="s">
        <v>1804</v>
      </c>
      <c r="C73" s="100">
        <v>354800</v>
      </c>
      <c r="D73" s="46">
        <f t="shared" si="1"/>
        <v>1277468</v>
      </c>
      <c r="E73" s="100">
        <v>554650</v>
      </c>
      <c r="F73" s="100">
        <v>722818</v>
      </c>
      <c r="H73" s="46" t="s">
        <v>484</v>
      </c>
      <c r="I73" s="46" t="s">
        <v>1809</v>
      </c>
      <c r="J73" s="46"/>
      <c r="K73" s="46">
        <v>212154</v>
      </c>
      <c r="L73" s="46"/>
      <c r="M73" s="46">
        <v>212154</v>
      </c>
      <c r="O73" s="76" t="s">
        <v>460</v>
      </c>
      <c r="P73" s="76" t="s">
        <v>1801</v>
      </c>
      <c r="Q73" s="76">
        <v>9430550</v>
      </c>
      <c r="R73" s="76">
        <v>1146385</v>
      </c>
      <c r="S73" s="76">
        <v>64600</v>
      </c>
      <c r="T73" s="76">
        <v>1081785</v>
      </c>
      <c r="V73" s="46" t="s">
        <v>466</v>
      </c>
      <c r="W73" s="46" t="s">
        <v>1803</v>
      </c>
      <c r="X73" s="46">
        <v>1893000</v>
      </c>
      <c r="Y73" s="46">
        <v>587581</v>
      </c>
      <c r="Z73" s="46"/>
      <c r="AA73" s="46">
        <v>587581</v>
      </c>
    </row>
    <row r="74" spans="1:27" ht="15">
      <c r="A74" s="98" t="s">
        <v>472</v>
      </c>
      <c r="B74" s="99" t="s">
        <v>1805</v>
      </c>
      <c r="C74" s="100">
        <v>320000</v>
      </c>
      <c r="D74" s="46">
        <f t="shared" si="1"/>
        <v>663927</v>
      </c>
      <c r="E74" s="79"/>
      <c r="F74" s="100">
        <v>663927</v>
      </c>
      <c r="H74" s="46" t="s">
        <v>487</v>
      </c>
      <c r="I74" s="46" t="s">
        <v>1810</v>
      </c>
      <c r="J74" s="46"/>
      <c r="K74" s="46">
        <v>2149500</v>
      </c>
      <c r="L74" s="46"/>
      <c r="M74" s="46">
        <v>2149500</v>
      </c>
      <c r="O74" s="76" t="s">
        <v>463</v>
      </c>
      <c r="P74" s="76" t="s">
        <v>1802</v>
      </c>
      <c r="Q74" s="76">
        <v>5886701</v>
      </c>
      <c r="R74" s="76">
        <v>3978435</v>
      </c>
      <c r="S74" s="76">
        <v>2010802</v>
      </c>
      <c r="T74" s="76">
        <v>1967633</v>
      </c>
      <c r="V74" s="46" t="s">
        <v>469</v>
      </c>
      <c r="W74" s="46" t="s">
        <v>1804</v>
      </c>
      <c r="X74" s="46">
        <v>58000</v>
      </c>
      <c r="Y74" s="46">
        <v>11373759</v>
      </c>
      <c r="Z74" s="46"/>
      <c r="AA74" s="46">
        <v>11373759</v>
      </c>
    </row>
    <row r="75" spans="1:27" ht="15">
      <c r="A75" s="98" t="s">
        <v>475</v>
      </c>
      <c r="B75" s="99" t="s">
        <v>1806</v>
      </c>
      <c r="C75" s="100">
        <v>210000</v>
      </c>
      <c r="D75" s="46">
        <f t="shared" si="1"/>
        <v>570378</v>
      </c>
      <c r="E75" s="79"/>
      <c r="F75" s="100">
        <v>570378</v>
      </c>
      <c r="H75" s="46" t="s">
        <v>490</v>
      </c>
      <c r="I75" s="46" t="s">
        <v>1811</v>
      </c>
      <c r="J75" s="46">
        <v>64000</v>
      </c>
      <c r="K75" s="46">
        <v>299700</v>
      </c>
      <c r="L75" s="46"/>
      <c r="M75" s="46">
        <v>299700</v>
      </c>
      <c r="O75" s="76" t="s">
        <v>466</v>
      </c>
      <c r="P75" s="76" t="s">
        <v>1803</v>
      </c>
      <c r="Q75" s="76">
        <v>1060200</v>
      </c>
      <c r="R75" s="76">
        <v>2480502</v>
      </c>
      <c r="S75" s="76">
        <v>938745</v>
      </c>
      <c r="T75" s="76">
        <v>1541757</v>
      </c>
      <c r="V75" s="46" t="s">
        <v>472</v>
      </c>
      <c r="W75" s="46" t="s">
        <v>1805</v>
      </c>
      <c r="X75" s="46">
        <v>863600</v>
      </c>
      <c r="Y75" s="46">
        <v>7765109</v>
      </c>
      <c r="Z75" s="46"/>
      <c r="AA75" s="46">
        <v>7765109</v>
      </c>
    </row>
    <row r="76" spans="1:27" ht="15">
      <c r="A76" s="98" t="s">
        <v>478</v>
      </c>
      <c r="B76" s="99" t="s">
        <v>1807</v>
      </c>
      <c r="C76" s="100">
        <v>359000</v>
      </c>
      <c r="D76" s="46">
        <f t="shared" si="1"/>
        <v>1363414</v>
      </c>
      <c r="E76" s="100">
        <v>310800</v>
      </c>
      <c r="F76" s="100">
        <v>1052614</v>
      </c>
      <c r="H76" s="46" t="s">
        <v>496</v>
      </c>
      <c r="I76" s="46" t="s">
        <v>1813</v>
      </c>
      <c r="J76" s="46">
        <v>50000</v>
      </c>
      <c r="K76" s="46">
        <v>2378451</v>
      </c>
      <c r="L76" s="46"/>
      <c r="M76" s="46">
        <v>2378451</v>
      </c>
      <c r="O76" s="76" t="s">
        <v>469</v>
      </c>
      <c r="P76" s="76" t="s">
        <v>1804</v>
      </c>
      <c r="Q76" s="76">
        <v>387950</v>
      </c>
      <c r="R76" s="76">
        <v>4075765</v>
      </c>
      <c r="S76" s="76">
        <v>1326244</v>
      </c>
      <c r="T76" s="76">
        <v>2749521</v>
      </c>
      <c r="V76" s="46" t="s">
        <v>475</v>
      </c>
      <c r="W76" s="46" t="s">
        <v>1806</v>
      </c>
      <c r="X76" s="46"/>
      <c r="Y76" s="46">
        <v>2800600</v>
      </c>
      <c r="Z76" s="46"/>
      <c r="AA76" s="46">
        <v>2800600</v>
      </c>
    </row>
    <row r="77" spans="1:27" ht="15">
      <c r="A77" s="98" t="s">
        <v>481</v>
      </c>
      <c r="B77" s="99" t="s">
        <v>1808</v>
      </c>
      <c r="C77" s="79"/>
      <c r="D77" s="46">
        <f t="shared" si="1"/>
        <v>777076</v>
      </c>
      <c r="E77" s="100">
        <v>518850</v>
      </c>
      <c r="F77" s="100">
        <v>258226</v>
      </c>
      <c r="H77" s="46" t="s">
        <v>499</v>
      </c>
      <c r="I77" s="46" t="s">
        <v>2260</v>
      </c>
      <c r="J77" s="46"/>
      <c r="K77" s="46">
        <v>2859775</v>
      </c>
      <c r="L77" s="46"/>
      <c r="M77" s="46">
        <v>2859775</v>
      </c>
      <c r="O77" s="76" t="s">
        <v>472</v>
      </c>
      <c r="P77" s="76" t="s">
        <v>1805</v>
      </c>
      <c r="Q77" s="76">
        <v>541300</v>
      </c>
      <c r="R77" s="76">
        <v>1469030</v>
      </c>
      <c r="S77" s="76"/>
      <c r="T77" s="76">
        <v>1469030</v>
      </c>
      <c r="V77" s="46" t="s">
        <v>478</v>
      </c>
      <c r="W77" s="46" t="s">
        <v>1807</v>
      </c>
      <c r="X77" s="46">
        <v>288500</v>
      </c>
      <c r="Y77" s="46">
        <v>3351833</v>
      </c>
      <c r="Z77" s="46"/>
      <c r="AA77" s="46">
        <v>3351833</v>
      </c>
    </row>
    <row r="78" spans="1:27" ht="15">
      <c r="A78" s="98" t="s">
        <v>484</v>
      </c>
      <c r="B78" s="99" t="s">
        <v>1809</v>
      </c>
      <c r="C78" s="79"/>
      <c r="D78" s="46">
        <f t="shared" si="1"/>
        <v>540477</v>
      </c>
      <c r="E78" s="100">
        <v>106000</v>
      </c>
      <c r="F78" s="100">
        <v>434477</v>
      </c>
      <c r="H78" s="46" t="s">
        <v>502</v>
      </c>
      <c r="I78" s="46" t="s">
        <v>1814</v>
      </c>
      <c r="J78" s="46"/>
      <c r="K78" s="46">
        <v>259051</v>
      </c>
      <c r="L78" s="46"/>
      <c r="M78" s="46">
        <v>259051</v>
      </c>
      <c r="O78" s="76" t="s">
        <v>475</v>
      </c>
      <c r="P78" s="76" t="s">
        <v>1806</v>
      </c>
      <c r="Q78" s="76">
        <v>210000</v>
      </c>
      <c r="R78" s="76">
        <v>1794725</v>
      </c>
      <c r="S78" s="76">
        <v>110650</v>
      </c>
      <c r="T78" s="76">
        <v>1684075</v>
      </c>
      <c r="V78" s="46" t="s">
        <v>481</v>
      </c>
      <c r="W78" s="46" t="s">
        <v>1808</v>
      </c>
      <c r="X78" s="46">
        <v>423000</v>
      </c>
      <c r="Y78" s="46">
        <v>1539078</v>
      </c>
      <c r="Z78" s="46"/>
      <c r="AA78" s="46">
        <v>1539078</v>
      </c>
    </row>
    <row r="79" spans="1:27" ht="15">
      <c r="A79" s="98" t="s">
        <v>487</v>
      </c>
      <c r="B79" s="99" t="s">
        <v>1810</v>
      </c>
      <c r="C79" s="100">
        <v>10600</v>
      </c>
      <c r="D79" s="46">
        <f t="shared" si="1"/>
        <v>49029</v>
      </c>
      <c r="E79" s="79"/>
      <c r="F79" s="100">
        <v>49029</v>
      </c>
      <c r="H79" s="46" t="s">
        <v>504</v>
      </c>
      <c r="I79" s="46" t="s">
        <v>1815</v>
      </c>
      <c r="J79" s="46"/>
      <c r="K79" s="46">
        <v>2467768</v>
      </c>
      <c r="L79" s="46"/>
      <c r="M79" s="46">
        <v>2467768</v>
      </c>
      <c r="O79" s="76" t="s">
        <v>478</v>
      </c>
      <c r="P79" s="76" t="s">
        <v>1807</v>
      </c>
      <c r="Q79" s="76">
        <v>1484300</v>
      </c>
      <c r="R79" s="76">
        <v>9566475</v>
      </c>
      <c r="S79" s="76">
        <v>3181840</v>
      </c>
      <c r="T79" s="76">
        <v>6384635</v>
      </c>
      <c r="V79" s="46" t="s">
        <v>484</v>
      </c>
      <c r="W79" s="46" t="s">
        <v>1809</v>
      </c>
      <c r="X79" s="46"/>
      <c r="Y79" s="46">
        <v>503201</v>
      </c>
      <c r="Z79" s="46"/>
      <c r="AA79" s="46">
        <v>503201</v>
      </c>
    </row>
    <row r="80" spans="1:27" ht="15">
      <c r="A80" s="98" t="s">
        <v>490</v>
      </c>
      <c r="B80" s="99" t="s">
        <v>1811</v>
      </c>
      <c r="C80" s="79"/>
      <c r="D80" s="46">
        <f t="shared" si="1"/>
        <v>51000</v>
      </c>
      <c r="E80" s="100">
        <v>41500</v>
      </c>
      <c r="F80" s="100">
        <v>9500</v>
      </c>
      <c r="H80" s="46" t="s">
        <v>507</v>
      </c>
      <c r="I80" s="46" t="s">
        <v>1816</v>
      </c>
      <c r="J80" s="46"/>
      <c r="K80" s="46">
        <v>730365</v>
      </c>
      <c r="L80" s="46"/>
      <c r="M80" s="46">
        <v>730365</v>
      </c>
      <c r="O80" s="76" t="s">
        <v>481</v>
      </c>
      <c r="P80" s="76" t="s">
        <v>1808</v>
      </c>
      <c r="Q80" s="76">
        <v>433700</v>
      </c>
      <c r="R80" s="76">
        <v>3134846</v>
      </c>
      <c r="S80" s="76">
        <v>1348515</v>
      </c>
      <c r="T80" s="76">
        <v>1786331</v>
      </c>
      <c r="V80" s="46" t="s">
        <v>487</v>
      </c>
      <c r="W80" s="46" t="s">
        <v>1810</v>
      </c>
      <c r="X80" s="46">
        <v>10133</v>
      </c>
      <c r="Y80" s="46">
        <v>3119494</v>
      </c>
      <c r="Z80" s="46"/>
      <c r="AA80" s="46">
        <v>3119494</v>
      </c>
    </row>
    <row r="81" spans="1:27" ht="15">
      <c r="A81" s="98" t="s">
        <v>496</v>
      </c>
      <c r="B81" s="99" t="s">
        <v>1813</v>
      </c>
      <c r="C81" s="79"/>
      <c r="D81" s="46">
        <f t="shared" si="1"/>
        <v>422445</v>
      </c>
      <c r="E81" s="100">
        <v>78550</v>
      </c>
      <c r="F81" s="100">
        <v>343895</v>
      </c>
      <c r="H81" s="46" t="s">
        <v>510</v>
      </c>
      <c r="I81" s="46" t="s">
        <v>2243</v>
      </c>
      <c r="J81" s="46">
        <v>647230</v>
      </c>
      <c r="K81" s="46">
        <v>2641</v>
      </c>
      <c r="L81" s="46"/>
      <c r="M81" s="46">
        <v>2641</v>
      </c>
      <c r="O81" s="76" t="s">
        <v>484</v>
      </c>
      <c r="P81" s="76" t="s">
        <v>1809</v>
      </c>
      <c r="Q81" s="76">
        <v>4745</v>
      </c>
      <c r="R81" s="76">
        <v>2445905</v>
      </c>
      <c r="S81" s="76">
        <v>655340</v>
      </c>
      <c r="T81" s="76">
        <v>1790565</v>
      </c>
      <c r="V81" s="46" t="s">
        <v>490</v>
      </c>
      <c r="W81" s="46" t="s">
        <v>1811</v>
      </c>
      <c r="X81" s="46">
        <v>66150</v>
      </c>
      <c r="Y81" s="46">
        <v>1506640</v>
      </c>
      <c r="Z81" s="46"/>
      <c r="AA81" s="46">
        <v>1506640</v>
      </c>
    </row>
    <row r="82" spans="1:27" ht="15">
      <c r="A82" s="98" t="s">
        <v>499</v>
      </c>
      <c r="B82" s="99" t="s">
        <v>2260</v>
      </c>
      <c r="C82" s="79"/>
      <c r="D82" s="46">
        <f t="shared" si="1"/>
        <v>352213</v>
      </c>
      <c r="E82" s="79"/>
      <c r="F82" s="100">
        <v>352213</v>
      </c>
      <c r="H82" s="46" t="s">
        <v>513</v>
      </c>
      <c r="I82" s="46" t="s">
        <v>1817</v>
      </c>
      <c r="J82" s="46"/>
      <c r="K82" s="46">
        <v>112526</v>
      </c>
      <c r="L82" s="46"/>
      <c r="M82" s="46">
        <v>112526</v>
      </c>
      <c r="O82" s="76" t="s">
        <v>487</v>
      </c>
      <c r="P82" s="76" t="s">
        <v>1810</v>
      </c>
      <c r="Q82" s="76">
        <v>10600</v>
      </c>
      <c r="R82" s="76">
        <v>570276</v>
      </c>
      <c r="S82" s="76"/>
      <c r="T82" s="76">
        <v>570276</v>
      </c>
      <c r="V82" s="46" t="s">
        <v>493</v>
      </c>
      <c r="W82" s="46" t="s">
        <v>1812</v>
      </c>
      <c r="X82" s="46">
        <v>22200</v>
      </c>
      <c r="Y82" s="46">
        <v>2582346</v>
      </c>
      <c r="Z82" s="46">
        <v>2200</v>
      </c>
      <c r="AA82" s="46">
        <v>2580146</v>
      </c>
    </row>
    <row r="83" spans="1:27" ht="15">
      <c r="A83" s="98" t="s">
        <v>502</v>
      </c>
      <c r="B83" s="99" t="s">
        <v>1814</v>
      </c>
      <c r="C83" s="100">
        <v>88375</v>
      </c>
      <c r="D83" s="46">
        <f t="shared" si="1"/>
        <v>30500</v>
      </c>
      <c r="E83" s="79"/>
      <c r="F83" s="100">
        <v>30500</v>
      </c>
      <c r="H83" s="46" t="s">
        <v>516</v>
      </c>
      <c r="I83" s="46" t="s">
        <v>1818</v>
      </c>
      <c r="J83" s="46"/>
      <c r="K83" s="46">
        <v>654720</v>
      </c>
      <c r="L83" s="46"/>
      <c r="M83" s="46">
        <v>654720</v>
      </c>
      <c r="O83" s="76" t="s">
        <v>490</v>
      </c>
      <c r="P83" s="76" t="s">
        <v>1811</v>
      </c>
      <c r="Q83" s="76"/>
      <c r="R83" s="76">
        <v>152950</v>
      </c>
      <c r="S83" s="76">
        <v>41500</v>
      </c>
      <c r="T83" s="76">
        <v>111450</v>
      </c>
      <c r="V83" s="46" t="s">
        <v>496</v>
      </c>
      <c r="W83" s="46" t="s">
        <v>1813</v>
      </c>
      <c r="X83" s="46">
        <v>50000</v>
      </c>
      <c r="Y83" s="46">
        <v>4026005</v>
      </c>
      <c r="Z83" s="46"/>
      <c r="AA83" s="46">
        <v>4026005</v>
      </c>
    </row>
    <row r="84" spans="1:27" ht="15">
      <c r="A84" s="98" t="s">
        <v>504</v>
      </c>
      <c r="B84" s="99" t="s">
        <v>1815</v>
      </c>
      <c r="C84" s="100">
        <v>238800</v>
      </c>
      <c r="D84" s="46">
        <f t="shared" si="1"/>
        <v>2663032</v>
      </c>
      <c r="E84" s="100">
        <v>743650</v>
      </c>
      <c r="F84" s="100">
        <v>1919382</v>
      </c>
      <c r="H84" s="46" t="s">
        <v>522</v>
      </c>
      <c r="I84" s="46" t="s">
        <v>1820</v>
      </c>
      <c r="J84" s="46"/>
      <c r="K84" s="46">
        <v>23450</v>
      </c>
      <c r="L84" s="46"/>
      <c r="M84" s="46">
        <v>23450</v>
      </c>
      <c r="O84" s="76" t="s">
        <v>493</v>
      </c>
      <c r="P84" s="76" t="s">
        <v>1812</v>
      </c>
      <c r="Q84" s="76">
        <v>402100</v>
      </c>
      <c r="R84" s="76">
        <v>3321447</v>
      </c>
      <c r="S84" s="76">
        <v>592952</v>
      </c>
      <c r="T84" s="76">
        <v>2728495</v>
      </c>
      <c r="V84" s="46" t="s">
        <v>499</v>
      </c>
      <c r="W84" s="46" t="s">
        <v>2260</v>
      </c>
      <c r="X84" s="46">
        <v>313601</v>
      </c>
      <c r="Y84" s="46">
        <v>3607345</v>
      </c>
      <c r="Z84" s="46"/>
      <c r="AA84" s="46">
        <v>3607345</v>
      </c>
    </row>
    <row r="85" spans="1:27" ht="15">
      <c r="A85" s="98" t="s">
        <v>507</v>
      </c>
      <c r="B85" s="99" t="s">
        <v>1816</v>
      </c>
      <c r="C85" s="100">
        <v>1876201</v>
      </c>
      <c r="D85" s="46">
        <f t="shared" si="1"/>
        <v>1374217</v>
      </c>
      <c r="E85" s="100">
        <v>889150</v>
      </c>
      <c r="F85" s="100">
        <v>485067</v>
      </c>
      <c r="H85" s="46" t="s">
        <v>525</v>
      </c>
      <c r="I85" s="46" t="s">
        <v>1821</v>
      </c>
      <c r="J85" s="46">
        <v>400</v>
      </c>
      <c r="K85" s="46">
        <v>883990</v>
      </c>
      <c r="L85" s="46"/>
      <c r="M85" s="46">
        <v>883990</v>
      </c>
      <c r="O85" s="76" t="s">
        <v>496</v>
      </c>
      <c r="P85" s="76" t="s">
        <v>1813</v>
      </c>
      <c r="Q85" s="76">
        <v>364200</v>
      </c>
      <c r="R85" s="76">
        <v>2437608</v>
      </c>
      <c r="S85" s="76">
        <v>531700</v>
      </c>
      <c r="T85" s="76">
        <v>1905908</v>
      </c>
      <c r="V85" s="46" t="s">
        <v>502</v>
      </c>
      <c r="W85" s="46" t="s">
        <v>1814</v>
      </c>
      <c r="X85" s="46"/>
      <c r="Y85" s="46">
        <v>956190</v>
      </c>
      <c r="Z85" s="46"/>
      <c r="AA85" s="46">
        <v>956190</v>
      </c>
    </row>
    <row r="86" spans="1:27" ht="15">
      <c r="A86" s="98" t="s">
        <v>513</v>
      </c>
      <c r="B86" s="99" t="s">
        <v>1817</v>
      </c>
      <c r="C86" s="100">
        <v>1800</v>
      </c>
      <c r="D86" s="46">
        <f t="shared" si="1"/>
        <v>1800601</v>
      </c>
      <c r="E86" s="100">
        <v>445491</v>
      </c>
      <c r="F86" s="100">
        <v>1355110</v>
      </c>
      <c r="H86" s="46" t="s">
        <v>528</v>
      </c>
      <c r="I86" s="46" t="s">
        <v>1822</v>
      </c>
      <c r="J86" s="46"/>
      <c r="K86" s="46">
        <v>2174913</v>
      </c>
      <c r="L86" s="46"/>
      <c r="M86" s="46">
        <v>2174913</v>
      </c>
      <c r="O86" s="76" t="s">
        <v>499</v>
      </c>
      <c r="P86" s="76" t="s">
        <v>2260</v>
      </c>
      <c r="Q86" s="76">
        <v>1889550</v>
      </c>
      <c r="R86" s="76">
        <v>2983035</v>
      </c>
      <c r="S86" s="76">
        <v>1587165</v>
      </c>
      <c r="T86" s="76">
        <v>1395870</v>
      </c>
      <c r="V86" s="46" t="s">
        <v>504</v>
      </c>
      <c r="W86" s="46" t="s">
        <v>1815</v>
      </c>
      <c r="X86" s="46"/>
      <c r="Y86" s="46">
        <v>7183549</v>
      </c>
      <c r="Z86" s="46">
        <v>32500</v>
      </c>
      <c r="AA86" s="46">
        <v>7151049</v>
      </c>
    </row>
    <row r="87" spans="1:27" ht="15">
      <c r="A87" s="98" t="s">
        <v>516</v>
      </c>
      <c r="B87" s="99" t="s">
        <v>1818</v>
      </c>
      <c r="C87" s="79"/>
      <c r="D87" s="46">
        <f t="shared" si="1"/>
        <v>474075</v>
      </c>
      <c r="E87" s="100">
        <v>118000</v>
      </c>
      <c r="F87" s="100">
        <v>356075</v>
      </c>
      <c r="H87" s="46" t="s">
        <v>531</v>
      </c>
      <c r="I87" s="46" t="s">
        <v>1823</v>
      </c>
      <c r="J87" s="46"/>
      <c r="K87" s="46">
        <v>1522177</v>
      </c>
      <c r="L87" s="46"/>
      <c r="M87" s="46">
        <v>1522177</v>
      </c>
      <c r="O87" s="76" t="s">
        <v>502</v>
      </c>
      <c r="P87" s="76" t="s">
        <v>1814</v>
      </c>
      <c r="Q87" s="76">
        <v>88375</v>
      </c>
      <c r="R87" s="76">
        <v>109151</v>
      </c>
      <c r="S87" s="76">
        <v>900</v>
      </c>
      <c r="T87" s="76">
        <v>108251</v>
      </c>
      <c r="V87" s="46" t="s">
        <v>507</v>
      </c>
      <c r="W87" s="46" t="s">
        <v>1816</v>
      </c>
      <c r="X87" s="46">
        <v>177367</v>
      </c>
      <c r="Y87" s="46">
        <v>2279647</v>
      </c>
      <c r="Z87" s="46">
        <v>1400</v>
      </c>
      <c r="AA87" s="46">
        <v>2278247</v>
      </c>
    </row>
    <row r="88" spans="1:27" ht="15">
      <c r="A88" s="98" t="s">
        <v>519</v>
      </c>
      <c r="B88" s="99" t="s">
        <v>1819</v>
      </c>
      <c r="C88" s="79"/>
      <c r="D88" s="46">
        <f t="shared" si="1"/>
        <v>120300</v>
      </c>
      <c r="E88" s="100">
        <v>47000</v>
      </c>
      <c r="F88" s="100">
        <v>73300</v>
      </c>
      <c r="H88" s="46" t="s">
        <v>534</v>
      </c>
      <c r="I88" s="46" t="s">
        <v>1824</v>
      </c>
      <c r="J88" s="46"/>
      <c r="K88" s="46">
        <v>521444</v>
      </c>
      <c r="L88" s="46"/>
      <c r="M88" s="46">
        <v>521444</v>
      </c>
      <c r="O88" s="76" t="s">
        <v>504</v>
      </c>
      <c r="P88" s="76" t="s">
        <v>1815</v>
      </c>
      <c r="Q88" s="76">
        <v>1374073</v>
      </c>
      <c r="R88" s="76">
        <v>10710121</v>
      </c>
      <c r="S88" s="76">
        <v>3823243</v>
      </c>
      <c r="T88" s="76">
        <v>6886878</v>
      </c>
      <c r="V88" s="46" t="s">
        <v>510</v>
      </c>
      <c r="W88" s="46" t="s">
        <v>2243</v>
      </c>
      <c r="X88" s="46">
        <v>15060522</v>
      </c>
      <c r="Y88" s="46">
        <v>2009452</v>
      </c>
      <c r="Z88" s="46"/>
      <c r="AA88" s="46">
        <v>2009452</v>
      </c>
    </row>
    <row r="89" spans="1:27" ht="15">
      <c r="A89" s="98" t="s">
        <v>522</v>
      </c>
      <c r="B89" s="99" t="s">
        <v>1820</v>
      </c>
      <c r="C89" s="79"/>
      <c r="D89" s="46">
        <f t="shared" si="1"/>
        <v>572492</v>
      </c>
      <c r="E89" s="100">
        <v>354500</v>
      </c>
      <c r="F89" s="100">
        <v>217992</v>
      </c>
      <c r="H89" s="46" t="s">
        <v>538</v>
      </c>
      <c r="I89" s="46" t="s">
        <v>1825</v>
      </c>
      <c r="J89" s="46"/>
      <c r="K89" s="46">
        <v>1600</v>
      </c>
      <c r="L89" s="46">
        <v>1400</v>
      </c>
      <c r="M89" s="46">
        <v>200</v>
      </c>
      <c r="O89" s="76" t="s">
        <v>507</v>
      </c>
      <c r="P89" s="76" t="s">
        <v>1816</v>
      </c>
      <c r="Q89" s="76">
        <v>8716152</v>
      </c>
      <c r="R89" s="76">
        <v>6451431</v>
      </c>
      <c r="S89" s="76">
        <v>3298741</v>
      </c>
      <c r="T89" s="76">
        <v>3152690</v>
      </c>
      <c r="V89" s="46" t="s">
        <v>513</v>
      </c>
      <c r="W89" s="46" t="s">
        <v>1817</v>
      </c>
      <c r="X89" s="46"/>
      <c r="Y89" s="46">
        <v>314088</v>
      </c>
      <c r="Z89" s="46"/>
      <c r="AA89" s="46">
        <v>314088</v>
      </c>
    </row>
    <row r="90" spans="1:27" ht="15">
      <c r="A90" s="98" t="s">
        <v>525</v>
      </c>
      <c r="B90" s="99" t="s">
        <v>1821</v>
      </c>
      <c r="C90" s="100">
        <v>2800</v>
      </c>
      <c r="D90" s="46">
        <f t="shared" si="1"/>
        <v>532738</v>
      </c>
      <c r="E90" s="100">
        <v>44871</v>
      </c>
      <c r="F90" s="100">
        <v>487867</v>
      </c>
      <c r="H90" s="46" t="s">
        <v>541</v>
      </c>
      <c r="I90" s="46" t="s">
        <v>1826</v>
      </c>
      <c r="J90" s="46">
        <v>620100</v>
      </c>
      <c r="K90" s="46">
        <v>500</v>
      </c>
      <c r="L90" s="46"/>
      <c r="M90" s="46">
        <v>500</v>
      </c>
      <c r="O90" s="76" t="s">
        <v>513</v>
      </c>
      <c r="P90" s="76" t="s">
        <v>1817</v>
      </c>
      <c r="Q90" s="76">
        <v>2825400</v>
      </c>
      <c r="R90" s="76">
        <v>5475032</v>
      </c>
      <c r="S90" s="76">
        <v>1806966</v>
      </c>
      <c r="T90" s="76">
        <v>3668066</v>
      </c>
      <c r="V90" s="46" t="s">
        <v>516</v>
      </c>
      <c r="W90" s="46" t="s">
        <v>1818</v>
      </c>
      <c r="X90" s="46"/>
      <c r="Y90" s="46">
        <v>1133164</v>
      </c>
      <c r="Z90" s="46"/>
      <c r="AA90" s="46">
        <v>1133164</v>
      </c>
    </row>
    <row r="91" spans="1:27" ht="15">
      <c r="A91" s="98" t="s">
        <v>528</v>
      </c>
      <c r="B91" s="99" t="s">
        <v>1822</v>
      </c>
      <c r="C91" s="79"/>
      <c r="D91" s="46">
        <f t="shared" si="1"/>
        <v>556701</v>
      </c>
      <c r="E91" s="100">
        <v>238300</v>
      </c>
      <c r="F91" s="100">
        <v>318401</v>
      </c>
      <c r="H91" s="46" t="s">
        <v>544</v>
      </c>
      <c r="I91" s="46" t="s">
        <v>1827</v>
      </c>
      <c r="J91" s="46"/>
      <c r="K91" s="46">
        <v>40564</v>
      </c>
      <c r="L91" s="46"/>
      <c r="M91" s="46">
        <v>40564</v>
      </c>
      <c r="O91" s="76" t="s">
        <v>516</v>
      </c>
      <c r="P91" s="76" t="s">
        <v>1818</v>
      </c>
      <c r="Q91" s="76"/>
      <c r="R91" s="76">
        <v>2104517</v>
      </c>
      <c r="S91" s="76">
        <v>421000</v>
      </c>
      <c r="T91" s="76">
        <v>1683517</v>
      </c>
      <c r="V91" s="46" t="s">
        <v>519</v>
      </c>
      <c r="W91" s="46" t="s">
        <v>1819</v>
      </c>
      <c r="X91" s="46"/>
      <c r="Y91" s="46">
        <v>1236486</v>
      </c>
      <c r="Z91" s="46"/>
      <c r="AA91" s="46">
        <v>1236486</v>
      </c>
    </row>
    <row r="92" spans="1:27" ht="15">
      <c r="A92" s="98" t="s">
        <v>531</v>
      </c>
      <c r="B92" s="99" t="s">
        <v>1823</v>
      </c>
      <c r="C92" s="100">
        <v>3199507</v>
      </c>
      <c r="D92" s="46">
        <f t="shared" si="1"/>
        <v>277363</v>
      </c>
      <c r="E92" s="100">
        <v>103000</v>
      </c>
      <c r="F92" s="100">
        <v>174363</v>
      </c>
      <c r="H92" s="46" t="s">
        <v>547</v>
      </c>
      <c r="I92" s="46" t="s">
        <v>1828</v>
      </c>
      <c r="J92" s="46"/>
      <c r="K92" s="46">
        <v>1901888</v>
      </c>
      <c r="L92" s="46"/>
      <c r="M92" s="46">
        <v>1901888</v>
      </c>
      <c r="O92" s="76" t="s">
        <v>519</v>
      </c>
      <c r="P92" s="76" t="s">
        <v>1819</v>
      </c>
      <c r="Q92" s="76">
        <v>14000</v>
      </c>
      <c r="R92" s="76">
        <v>662321</v>
      </c>
      <c r="S92" s="76">
        <v>121600</v>
      </c>
      <c r="T92" s="76">
        <v>540721</v>
      </c>
      <c r="V92" s="46" t="s">
        <v>522</v>
      </c>
      <c r="W92" s="46" t="s">
        <v>1820</v>
      </c>
      <c r="X92" s="46">
        <v>125500</v>
      </c>
      <c r="Y92" s="46">
        <v>4448573</v>
      </c>
      <c r="Z92" s="46"/>
      <c r="AA92" s="46">
        <v>4448573</v>
      </c>
    </row>
    <row r="93" spans="1:27" ht="15">
      <c r="A93" s="98" t="s">
        <v>534</v>
      </c>
      <c r="B93" s="99" t="s">
        <v>1824</v>
      </c>
      <c r="C93" s="79"/>
      <c r="D93" s="46">
        <f t="shared" si="1"/>
        <v>2220178</v>
      </c>
      <c r="E93" s="100">
        <v>1603020</v>
      </c>
      <c r="F93" s="100">
        <v>617158</v>
      </c>
      <c r="H93" s="46" t="s">
        <v>550</v>
      </c>
      <c r="I93" s="46" t="s">
        <v>1829</v>
      </c>
      <c r="J93" s="46">
        <v>4845</v>
      </c>
      <c r="K93" s="46">
        <v>130600</v>
      </c>
      <c r="L93" s="46"/>
      <c r="M93" s="46">
        <v>130600</v>
      </c>
      <c r="O93" s="76" t="s">
        <v>522</v>
      </c>
      <c r="P93" s="76" t="s">
        <v>1820</v>
      </c>
      <c r="Q93" s="76"/>
      <c r="R93" s="76">
        <v>2477328</v>
      </c>
      <c r="S93" s="76">
        <v>1357400</v>
      </c>
      <c r="T93" s="76">
        <v>1119928</v>
      </c>
      <c r="V93" s="46" t="s">
        <v>525</v>
      </c>
      <c r="W93" s="46" t="s">
        <v>1821</v>
      </c>
      <c r="X93" s="46">
        <v>1339650</v>
      </c>
      <c r="Y93" s="46">
        <v>2672338</v>
      </c>
      <c r="Z93" s="46"/>
      <c r="AA93" s="46">
        <v>2672338</v>
      </c>
    </row>
    <row r="94" spans="1:27" ht="15">
      <c r="A94" s="98" t="s">
        <v>538</v>
      </c>
      <c r="B94" s="99" t="s">
        <v>1825</v>
      </c>
      <c r="C94" s="79"/>
      <c r="D94" s="46">
        <f t="shared" si="1"/>
        <v>59482</v>
      </c>
      <c r="E94" s="79"/>
      <c r="F94" s="100">
        <v>59482</v>
      </c>
      <c r="H94" s="46" t="s">
        <v>553</v>
      </c>
      <c r="I94" s="46" t="s">
        <v>1830</v>
      </c>
      <c r="J94" s="46">
        <v>10853005</v>
      </c>
      <c r="K94" s="46">
        <v>2295040</v>
      </c>
      <c r="L94" s="46"/>
      <c r="M94" s="46">
        <v>2295040</v>
      </c>
      <c r="O94" s="76" t="s">
        <v>525</v>
      </c>
      <c r="P94" s="76" t="s">
        <v>1821</v>
      </c>
      <c r="Q94" s="76">
        <v>2800</v>
      </c>
      <c r="R94" s="76">
        <v>2533542</v>
      </c>
      <c r="S94" s="76">
        <v>212021</v>
      </c>
      <c r="T94" s="76">
        <v>2321521</v>
      </c>
      <c r="V94" s="46" t="s">
        <v>528</v>
      </c>
      <c r="W94" s="46" t="s">
        <v>1822</v>
      </c>
      <c r="X94" s="46"/>
      <c r="Y94" s="46">
        <v>4469243</v>
      </c>
      <c r="Z94" s="46"/>
      <c r="AA94" s="46">
        <v>4469243</v>
      </c>
    </row>
    <row r="95" spans="1:27" ht="15">
      <c r="A95" s="98" t="s">
        <v>541</v>
      </c>
      <c r="B95" s="99" t="s">
        <v>1826</v>
      </c>
      <c r="C95" s="79"/>
      <c r="D95" s="46">
        <f t="shared" si="1"/>
        <v>35569</v>
      </c>
      <c r="E95" s="100">
        <v>15000</v>
      </c>
      <c r="F95" s="100">
        <v>20569</v>
      </c>
      <c r="H95" s="46" t="s">
        <v>556</v>
      </c>
      <c r="I95" s="46" t="s">
        <v>1831</v>
      </c>
      <c r="J95" s="46">
        <v>55388</v>
      </c>
      <c r="K95" s="46">
        <v>45000</v>
      </c>
      <c r="L95" s="46"/>
      <c r="M95" s="46">
        <v>45000</v>
      </c>
      <c r="O95" s="76" t="s">
        <v>528</v>
      </c>
      <c r="P95" s="76" t="s">
        <v>1822</v>
      </c>
      <c r="Q95" s="76">
        <v>450950</v>
      </c>
      <c r="R95" s="76">
        <v>2086452</v>
      </c>
      <c r="S95" s="76">
        <v>922450</v>
      </c>
      <c r="T95" s="76">
        <v>1164002</v>
      </c>
      <c r="V95" s="46" t="s">
        <v>531</v>
      </c>
      <c r="W95" s="46" t="s">
        <v>1823</v>
      </c>
      <c r="X95" s="46">
        <v>6800</v>
      </c>
      <c r="Y95" s="46">
        <v>1857327</v>
      </c>
      <c r="Z95" s="46"/>
      <c r="AA95" s="46">
        <v>1857327</v>
      </c>
    </row>
    <row r="96" spans="1:27" ht="15">
      <c r="A96" s="98" t="s">
        <v>544</v>
      </c>
      <c r="B96" s="99" t="s">
        <v>1827</v>
      </c>
      <c r="C96" s="79"/>
      <c r="D96" s="46">
        <f t="shared" si="1"/>
        <v>121950</v>
      </c>
      <c r="E96" s="100">
        <v>2000</v>
      </c>
      <c r="F96" s="100">
        <v>119950</v>
      </c>
      <c r="H96" s="46" t="s">
        <v>559</v>
      </c>
      <c r="I96" s="46" t="s">
        <v>1832</v>
      </c>
      <c r="J96" s="46">
        <v>32299</v>
      </c>
      <c r="K96" s="46">
        <v>7394346</v>
      </c>
      <c r="L96" s="46">
        <v>6782362</v>
      </c>
      <c r="M96" s="46">
        <v>611984</v>
      </c>
      <c r="O96" s="76" t="s">
        <v>531</v>
      </c>
      <c r="P96" s="76" t="s">
        <v>1823</v>
      </c>
      <c r="Q96" s="76">
        <v>7770669</v>
      </c>
      <c r="R96" s="76">
        <v>1663864</v>
      </c>
      <c r="S96" s="76">
        <v>174800</v>
      </c>
      <c r="T96" s="76">
        <v>1489064</v>
      </c>
      <c r="V96" s="46" t="s">
        <v>534</v>
      </c>
      <c r="W96" s="46" t="s">
        <v>1824</v>
      </c>
      <c r="X96" s="46">
        <v>223500</v>
      </c>
      <c r="Y96" s="46">
        <v>2618251</v>
      </c>
      <c r="Z96" s="46"/>
      <c r="AA96" s="46">
        <v>2618251</v>
      </c>
    </row>
    <row r="97" spans="1:27" ht="15">
      <c r="A97" s="98" t="s">
        <v>547</v>
      </c>
      <c r="B97" s="99" t="s">
        <v>1828</v>
      </c>
      <c r="C97" s="100">
        <v>174600</v>
      </c>
      <c r="D97" s="46">
        <f t="shared" si="1"/>
        <v>301073</v>
      </c>
      <c r="E97" s="79"/>
      <c r="F97" s="100">
        <v>301073</v>
      </c>
      <c r="H97" s="46" t="s">
        <v>562</v>
      </c>
      <c r="I97" s="46" t="s">
        <v>1833</v>
      </c>
      <c r="J97" s="46"/>
      <c r="K97" s="46">
        <v>7700</v>
      </c>
      <c r="L97" s="46"/>
      <c r="M97" s="46">
        <v>7700</v>
      </c>
      <c r="O97" s="76" t="s">
        <v>534</v>
      </c>
      <c r="P97" s="76" t="s">
        <v>1824</v>
      </c>
      <c r="Q97" s="76">
        <v>62000</v>
      </c>
      <c r="R97" s="76">
        <v>11350577</v>
      </c>
      <c r="S97" s="76">
        <v>7316954</v>
      </c>
      <c r="T97" s="76">
        <v>4033623</v>
      </c>
      <c r="V97" s="46" t="s">
        <v>538</v>
      </c>
      <c r="W97" s="46" t="s">
        <v>1825</v>
      </c>
      <c r="X97" s="46">
        <v>8500</v>
      </c>
      <c r="Y97" s="46">
        <v>62150</v>
      </c>
      <c r="Z97" s="46">
        <v>21400</v>
      </c>
      <c r="AA97" s="46">
        <v>40750</v>
      </c>
    </row>
    <row r="98" spans="1:27" ht="15">
      <c r="A98" s="98" t="s">
        <v>550</v>
      </c>
      <c r="B98" s="99" t="s">
        <v>1829</v>
      </c>
      <c r="C98" s="79"/>
      <c r="D98" s="46">
        <f t="shared" si="1"/>
        <v>161483</v>
      </c>
      <c r="E98" s="100">
        <v>2300</v>
      </c>
      <c r="F98" s="100">
        <v>159183</v>
      </c>
      <c r="H98" s="46" t="s">
        <v>565</v>
      </c>
      <c r="I98" s="46" t="s">
        <v>1834</v>
      </c>
      <c r="J98" s="46">
        <v>400</v>
      </c>
      <c r="K98" s="46">
        <v>150190</v>
      </c>
      <c r="L98" s="46"/>
      <c r="M98" s="46">
        <v>150190</v>
      </c>
      <c r="O98" s="76" t="s">
        <v>538</v>
      </c>
      <c r="P98" s="76" t="s">
        <v>1825</v>
      </c>
      <c r="Q98" s="76"/>
      <c r="R98" s="76">
        <v>407398</v>
      </c>
      <c r="S98" s="76"/>
      <c r="T98" s="76">
        <v>407398</v>
      </c>
      <c r="V98" s="46" t="s">
        <v>541</v>
      </c>
      <c r="W98" s="46" t="s">
        <v>1826</v>
      </c>
      <c r="X98" s="46">
        <v>620100</v>
      </c>
      <c r="Y98" s="46">
        <v>1144000</v>
      </c>
      <c r="Z98" s="46"/>
      <c r="AA98" s="46">
        <v>1144000</v>
      </c>
    </row>
    <row r="99" spans="1:27" ht="15">
      <c r="A99" s="98" t="s">
        <v>553</v>
      </c>
      <c r="B99" s="99" t="s">
        <v>1830</v>
      </c>
      <c r="C99" s="79"/>
      <c r="D99" s="46">
        <f t="shared" si="1"/>
        <v>948400</v>
      </c>
      <c r="E99" s="100">
        <v>118300</v>
      </c>
      <c r="F99" s="100">
        <v>830100</v>
      </c>
      <c r="H99" s="46" t="s">
        <v>568</v>
      </c>
      <c r="I99" s="46" t="s">
        <v>1835</v>
      </c>
      <c r="J99" s="46">
        <v>32700</v>
      </c>
      <c r="K99" s="46">
        <v>154584</v>
      </c>
      <c r="L99" s="46"/>
      <c r="M99" s="46">
        <v>154584</v>
      </c>
      <c r="O99" s="76" t="s">
        <v>541</v>
      </c>
      <c r="P99" s="76" t="s">
        <v>1826</v>
      </c>
      <c r="Q99" s="76"/>
      <c r="R99" s="76">
        <v>343545</v>
      </c>
      <c r="S99" s="76">
        <v>61800</v>
      </c>
      <c r="T99" s="76">
        <v>281745</v>
      </c>
      <c r="V99" s="46" t="s">
        <v>544</v>
      </c>
      <c r="W99" s="46" t="s">
        <v>1827</v>
      </c>
      <c r="X99" s="46">
        <v>4100</v>
      </c>
      <c r="Y99" s="46">
        <v>276149</v>
      </c>
      <c r="Z99" s="46">
        <v>125001</v>
      </c>
      <c r="AA99" s="46">
        <v>151148</v>
      </c>
    </row>
    <row r="100" spans="1:27" ht="15">
      <c r="A100" s="98" t="s">
        <v>556</v>
      </c>
      <c r="B100" s="99" t="s">
        <v>1831</v>
      </c>
      <c r="C100" s="100">
        <v>3361500</v>
      </c>
      <c r="D100" s="46">
        <f t="shared" si="1"/>
        <v>236732</v>
      </c>
      <c r="E100" s="100">
        <v>45500</v>
      </c>
      <c r="F100" s="100">
        <v>191232</v>
      </c>
      <c r="H100" s="46" t="s">
        <v>571</v>
      </c>
      <c r="I100" s="46" t="s">
        <v>1836</v>
      </c>
      <c r="J100" s="46"/>
      <c r="K100" s="46">
        <v>4700</v>
      </c>
      <c r="L100" s="46"/>
      <c r="M100" s="46">
        <v>4700</v>
      </c>
      <c r="O100" s="76" t="s">
        <v>544</v>
      </c>
      <c r="P100" s="76" t="s">
        <v>1827</v>
      </c>
      <c r="Q100" s="76">
        <v>229000</v>
      </c>
      <c r="R100" s="76">
        <v>475914</v>
      </c>
      <c r="S100" s="76">
        <v>36500</v>
      </c>
      <c r="T100" s="76">
        <v>439414</v>
      </c>
      <c r="V100" s="46" t="s">
        <v>547</v>
      </c>
      <c r="W100" s="46" t="s">
        <v>1828</v>
      </c>
      <c r="X100" s="46">
        <v>2612200</v>
      </c>
      <c r="Y100" s="46">
        <v>8900643</v>
      </c>
      <c r="Z100" s="46"/>
      <c r="AA100" s="46">
        <v>8900643</v>
      </c>
    </row>
    <row r="101" spans="1:27" ht="15">
      <c r="A101" s="98" t="s">
        <v>559</v>
      </c>
      <c r="B101" s="99" t="s">
        <v>1832</v>
      </c>
      <c r="C101" s="100">
        <v>821000</v>
      </c>
      <c r="D101" s="46">
        <f t="shared" si="1"/>
        <v>753216</v>
      </c>
      <c r="E101" s="100">
        <v>105100</v>
      </c>
      <c r="F101" s="100">
        <v>648116</v>
      </c>
      <c r="H101" s="46" t="s">
        <v>574</v>
      </c>
      <c r="I101" s="46" t="s">
        <v>1837</v>
      </c>
      <c r="J101" s="46"/>
      <c r="K101" s="46">
        <v>3446833</v>
      </c>
      <c r="L101" s="46">
        <v>3050</v>
      </c>
      <c r="M101" s="46">
        <v>3443783</v>
      </c>
      <c r="O101" s="76" t="s">
        <v>547</v>
      </c>
      <c r="P101" s="76" t="s">
        <v>1828</v>
      </c>
      <c r="Q101" s="76">
        <v>214600</v>
      </c>
      <c r="R101" s="76">
        <v>2036065</v>
      </c>
      <c r="S101" s="76">
        <v>48000</v>
      </c>
      <c r="T101" s="76">
        <v>1988065</v>
      </c>
      <c r="V101" s="46" t="s">
        <v>550</v>
      </c>
      <c r="W101" s="46" t="s">
        <v>1829</v>
      </c>
      <c r="X101" s="46">
        <v>13671</v>
      </c>
      <c r="Y101" s="46">
        <v>2983812</v>
      </c>
      <c r="Z101" s="46">
        <v>42500</v>
      </c>
      <c r="AA101" s="46">
        <v>2941312</v>
      </c>
    </row>
    <row r="102" spans="1:27" ht="15">
      <c r="A102" s="98" t="s">
        <v>562</v>
      </c>
      <c r="B102" s="99" t="s">
        <v>1833</v>
      </c>
      <c r="C102" s="79"/>
      <c r="D102" s="46">
        <f t="shared" si="1"/>
        <v>107764</v>
      </c>
      <c r="E102" s="79"/>
      <c r="F102" s="100">
        <v>107764</v>
      </c>
      <c r="H102" s="46" t="s">
        <v>580</v>
      </c>
      <c r="I102" s="46" t="s">
        <v>1839</v>
      </c>
      <c r="J102" s="46"/>
      <c r="K102" s="46">
        <v>427266</v>
      </c>
      <c r="L102" s="46">
        <v>12000</v>
      </c>
      <c r="M102" s="46">
        <v>415266</v>
      </c>
      <c r="O102" s="76" t="s">
        <v>550</v>
      </c>
      <c r="P102" s="76" t="s">
        <v>1829</v>
      </c>
      <c r="Q102" s="76">
        <v>99500</v>
      </c>
      <c r="R102" s="76">
        <v>1076000</v>
      </c>
      <c r="S102" s="76">
        <v>207300</v>
      </c>
      <c r="T102" s="76">
        <v>868700</v>
      </c>
      <c r="V102" s="46" t="s">
        <v>553</v>
      </c>
      <c r="W102" s="46" t="s">
        <v>1830</v>
      </c>
      <c r="X102" s="46">
        <v>17945548</v>
      </c>
      <c r="Y102" s="46">
        <v>18758257</v>
      </c>
      <c r="Z102" s="46">
        <v>5236938</v>
      </c>
      <c r="AA102" s="46">
        <v>13521319</v>
      </c>
    </row>
    <row r="103" spans="1:27" ht="15">
      <c r="A103" s="98" t="s">
        <v>565</v>
      </c>
      <c r="B103" s="99" t="s">
        <v>1834</v>
      </c>
      <c r="C103" s="79"/>
      <c r="D103" s="46">
        <f t="shared" si="1"/>
        <v>364949</v>
      </c>
      <c r="E103" s="100">
        <v>23200</v>
      </c>
      <c r="F103" s="100">
        <v>341749</v>
      </c>
      <c r="H103" s="46" t="s">
        <v>583</v>
      </c>
      <c r="I103" s="46" t="s">
        <v>1840</v>
      </c>
      <c r="J103" s="46">
        <v>9550</v>
      </c>
      <c r="K103" s="46">
        <v>70710</v>
      </c>
      <c r="L103" s="46"/>
      <c r="M103" s="46">
        <v>70710</v>
      </c>
      <c r="O103" s="76" t="s">
        <v>553</v>
      </c>
      <c r="P103" s="76" t="s">
        <v>1830</v>
      </c>
      <c r="Q103" s="76">
        <v>4037459</v>
      </c>
      <c r="R103" s="76">
        <v>3041895</v>
      </c>
      <c r="S103" s="76">
        <v>163573</v>
      </c>
      <c r="T103" s="76">
        <v>2878322</v>
      </c>
      <c r="V103" s="46" t="s">
        <v>556</v>
      </c>
      <c r="W103" s="46" t="s">
        <v>1831</v>
      </c>
      <c r="X103" s="46">
        <v>96388</v>
      </c>
      <c r="Y103" s="46">
        <v>120250</v>
      </c>
      <c r="Z103" s="46">
        <v>8500</v>
      </c>
      <c r="AA103" s="46">
        <v>111750</v>
      </c>
    </row>
    <row r="104" spans="1:27" ht="15">
      <c r="A104" s="98" t="s">
        <v>568</v>
      </c>
      <c r="B104" s="99" t="s">
        <v>1835</v>
      </c>
      <c r="C104" s="79"/>
      <c r="D104" s="46">
        <f t="shared" si="1"/>
        <v>224278</v>
      </c>
      <c r="E104" s="100">
        <v>2500</v>
      </c>
      <c r="F104" s="100">
        <v>221778</v>
      </c>
      <c r="H104" s="46" t="s">
        <v>586</v>
      </c>
      <c r="I104" s="46" t="s">
        <v>1841</v>
      </c>
      <c r="J104" s="46"/>
      <c r="K104" s="46">
        <v>803474</v>
      </c>
      <c r="L104" s="46">
        <v>149000</v>
      </c>
      <c r="M104" s="46">
        <v>654474</v>
      </c>
      <c r="O104" s="76" t="s">
        <v>556</v>
      </c>
      <c r="P104" s="76" t="s">
        <v>1831</v>
      </c>
      <c r="Q104" s="76">
        <v>7432090</v>
      </c>
      <c r="R104" s="76">
        <v>643929</v>
      </c>
      <c r="S104" s="76">
        <v>45500</v>
      </c>
      <c r="T104" s="76">
        <v>598429</v>
      </c>
      <c r="V104" s="46" t="s">
        <v>559</v>
      </c>
      <c r="W104" s="46" t="s">
        <v>1832</v>
      </c>
      <c r="X104" s="46">
        <v>61499</v>
      </c>
      <c r="Y104" s="46">
        <v>7770208</v>
      </c>
      <c r="Z104" s="46">
        <v>6782362</v>
      </c>
      <c r="AA104" s="46">
        <v>987846</v>
      </c>
    </row>
    <row r="105" spans="1:27" ht="15">
      <c r="A105" s="98" t="s">
        <v>571</v>
      </c>
      <c r="B105" s="99" t="s">
        <v>1836</v>
      </c>
      <c r="C105" s="79"/>
      <c r="D105" s="46">
        <f t="shared" si="1"/>
        <v>223142</v>
      </c>
      <c r="E105" s="100">
        <v>48050</v>
      </c>
      <c r="F105" s="100">
        <v>175092</v>
      </c>
      <c r="H105" s="46" t="s">
        <v>589</v>
      </c>
      <c r="I105" s="46" t="s">
        <v>1842</v>
      </c>
      <c r="J105" s="46">
        <v>42500</v>
      </c>
      <c r="K105" s="46">
        <v>28983</v>
      </c>
      <c r="L105" s="46"/>
      <c r="M105" s="46">
        <v>28983</v>
      </c>
      <c r="O105" s="76" t="s">
        <v>559</v>
      </c>
      <c r="P105" s="76" t="s">
        <v>1832</v>
      </c>
      <c r="Q105" s="76">
        <v>871300</v>
      </c>
      <c r="R105" s="76">
        <v>3111408</v>
      </c>
      <c r="S105" s="76">
        <v>453779</v>
      </c>
      <c r="T105" s="76">
        <v>2657629</v>
      </c>
      <c r="V105" s="46" t="s">
        <v>562</v>
      </c>
      <c r="W105" s="46" t="s">
        <v>1833</v>
      </c>
      <c r="X105" s="46"/>
      <c r="Y105" s="46">
        <v>116741</v>
      </c>
      <c r="Z105" s="46"/>
      <c r="AA105" s="46">
        <v>116741</v>
      </c>
    </row>
    <row r="106" spans="1:27" ht="15">
      <c r="A106" s="98" t="s">
        <v>574</v>
      </c>
      <c r="B106" s="99" t="s">
        <v>1837</v>
      </c>
      <c r="C106" s="100">
        <v>1740931</v>
      </c>
      <c r="D106" s="46">
        <f t="shared" si="1"/>
        <v>168220</v>
      </c>
      <c r="E106" s="100">
        <v>162920</v>
      </c>
      <c r="F106" s="100">
        <v>5300</v>
      </c>
      <c r="H106" s="46" t="s">
        <v>592</v>
      </c>
      <c r="I106" s="46" t="s">
        <v>1843</v>
      </c>
      <c r="J106" s="46">
        <v>893992</v>
      </c>
      <c r="K106" s="46">
        <v>132560</v>
      </c>
      <c r="L106" s="46"/>
      <c r="M106" s="46">
        <v>132560</v>
      </c>
      <c r="O106" s="76" t="s">
        <v>562</v>
      </c>
      <c r="P106" s="76" t="s">
        <v>1833</v>
      </c>
      <c r="Q106" s="76">
        <v>612419</v>
      </c>
      <c r="R106" s="76">
        <v>605557</v>
      </c>
      <c r="S106" s="76">
        <v>10000</v>
      </c>
      <c r="T106" s="76">
        <v>595557</v>
      </c>
      <c r="V106" s="46" t="s">
        <v>565</v>
      </c>
      <c r="W106" s="46" t="s">
        <v>1834</v>
      </c>
      <c r="X106" s="46">
        <v>2039400</v>
      </c>
      <c r="Y106" s="46">
        <v>1819726</v>
      </c>
      <c r="Z106" s="46"/>
      <c r="AA106" s="46">
        <v>1819726</v>
      </c>
    </row>
    <row r="107" spans="1:27" ht="15">
      <c r="A107" s="98" t="s">
        <v>577</v>
      </c>
      <c r="B107" s="99" t="s">
        <v>1838</v>
      </c>
      <c r="C107" s="79"/>
      <c r="D107" s="46">
        <f t="shared" si="1"/>
        <v>36687</v>
      </c>
      <c r="E107" s="79"/>
      <c r="F107" s="100">
        <v>36687</v>
      </c>
      <c r="H107" s="46" t="s">
        <v>595</v>
      </c>
      <c r="I107" s="46" t="s">
        <v>1844</v>
      </c>
      <c r="J107" s="46">
        <v>11680</v>
      </c>
      <c r="K107" s="46">
        <v>6015837</v>
      </c>
      <c r="L107" s="46"/>
      <c r="M107" s="46">
        <v>6015837</v>
      </c>
      <c r="O107" s="76" t="s">
        <v>565</v>
      </c>
      <c r="P107" s="76" t="s">
        <v>1834</v>
      </c>
      <c r="Q107" s="76">
        <v>5000</v>
      </c>
      <c r="R107" s="76">
        <v>2219649</v>
      </c>
      <c r="S107" s="76">
        <v>78420</v>
      </c>
      <c r="T107" s="76">
        <v>2141229</v>
      </c>
      <c r="V107" s="46" t="s">
        <v>568</v>
      </c>
      <c r="W107" s="46" t="s">
        <v>1835</v>
      </c>
      <c r="X107" s="46">
        <v>81450</v>
      </c>
      <c r="Y107" s="46">
        <v>230709</v>
      </c>
      <c r="Z107" s="46"/>
      <c r="AA107" s="46">
        <v>230709</v>
      </c>
    </row>
    <row r="108" spans="1:27" ht="15">
      <c r="A108" s="98" t="s">
        <v>580</v>
      </c>
      <c r="B108" s="99" t="s">
        <v>1839</v>
      </c>
      <c r="C108" s="100">
        <v>359850</v>
      </c>
      <c r="D108" s="46">
        <f t="shared" si="1"/>
        <v>342269</v>
      </c>
      <c r="E108" s="79"/>
      <c r="F108" s="100">
        <v>342269</v>
      </c>
      <c r="H108" s="46" t="s">
        <v>601</v>
      </c>
      <c r="I108" s="46" t="s">
        <v>1846</v>
      </c>
      <c r="J108" s="46">
        <v>2829976</v>
      </c>
      <c r="K108" s="46">
        <v>4888526</v>
      </c>
      <c r="L108" s="46"/>
      <c r="M108" s="46">
        <v>4888526</v>
      </c>
      <c r="O108" s="76" t="s">
        <v>568</v>
      </c>
      <c r="P108" s="76" t="s">
        <v>1835</v>
      </c>
      <c r="Q108" s="76"/>
      <c r="R108" s="76">
        <v>800169</v>
      </c>
      <c r="S108" s="76">
        <v>10785</v>
      </c>
      <c r="T108" s="76">
        <v>789384</v>
      </c>
      <c r="V108" s="46" t="s">
        <v>571</v>
      </c>
      <c r="W108" s="46" t="s">
        <v>1836</v>
      </c>
      <c r="X108" s="46"/>
      <c r="Y108" s="46">
        <v>1273075</v>
      </c>
      <c r="Z108" s="46"/>
      <c r="AA108" s="46">
        <v>1273075</v>
      </c>
    </row>
    <row r="109" spans="1:27" ht="15">
      <c r="A109" s="98" t="s">
        <v>583</v>
      </c>
      <c r="B109" s="99" t="s">
        <v>1840</v>
      </c>
      <c r="C109" s="100">
        <v>495703</v>
      </c>
      <c r="D109" s="46">
        <f t="shared" si="1"/>
        <v>139387</v>
      </c>
      <c r="E109" s="100">
        <v>2550</v>
      </c>
      <c r="F109" s="100">
        <v>136837</v>
      </c>
      <c r="H109" s="46" t="s">
        <v>604</v>
      </c>
      <c r="I109" s="46" t="s">
        <v>1847</v>
      </c>
      <c r="J109" s="46"/>
      <c r="K109" s="46">
        <v>168700</v>
      </c>
      <c r="L109" s="46"/>
      <c r="M109" s="46">
        <v>168700</v>
      </c>
      <c r="O109" s="76" t="s">
        <v>571</v>
      </c>
      <c r="P109" s="76" t="s">
        <v>1836</v>
      </c>
      <c r="Q109" s="76"/>
      <c r="R109" s="76">
        <v>1251212</v>
      </c>
      <c r="S109" s="76">
        <v>48050</v>
      </c>
      <c r="T109" s="76">
        <v>1203162</v>
      </c>
      <c r="V109" s="46" t="s">
        <v>574</v>
      </c>
      <c r="W109" s="46" t="s">
        <v>1837</v>
      </c>
      <c r="X109" s="46">
        <v>909701</v>
      </c>
      <c r="Y109" s="46">
        <v>12679625</v>
      </c>
      <c r="Z109" s="46">
        <v>34731</v>
      </c>
      <c r="AA109" s="46">
        <v>12644894</v>
      </c>
    </row>
    <row r="110" spans="1:27" ht="15">
      <c r="A110" s="98" t="s">
        <v>586</v>
      </c>
      <c r="B110" s="99" t="s">
        <v>1841</v>
      </c>
      <c r="C110" s="100">
        <v>114800</v>
      </c>
      <c r="D110" s="46">
        <f t="shared" si="1"/>
        <v>190487</v>
      </c>
      <c r="E110" s="79"/>
      <c r="F110" s="100">
        <v>190487</v>
      </c>
      <c r="H110" s="46" t="s">
        <v>607</v>
      </c>
      <c r="I110" s="46" t="s">
        <v>1848</v>
      </c>
      <c r="J110" s="46">
        <v>2313</v>
      </c>
      <c r="K110" s="46">
        <v>2138762</v>
      </c>
      <c r="L110" s="46"/>
      <c r="M110" s="46">
        <v>2138762</v>
      </c>
      <c r="O110" s="76" t="s">
        <v>574</v>
      </c>
      <c r="P110" s="76" t="s">
        <v>1837</v>
      </c>
      <c r="Q110" s="76">
        <v>6663012</v>
      </c>
      <c r="R110" s="76">
        <v>759314</v>
      </c>
      <c r="S110" s="76">
        <v>265452</v>
      </c>
      <c r="T110" s="76">
        <v>493862</v>
      </c>
      <c r="V110" s="46" t="s">
        <v>577</v>
      </c>
      <c r="W110" s="46" t="s">
        <v>1838</v>
      </c>
      <c r="X110" s="46"/>
      <c r="Y110" s="46">
        <v>900</v>
      </c>
      <c r="Z110" s="46"/>
      <c r="AA110" s="46">
        <v>900</v>
      </c>
    </row>
    <row r="111" spans="1:27" ht="15">
      <c r="A111" s="98" t="s">
        <v>589</v>
      </c>
      <c r="B111" s="99" t="s">
        <v>1842</v>
      </c>
      <c r="C111" s="100">
        <v>482895</v>
      </c>
      <c r="D111" s="46">
        <f t="shared" si="1"/>
        <v>311658</v>
      </c>
      <c r="E111" s="100">
        <v>78350</v>
      </c>
      <c r="F111" s="100">
        <v>233308</v>
      </c>
      <c r="H111" s="46" t="s">
        <v>610</v>
      </c>
      <c r="I111" s="46" t="s">
        <v>2283</v>
      </c>
      <c r="J111" s="46"/>
      <c r="K111" s="46">
        <v>14100</v>
      </c>
      <c r="L111" s="46"/>
      <c r="M111" s="46">
        <v>14100</v>
      </c>
      <c r="O111" s="76" t="s">
        <v>577</v>
      </c>
      <c r="P111" s="76" t="s">
        <v>1838</v>
      </c>
      <c r="Q111" s="76"/>
      <c r="R111" s="76">
        <v>130482</v>
      </c>
      <c r="S111" s="76"/>
      <c r="T111" s="76">
        <v>130482</v>
      </c>
      <c r="V111" s="46" t="s">
        <v>580</v>
      </c>
      <c r="W111" s="46" t="s">
        <v>1839</v>
      </c>
      <c r="X111" s="46">
        <v>155000</v>
      </c>
      <c r="Y111" s="46">
        <v>11063609</v>
      </c>
      <c r="Z111" s="46">
        <v>9212000</v>
      </c>
      <c r="AA111" s="46">
        <v>1851609</v>
      </c>
    </row>
    <row r="112" spans="1:27" ht="15">
      <c r="A112" s="98" t="s">
        <v>592</v>
      </c>
      <c r="B112" s="99" t="s">
        <v>1843</v>
      </c>
      <c r="C112" s="100">
        <v>245006</v>
      </c>
      <c r="D112" s="46">
        <f t="shared" si="1"/>
        <v>323526</v>
      </c>
      <c r="E112" s="100">
        <v>420</v>
      </c>
      <c r="F112" s="100">
        <v>323106</v>
      </c>
      <c r="H112" s="46" t="s">
        <v>613</v>
      </c>
      <c r="I112" s="46" t="s">
        <v>1849</v>
      </c>
      <c r="J112" s="46"/>
      <c r="K112" s="46">
        <v>51110</v>
      </c>
      <c r="L112" s="46"/>
      <c r="M112" s="46">
        <v>51110</v>
      </c>
      <c r="O112" s="76" t="s">
        <v>580</v>
      </c>
      <c r="P112" s="76" t="s">
        <v>1839</v>
      </c>
      <c r="Q112" s="76">
        <v>1920452</v>
      </c>
      <c r="R112" s="76">
        <v>1709729</v>
      </c>
      <c r="S112" s="76">
        <v>1</v>
      </c>
      <c r="T112" s="76">
        <v>1709728</v>
      </c>
      <c r="V112" s="46" t="s">
        <v>583</v>
      </c>
      <c r="W112" s="46" t="s">
        <v>1840</v>
      </c>
      <c r="X112" s="46">
        <v>19305</v>
      </c>
      <c r="Y112" s="46">
        <v>2047918</v>
      </c>
      <c r="Z112" s="46">
        <v>1420000</v>
      </c>
      <c r="AA112" s="46">
        <v>627918</v>
      </c>
    </row>
    <row r="113" spans="1:27" ht="15">
      <c r="A113" s="98" t="s">
        <v>595</v>
      </c>
      <c r="B113" s="99" t="s">
        <v>1844</v>
      </c>
      <c r="C113" s="100">
        <v>2290584</v>
      </c>
      <c r="D113" s="46">
        <f t="shared" si="1"/>
        <v>1583346</v>
      </c>
      <c r="E113" s="100">
        <v>329385</v>
      </c>
      <c r="F113" s="100">
        <v>1253961</v>
      </c>
      <c r="H113" s="46" t="s">
        <v>616</v>
      </c>
      <c r="I113" s="46" t="s">
        <v>1850</v>
      </c>
      <c r="J113" s="46"/>
      <c r="K113" s="46">
        <v>12650</v>
      </c>
      <c r="L113" s="46"/>
      <c r="M113" s="46">
        <v>12650</v>
      </c>
      <c r="O113" s="76" t="s">
        <v>583</v>
      </c>
      <c r="P113" s="76" t="s">
        <v>1840</v>
      </c>
      <c r="Q113" s="76">
        <v>1571808</v>
      </c>
      <c r="R113" s="76">
        <v>984183</v>
      </c>
      <c r="S113" s="76">
        <v>92071</v>
      </c>
      <c r="T113" s="76">
        <v>892112</v>
      </c>
      <c r="V113" s="46" t="s">
        <v>586</v>
      </c>
      <c r="W113" s="46" t="s">
        <v>1841</v>
      </c>
      <c r="X113" s="46">
        <v>1034500</v>
      </c>
      <c r="Y113" s="46">
        <v>3412215</v>
      </c>
      <c r="Z113" s="46">
        <v>149000</v>
      </c>
      <c r="AA113" s="46">
        <v>3263215</v>
      </c>
    </row>
    <row r="114" spans="1:27" ht="15">
      <c r="A114" s="98" t="s">
        <v>598</v>
      </c>
      <c r="B114" s="99" t="s">
        <v>1845</v>
      </c>
      <c r="C114" s="79"/>
      <c r="D114" s="46">
        <f t="shared" si="1"/>
        <v>214685</v>
      </c>
      <c r="E114" s="100">
        <v>63100</v>
      </c>
      <c r="F114" s="100">
        <v>151585</v>
      </c>
      <c r="H114" s="46" t="s">
        <v>619</v>
      </c>
      <c r="I114" s="46" t="s">
        <v>1851</v>
      </c>
      <c r="J114" s="46">
        <v>11400</v>
      </c>
      <c r="K114" s="46">
        <v>0</v>
      </c>
      <c r="L114" s="46"/>
      <c r="M114" s="46"/>
      <c r="O114" s="76" t="s">
        <v>586</v>
      </c>
      <c r="P114" s="76" t="s">
        <v>1841</v>
      </c>
      <c r="Q114" s="76">
        <v>229800</v>
      </c>
      <c r="R114" s="76">
        <v>1168944</v>
      </c>
      <c r="S114" s="76">
        <v>56800</v>
      </c>
      <c r="T114" s="76">
        <v>1112144</v>
      </c>
      <c r="V114" s="46" t="s">
        <v>589</v>
      </c>
      <c r="W114" s="46" t="s">
        <v>1842</v>
      </c>
      <c r="X114" s="46">
        <v>85832</v>
      </c>
      <c r="Y114" s="46">
        <v>365724</v>
      </c>
      <c r="Z114" s="46"/>
      <c r="AA114" s="46">
        <v>365724</v>
      </c>
    </row>
    <row r="115" spans="1:27" ht="15">
      <c r="A115" s="98" t="s">
        <v>601</v>
      </c>
      <c r="B115" s="99" t="s">
        <v>1846</v>
      </c>
      <c r="C115" s="100">
        <v>2342265</v>
      </c>
      <c r="D115" s="46">
        <f t="shared" si="1"/>
        <v>973599</v>
      </c>
      <c r="E115" s="100">
        <v>179750</v>
      </c>
      <c r="F115" s="100">
        <v>793849</v>
      </c>
      <c r="H115" s="46" t="s">
        <v>622</v>
      </c>
      <c r="I115" s="46" t="s">
        <v>1852</v>
      </c>
      <c r="J115" s="46"/>
      <c r="K115" s="46">
        <v>6550</v>
      </c>
      <c r="L115" s="46"/>
      <c r="M115" s="46">
        <v>6550</v>
      </c>
      <c r="O115" s="76" t="s">
        <v>589</v>
      </c>
      <c r="P115" s="76" t="s">
        <v>1842</v>
      </c>
      <c r="Q115" s="76">
        <v>2867391</v>
      </c>
      <c r="R115" s="76">
        <v>1297923</v>
      </c>
      <c r="S115" s="76">
        <v>78350</v>
      </c>
      <c r="T115" s="76">
        <v>1219573</v>
      </c>
      <c r="V115" s="46" t="s">
        <v>592</v>
      </c>
      <c r="W115" s="46" t="s">
        <v>1843</v>
      </c>
      <c r="X115" s="46">
        <v>894742</v>
      </c>
      <c r="Y115" s="46">
        <v>2218588</v>
      </c>
      <c r="Z115" s="46">
        <v>8000</v>
      </c>
      <c r="AA115" s="46">
        <v>2210588</v>
      </c>
    </row>
    <row r="116" spans="1:27" ht="15">
      <c r="A116" s="98" t="s">
        <v>604</v>
      </c>
      <c r="B116" s="99" t="s">
        <v>1847</v>
      </c>
      <c r="C116" s="79"/>
      <c r="D116" s="46">
        <f t="shared" si="1"/>
        <v>371579</v>
      </c>
      <c r="E116" s="79"/>
      <c r="F116" s="100">
        <v>371579</v>
      </c>
      <c r="H116" s="46" t="s">
        <v>625</v>
      </c>
      <c r="I116" s="46" t="s">
        <v>1853</v>
      </c>
      <c r="J116" s="46"/>
      <c r="K116" s="46">
        <v>9563</v>
      </c>
      <c r="L116" s="46"/>
      <c r="M116" s="46">
        <v>9563</v>
      </c>
      <c r="O116" s="76" t="s">
        <v>592</v>
      </c>
      <c r="P116" s="76" t="s">
        <v>1843</v>
      </c>
      <c r="Q116" s="76">
        <v>628765</v>
      </c>
      <c r="R116" s="76">
        <v>1602202</v>
      </c>
      <c r="S116" s="76">
        <v>129204</v>
      </c>
      <c r="T116" s="76">
        <v>1472998</v>
      </c>
      <c r="V116" s="46" t="s">
        <v>595</v>
      </c>
      <c r="W116" s="46" t="s">
        <v>1844</v>
      </c>
      <c r="X116" s="46">
        <v>1830980</v>
      </c>
      <c r="Y116" s="46">
        <v>7622953</v>
      </c>
      <c r="Z116" s="46">
        <v>24825</v>
      </c>
      <c r="AA116" s="46">
        <v>7598128</v>
      </c>
    </row>
    <row r="117" spans="1:27" ht="15">
      <c r="A117" s="98" t="s">
        <v>607</v>
      </c>
      <c r="B117" s="99" t="s">
        <v>1848</v>
      </c>
      <c r="C117" s="100">
        <v>642947</v>
      </c>
      <c r="D117" s="46">
        <f t="shared" si="1"/>
        <v>2010620</v>
      </c>
      <c r="E117" s="100">
        <v>84335</v>
      </c>
      <c r="F117" s="100">
        <v>1926285</v>
      </c>
      <c r="H117" s="46" t="s">
        <v>631</v>
      </c>
      <c r="I117" s="46" t="s">
        <v>1855</v>
      </c>
      <c r="J117" s="46"/>
      <c r="K117" s="46">
        <v>224024</v>
      </c>
      <c r="L117" s="46"/>
      <c r="M117" s="46">
        <v>224024</v>
      </c>
      <c r="O117" s="76" t="s">
        <v>595</v>
      </c>
      <c r="P117" s="76" t="s">
        <v>1844</v>
      </c>
      <c r="Q117" s="76">
        <v>9044102</v>
      </c>
      <c r="R117" s="76">
        <v>5291016</v>
      </c>
      <c r="S117" s="76">
        <v>915590</v>
      </c>
      <c r="T117" s="76">
        <v>4375426</v>
      </c>
      <c r="V117" s="46" t="s">
        <v>601</v>
      </c>
      <c r="W117" s="46" t="s">
        <v>1846</v>
      </c>
      <c r="X117" s="46">
        <v>3952711</v>
      </c>
      <c r="Y117" s="46">
        <v>14382578</v>
      </c>
      <c r="Z117" s="46">
        <v>35601</v>
      </c>
      <c r="AA117" s="46">
        <v>14346977</v>
      </c>
    </row>
    <row r="118" spans="1:27" ht="15">
      <c r="A118" s="98" t="s">
        <v>610</v>
      </c>
      <c r="B118" s="99" t="s">
        <v>2283</v>
      </c>
      <c r="C118" s="79"/>
      <c r="D118" s="46">
        <f t="shared" si="1"/>
        <v>25750</v>
      </c>
      <c r="E118" s="79"/>
      <c r="F118" s="100">
        <v>25750</v>
      </c>
      <c r="H118" s="46" t="s">
        <v>634</v>
      </c>
      <c r="I118" s="46" t="s">
        <v>1856</v>
      </c>
      <c r="J118" s="46">
        <v>49000</v>
      </c>
      <c r="K118" s="46">
        <v>47700</v>
      </c>
      <c r="L118" s="46"/>
      <c r="M118" s="46">
        <v>47700</v>
      </c>
      <c r="O118" s="76" t="s">
        <v>598</v>
      </c>
      <c r="P118" s="76" t="s">
        <v>1845</v>
      </c>
      <c r="Q118" s="76">
        <v>47400</v>
      </c>
      <c r="R118" s="76">
        <v>1028863</v>
      </c>
      <c r="S118" s="76">
        <v>355100</v>
      </c>
      <c r="T118" s="76">
        <v>673763</v>
      </c>
      <c r="V118" s="46" t="s">
        <v>604</v>
      </c>
      <c r="W118" s="46" t="s">
        <v>1847</v>
      </c>
      <c r="X118" s="46">
        <v>7500</v>
      </c>
      <c r="Y118" s="46">
        <v>8706873</v>
      </c>
      <c r="Z118" s="46">
        <v>12225</v>
      </c>
      <c r="AA118" s="46">
        <v>8694648</v>
      </c>
    </row>
    <row r="119" spans="1:27" ht="15">
      <c r="A119" s="98" t="s">
        <v>613</v>
      </c>
      <c r="B119" s="99" t="s">
        <v>1849</v>
      </c>
      <c r="C119" s="100">
        <v>29000</v>
      </c>
      <c r="D119" s="46">
        <f t="shared" si="1"/>
        <v>26732</v>
      </c>
      <c r="E119" s="100">
        <v>19000</v>
      </c>
      <c r="F119" s="100">
        <v>7732</v>
      </c>
      <c r="H119" s="46" t="s">
        <v>637</v>
      </c>
      <c r="I119" s="46" t="s">
        <v>1857</v>
      </c>
      <c r="J119" s="46">
        <v>5500</v>
      </c>
      <c r="K119" s="46">
        <v>72475</v>
      </c>
      <c r="L119" s="46"/>
      <c r="M119" s="46">
        <v>72475</v>
      </c>
      <c r="O119" s="76" t="s">
        <v>601</v>
      </c>
      <c r="P119" s="76" t="s">
        <v>1846</v>
      </c>
      <c r="Q119" s="76">
        <v>12825763</v>
      </c>
      <c r="R119" s="76">
        <v>5109020</v>
      </c>
      <c r="S119" s="76">
        <v>1345650</v>
      </c>
      <c r="T119" s="76">
        <v>3763370</v>
      </c>
      <c r="V119" s="46" t="s">
        <v>607</v>
      </c>
      <c r="W119" s="46" t="s">
        <v>1848</v>
      </c>
      <c r="X119" s="46">
        <v>5588896</v>
      </c>
      <c r="Y119" s="46">
        <v>13917888</v>
      </c>
      <c r="Z119" s="46">
        <v>1577619</v>
      </c>
      <c r="AA119" s="46">
        <v>12340269</v>
      </c>
    </row>
    <row r="120" spans="1:27" ht="15">
      <c r="A120" s="98" t="s">
        <v>616</v>
      </c>
      <c r="B120" s="99" t="s">
        <v>1850</v>
      </c>
      <c r="C120" s="79"/>
      <c r="D120" s="46">
        <f t="shared" si="1"/>
        <v>222439</v>
      </c>
      <c r="E120" s="79"/>
      <c r="F120" s="100">
        <v>222439</v>
      </c>
      <c r="H120" s="46" t="s">
        <v>640</v>
      </c>
      <c r="I120" s="46" t="s">
        <v>2284</v>
      </c>
      <c r="J120" s="46">
        <v>20000</v>
      </c>
      <c r="K120" s="46">
        <v>70449</v>
      </c>
      <c r="L120" s="46"/>
      <c r="M120" s="46">
        <v>70449</v>
      </c>
      <c r="O120" s="76" t="s">
        <v>604</v>
      </c>
      <c r="P120" s="76" t="s">
        <v>1847</v>
      </c>
      <c r="Q120" s="76">
        <v>4195827</v>
      </c>
      <c r="R120" s="76">
        <v>1464304</v>
      </c>
      <c r="S120" s="76">
        <v>77300</v>
      </c>
      <c r="T120" s="76">
        <v>1387004</v>
      </c>
      <c r="V120" s="46" t="s">
        <v>610</v>
      </c>
      <c r="W120" s="46" t="s">
        <v>2283</v>
      </c>
      <c r="X120" s="46">
        <v>3087</v>
      </c>
      <c r="Y120" s="46">
        <v>153519</v>
      </c>
      <c r="Z120" s="46"/>
      <c r="AA120" s="46">
        <v>153519</v>
      </c>
    </row>
    <row r="121" spans="1:27" ht="15">
      <c r="A121" s="98" t="s">
        <v>619</v>
      </c>
      <c r="B121" s="99" t="s">
        <v>1851</v>
      </c>
      <c r="C121" s="79"/>
      <c r="D121" s="46">
        <f t="shared" si="1"/>
        <v>17695</v>
      </c>
      <c r="E121" s="79"/>
      <c r="F121" s="100">
        <v>17695</v>
      </c>
      <c r="H121" s="46" t="s">
        <v>643</v>
      </c>
      <c r="I121" s="46" t="s">
        <v>1820</v>
      </c>
      <c r="J121" s="46">
        <v>97187</v>
      </c>
      <c r="K121" s="46">
        <v>3200</v>
      </c>
      <c r="L121" s="46"/>
      <c r="M121" s="46">
        <v>3200</v>
      </c>
      <c r="O121" s="76" t="s">
        <v>607</v>
      </c>
      <c r="P121" s="76" t="s">
        <v>1848</v>
      </c>
      <c r="Q121" s="76">
        <v>4034398</v>
      </c>
      <c r="R121" s="76">
        <v>6696226</v>
      </c>
      <c r="S121" s="76">
        <v>292574</v>
      </c>
      <c r="T121" s="76">
        <v>6403652</v>
      </c>
      <c r="V121" s="46" t="s">
        <v>613</v>
      </c>
      <c r="W121" s="46" t="s">
        <v>1849</v>
      </c>
      <c r="X121" s="46">
        <v>8250</v>
      </c>
      <c r="Y121" s="46">
        <v>3678030</v>
      </c>
      <c r="Z121" s="46">
        <v>56978</v>
      </c>
      <c r="AA121" s="46">
        <v>3621052</v>
      </c>
    </row>
    <row r="122" spans="1:27" ht="15">
      <c r="A122" s="98" t="s">
        <v>622</v>
      </c>
      <c r="B122" s="99" t="s">
        <v>1852</v>
      </c>
      <c r="C122" s="100">
        <v>54400</v>
      </c>
      <c r="D122" s="46">
        <f t="shared" si="1"/>
        <v>742126</v>
      </c>
      <c r="E122" s="79"/>
      <c r="F122" s="100">
        <v>742126</v>
      </c>
      <c r="H122" s="46" t="s">
        <v>645</v>
      </c>
      <c r="I122" s="46" t="s">
        <v>1858</v>
      </c>
      <c r="J122" s="46"/>
      <c r="K122" s="46">
        <v>55048</v>
      </c>
      <c r="L122" s="46"/>
      <c r="M122" s="46">
        <v>55048</v>
      </c>
      <c r="O122" s="76" t="s">
        <v>610</v>
      </c>
      <c r="P122" s="76" t="s">
        <v>2283</v>
      </c>
      <c r="Q122" s="76">
        <v>300</v>
      </c>
      <c r="R122" s="76">
        <v>89557</v>
      </c>
      <c r="S122" s="76">
        <v>30588</v>
      </c>
      <c r="T122" s="76">
        <v>58969</v>
      </c>
      <c r="V122" s="46" t="s">
        <v>616</v>
      </c>
      <c r="W122" s="46" t="s">
        <v>1850</v>
      </c>
      <c r="X122" s="46"/>
      <c r="Y122" s="46">
        <v>142596</v>
      </c>
      <c r="Z122" s="46"/>
      <c r="AA122" s="46">
        <v>142596</v>
      </c>
    </row>
    <row r="123" spans="1:27" ht="15">
      <c r="A123" s="98" t="s">
        <v>625</v>
      </c>
      <c r="B123" s="99" t="s">
        <v>1853</v>
      </c>
      <c r="C123" s="79"/>
      <c r="D123" s="46">
        <f t="shared" si="1"/>
        <v>112999</v>
      </c>
      <c r="E123" s="79"/>
      <c r="F123" s="100">
        <v>112999</v>
      </c>
      <c r="H123" s="46" t="s">
        <v>648</v>
      </c>
      <c r="I123" s="46" t="s">
        <v>1859</v>
      </c>
      <c r="J123" s="46">
        <v>10000</v>
      </c>
      <c r="K123" s="46">
        <v>94215</v>
      </c>
      <c r="L123" s="46"/>
      <c r="M123" s="46">
        <v>94215</v>
      </c>
      <c r="O123" s="76" t="s">
        <v>613</v>
      </c>
      <c r="P123" s="76" t="s">
        <v>1849</v>
      </c>
      <c r="Q123" s="76">
        <v>354000</v>
      </c>
      <c r="R123" s="76">
        <v>353134</v>
      </c>
      <c r="S123" s="76">
        <v>27700</v>
      </c>
      <c r="T123" s="76">
        <v>325434</v>
      </c>
      <c r="V123" s="46" t="s">
        <v>619</v>
      </c>
      <c r="W123" s="46" t="s">
        <v>1851</v>
      </c>
      <c r="X123" s="46">
        <v>11400</v>
      </c>
      <c r="Y123" s="46">
        <v>30509</v>
      </c>
      <c r="Z123" s="46"/>
      <c r="AA123" s="46">
        <v>30509</v>
      </c>
    </row>
    <row r="124" spans="1:27" ht="15">
      <c r="A124" s="98" t="s">
        <v>628</v>
      </c>
      <c r="B124" s="99" t="s">
        <v>1854</v>
      </c>
      <c r="C124" s="79"/>
      <c r="D124" s="46">
        <f t="shared" si="1"/>
        <v>97297</v>
      </c>
      <c r="E124" s="79"/>
      <c r="F124" s="100">
        <v>97297</v>
      </c>
      <c r="H124" s="46" t="s">
        <v>651</v>
      </c>
      <c r="I124" s="46" t="s">
        <v>1860</v>
      </c>
      <c r="J124" s="46"/>
      <c r="K124" s="46">
        <v>44250</v>
      </c>
      <c r="L124" s="46"/>
      <c r="M124" s="46">
        <v>44250</v>
      </c>
      <c r="O124" s="76" t="s">
        <v>616</v>
      </c>
      <c r="P124" s="76" t="s">
        <v>1850</v>
      </c>
      <c r="Q124" s="76"/>
      <c r="R124" s="76">
        <v>805736</v>
      </c>
      <c r="S124" s="76"/>
      <c r="T124" s="76">
        <v>805736</v>
      </c>
      <c r="V124" s="46" t="s">
        <v>622</v>
      </c>
      <c r="W124" s="46" t="s">
        <v>1852</v>
      </c>
      <c r="X124" s="46">
        <v>63551</v>
      </c>
      <c r="Y124" s="46">
        <v>572240</v>
      </c>
      <c r="Z124" s="46">
        <v>55000</v>
      </c>
      <c r="AA124" s="46">
        <v>517240</v>
      </c>
    </row>
    <row r="125" spans="1:27" ht="15">
      <c r="A125" s="98" t="s">
        <v>631</v>
      </c>
      <c r="B125" s="99" t="s">
        <v>1855</v>
      </c>
      <c r="C125" s="100">
        <v>16851</v>
      </c>
      <c r="D125" s="46">
        <f t="shared" si="1"/>
        <v>216669</v>
      </c>
      <c r="E125" s="79"/>
      <c r="F125" s="100">
        <v>216669</v>
      </c>
      <c r="H125" s="46" t="s">
        <v>654</v>
      </c>
      <c r="I125" s="46" t="s">
        <v>2285</v>
      </c>
      <c r="J125" s="46"/>
      <c r="K125" s="46">
        <v>183000</v>
      </c>
      <c r="L125" s="46"/>
      <c r="M125" s="46">
        <v>183000</v>
      </c>
      <c r="O125" s="76" t="s">
        <v>619</v>
      </c>
      <c r="P125" s="76" t="s">
        <v>1851</v>
      </c>
      <c r="Q125" s="76"/>
      <c r="R125" s="76">
        <v>93105</v>
      </c>
      <c r="S125" s="76"/>
      <c r="T125" s="76">
        <v>93105</v>
      </c>
      <c r="V125" s="46" t="s">
        <v>625</v>
      </c>
      <c r="W125" s="46" t="s">
        <v>1853</v>
      </c>
      <c r="X125" s="46"/>
      <c r="Y125" s="46">
        <v>318038</v>
      </c>
      <c r="Z125" s="46"/>
      <c r="AA125" s="46">
        <v>318038</v>
      </c>
    </row>
    <row r="126" spans="1:27" ht="15">
      <c r="A126" s="98" t="s">
        <v>634</v>
      </c>
      <c r="B126" s="99" t="s">
        <v>1856</v>
      </c>
      <c r="C126" s="79"/>
      <c r="D126" s="46">
        <f t="shared" si="1"/>
        <v>684737</v>
      </c>
      <c r="E126" s="100">
        <v>24800</v>
      </c>
      <c r="F126" s="100">
        <v>659937</v>
      </c>
      <c r="H126" s="46" t="s">
        <v>664</v>
      </c>
      <c r="I126" s="46" t="s">
        <v>1861</v>
      </c>
      <c r="J126" s="46">
        <v>704000</v>
      </c>
      <c r="K126" s="46">
        <v>618710</v>
      </c>
      <c r="L126" s="46"/>
      <c r="M126" s="46">
        <v>618710</v>
      </c>
      <c r="O126" s="76" t="s">
        <v>622</v>
      </c>
      <c r="P126" s="76" t="s">
        <v>1852</v>
      </c>
      <c r="Q126" s="76">
        <v>83900</v>
      </c>
      <c r="R126" s="76">
        <v>3251580</v>
      </c>
      <c r="S126" s="76">
        <v>113100</v>
      </c>
      <c r="T126" s="76">
        <v>3138480</v>
      </c>
      <c r="V126" s="46" t="s">
        <v>628</v>
      </c>
      <c r="W126" s="46" t="s">
        <v>1854</v>
      </c>
      <c r="X126" s="46"/>
      <c r="Y126" s="46">
        <v>10200</v>
      </c>
      <c r="Z126" s="46"/>
      <c r="AA126" s="46">
        <v>10200</v>
      </c>
    </row>
    <row r="127" spans="1:27" ht="15">
      <c r="A127" s="98" t="s">
        <v>637</v>
      </c>
      <c r="B127" s="99" t="s">
        <v>1857</v>
      </c>
      <c r="C127" s="100">
        <v>16600</v>
      </c>
      <c r="D127" s="46">
        <f t="shared" si="1"/>
        <v>48095</v>
      </c>
      <c r="E127" s="79"/>
      <c r="F127" s="100">
        <v>48095</v>
      </c>
      <c r="H127" s="46" t="s">
        <v>667</v>
      </c>
      <c r="I127" s="46" t="s">
        <v>1862</v>
      </c>
      <c r="J127" s="46"/>
      <c r="K127" s="46">
        <v>348900</v>
      </c>
      <c r="L127" s="46"/>
      <c r="M127" s="46">
        <v>348900</v>
      </c>
      <c r="O127" s="76" t="s">
        <v>625</v>
      </c>
      <c r="P127" s="76" t="s">
        <v>1853</v>
      </c>
      <c r="Q127" s="76"/>
      <c r="R127" s="76">
        <v>720487</v>
      </c>
      <c r="S127" s="76"/>
      <c r="T127" s="76">
        <v>720487</v>
      </c>
      <c r="V127" s="46" t="s">
        <v>631</v>
      </c>
      <c r="W127" s="46" t="s">
        <v>1855</v>
      </c>
      <c r="X127" s="46">
        <v>111500</v>
      </c>
      <c r="Y127" s="46">
        <v>533911</v>
      </c>
      <c r="Z127" s="46"/>
      <c r="AA127" s="46">
        <v>533911</v>
      </c>
    </row>
    <row r="128" spans="1:27" ht="15">
      <c r="A128" s="98" t="s">
        <v>640</v>
      </c>
      <c r="B128" s="99" t="s">
        <v>2284</v>
      </c>
      <c r="C128" s="100">
        <v>8500</v>
      </c>
      <c r="D128" s="46">
        <f t="shared" si="1"/>
        <v>146346</v>
      </c>
      <c r="E128" s="100">
        <v>16000</v>
      </c>
      <c r="F128" s="100">
        <v>130346</v>
      </c>
      <c r="H128" s="46" t="s">
        <v>670</v>
      </c>
      <c r="I128" s="46" t="s">
        <v>1863</v>
      </c>
      <c r="J128" s="46">
        <v>4800</v>
      </c>
      <c r="K128" s="46">
        <v>321432</v>
      </c>
      <c r="L128" s="46"/>
      <c r="M128" s="46">
        <v>321432</v>
      </c>
      <c r="O128" s="76" t="s">
        <v>628</v>
      </c>
      <c r="P128" s="76" t="s">
        <v>1854</v>
      </c>
      <c r="Q128" s="76"/>
      <c r="R128" s="76">
        <v>530245</v>
      </c>
      <c r="S128" s="76"/>
      <c r="T128" s="76">
        <v>530245</v>
      </c>
      <c r="V128" s="46" t="s">
        <v>634</v>
      </c>
      <c r="W128" s="46" t="s">
        <v>1856</v>
      </c>
      <c r="X128" s="46">
        <v>801378</v>
      </c>
      <c r="Y128" s="46">
        <v>1216797</v>
      </c>
      <c r="Z128" s="46">
        <v>3950</v>
      </c>
      <c r="AA128" s="46">
        <v>1212847</v>
      </c>
    </row>
    <row r="129" spans="1:27" ht="15">
      <c r="A129" s="98" t="s">
        <v>643</v>
      </c>
      <c r="B129" s="99" t="s">
        <v>1820</v>
      </c>
      <c r="C129" s="79"/>
      <c r="D129" s="46">
        <f t="shared" si="1"/>
        <v>12000</v>
      </c>
      <c r="E129" s="79"/>
      <c r="F129" s="100">
        <v>12000</v>
      </c>
      <c r="H129" s="46" t="s">
        <v>673</v>
      </c>
      <c r="I129" s="46" t="s">
        <v>1864</v>
      </c>
      <c r="J129" s="46"/>
      <c r="K129" s="46">
        <v>227130</v>
      </c>
      <c r="L129" s="46"/>
      <c r="M129" s="46">
        <v>227130</v>
      </c>
      <c r="O129" s="76" t="s">
        <v>631</v>
      </c>
      <c r="P129" s="76" t="s">
        <v>1855</v>
      </c>
      <c r="Q129" s="76">
        <v>164680</v>
      </c>
      <c r="R129" s="76">
        <v>748708</v>
      </c>
      <c r="S129" s="76">
        <v>132200</v>
      </c>
      <c r="T129" s="76">
        <v>616508</v>
      </c>
      <c r="V129" s="46" t="s">
        <v>637</v>
      </c>
      <c r="W129" s="46" t="s">
        <v>1857</v>
      </c>
      <c r="X129" s="46">
        <v>625572</v>
      </c>
      <c r="Y129" s="46">
        <v>1143523</v>
      </c>
      <c r="Z129" s="46"/>
      <c r="AA129" s="46">
        <v>1143523</v>
      </c>
    </row>
    <row r="130" spans="1:27" ht="15">
      <c r="A130" s="98" t="s">
        <v>645</v>
      </c>
      <c r="B130" s="99" t="s">
        <v>1858</v>
      </c>
      <c r="C130" s="79"/>
      <c r="D130" s="46">
        <f t="shared" si="1"/>
        <v>297901</v>
      </c>
      <c r="E130" s="100">
        <v>33000</v>
      </c>
      <c r="F130" s="100">
        <v>264901</v>
      </c>
      <c r="H130" s="46" t="s">
        <v>676</v>
      </c>
      <c r="I130" s="46" t="s">
        <v>1865</v>
      </c>
      <c r="J130" s="46"/>
      <c r="K130" s="46">
        <v>100</v>
      </c>
      <c r="L130" s="46"/>
      <c r="M130" s="46">
        <v>100</v>
      </c>
      <c r="O130" s="76" t="s">
        <v>634</v>
      </c>
      <c r="P130" s="76" t="s">
        <v>1856</v>
      </c>
      <c r="Q130" s="76"/>
      <c r="R130" s="76">
        <v>2440215</v>
      </c>
      <c r="S130" s="76">
        <v>351276</v>
      </c>
      <c r="T130" s="76">
        <v>2088939</v>
      </c>
      <c r="V130" s="46" t="s">
        <v>640</v>
      </c>
      <c r="W130" s="46" t="s">
        <v>2284</v>
      </c>
      <c r="X130" s="46">
        <v>27000</v>
      </c>
      <c r="Y130" s="46">
        <v>679103</v>
      </c>
      <c r="Z130" s="46"/>
      <c r="AA130" s="46">
        <v>679103</v>
      </c>
    </row>
    <row r="131" spans="1:27" ht="15">
      <c r="A131" s="98" t="s">
        <v>648</v>
      </c>
      <c r="B131" s="99" t="s">
        <v>1859</v>
      </c>
      <c r="C131" s="100">
        <v>465250</v>
      </c>
      <c r="D131" s="46">
        <f t="shared" si="1"/>
        <v>2227119</v>
      </c>
      <c r="E131" s="100">
        <v>33750</v>
      </c>
      <c r="F131" s="100">
        <v>2193369</v>
      </c>
      <c r="H131" s="46" t="s">
        <v>679</v>
      </c>
      <c r="I131" s="46" t="s">
        <v>1866</v>
      </c>
      <c r="J131" s="46">
        <v>104000000</v>
      </c>
      <c r="K131" s="46">
        <v>1560171</v>
      </c>
      <c r="L131" s="46"/>
      <c r="M131" s="46">
        <v>1560171</v>
      </c>
      <c r="O131" s="76" t="s">
        <v>637</v>
      </c>
      <c r="P131" s="76" t="s">
        <v>1857</v>
      </c>
      <c r="Q131" s="76">
        <v>712150</v>
      </c>
      <c r="R131" s="76">
        <v>451974</v>
      </c>
      <c r="S131" s="76">
        <v>26400</v>
      </c>
      <c r="T131" s="76">
        <v>425574</v>
      </c>
      <c r="V131" s="46" t="s">
        <v>643</v>
      </c>
      <c r="W131" s="46" t="s">
        <v>1820</v>
      </c>
      <c r="X131" s="46">
        <v>98387</v>
      </c>
      <c r="Y131" s="46">
        <v>31530</v>
      </c>
      <c r="Z131" s="46"/>
      <c r="AA131" s="46">
        <v>31530</v>
      </c>
    </row>
    <row r="132" spans="1:27" ht="15">
      <c r="A132" s="98" t="s">
        <v>651</v>
      </c>
      <c r="B132" s="99" t="s">
        <v>1860</v>
      </c>
      <c r="C132" s="79"/>
      <c r="D132" s="46">
        <f t="shared" si="1"/>
        <v>40807</v>
      </c>
      <c r="E132" s="79"/>
      <c r="F132" s="100">
        <v>40807</v>
      </c>
      <c r="H132" s="46" t="s">
        <v>682</v>
      </c>
      <c r="I132" s="46" t="s">
        <v>1867</v>
      </c>
      <c r="J132" s="46"/>
      <c r="K132" s="46">
        <v>2818323</v>
      </c>
      <c r="L132" s="46">
        <v>3500</v>
      </c>
      <c r="M132" s="46">
        <v>2814823</v>
      </c>
      <c r="O132" s="76" t="s">
        <v>640</v>
      </c>
      <c r="P132" s="76" t="s">
        <v>2284</v>
      </c>
      <c r="Q132" s="76">
        <v>152500</v>
      </c>
      <c r="R132" s="76">
        <v>838047</v>
      </c>
      <c r="S132" s="76">
        <v>102100</v>
      </c>
      <c r="T132" s="76">
        <v>735947</v>
      </c>
      <c r="V132" s="46" t="s">
        <v>645</v>
      </c>
      <c r="W132" s="46" t="s">
        <v>1858</v>
      </c>
      <c r="X132" s="46">
        <v>110000</v>
      </c>
      <c r="Y132" s="46">
        <v>977726</v>
      </c>
      <c r="Z132" s="46"/>
      <c r="AA132" s="46">
        <v>977726</v>
      </c>
    </row>
    <row r="133" spans="1:27" ht="15">
      <c r="A133" s="98" t="s">
        <v>654</v>
      </c>
      <c r="B133" s="99" t="s">
        <v>2285</v>
      </c>
      <c r="C133" s="79"/>
      <c r="D133" s="46">
        <f t="shared" si="1"/>
        <v>2900</v>
      </c>
      <c r="E133" s="79"/>
      <c r="F133" s="100">
        <v>2900</v>
      </c>
      <c r="H133" s="46" t="s">
        <v>688</v>
      </c>
      <c r="I133" s="46" t="s">
        <v>1869</v>
      </c>
      <c r="J133" s="46">
        <v>11500</v>
      </c>
      <c r="K133" s="46">
        <v>1099</v>
      </c>
      <c r="L133" s="46"/>
      <c r="M133" s="46">
        <v>1099</v>
      </c>
      <c r="O133" s="76" t="s">
        <v>643</v>
      </c>
      <c r="P133" s="76" t="s">
        <v>1820</v>
      </c>
      <c r="Q133" s="76">
        <v>39375</v>
      </c>
      <c r="R133" s="76">
        <v>222446</v>
      </c>
      <c r="S133" s="76">
        <v>31000</v>
      </c>
      <c r="T133" s="76">
        <v>191446</v>
      </c>
      <c r="V133" s="46" t="s">
        <v>648</v>
      </c>
      <c r="W133" s="46" t="s">
        <v>1859</v>
      </c>
      <c r="X133" s="46">
        <v>10000</v>
      </c>
      <c r="Y133" s="46">
        <v>8099900</v>
      </c>
      <c r="Z133" s="46"/>
      <c r="AA133" s="46">
        <v>8099900</v>
      </c>
    </row>
    <row r="134" spans="1:27" ht="15">
      <c r="A134" s="98" t="s">
        <v>661</v>
      </c>
      <c r="B134" s="99" t="s">
        <v>2287</v>
      </c>
      <c r="C134" s="79"/>
      <c r="D134" s="46">
        <f t="shared" si="1"/>
        <v>72480</v>
      </c>
      <c r="E134" s="100">
        <v>25350</v>
      </c>
      <c r="F134" s="100">
        <v>47130</v>
      </c>
      <c r="H134" s="46" t="s">
        <v>691</v>
      </c>
      <c r="I134" s="46" t="s">
        <v>1870</v>
      </c>
      <c r="J134" s="46"/>
      <c r="K134" s="46">
        <v>266775</v>
      </c>
      <c r="L134" s="46">
        <v>101500</v>
      </c>
      <c r="M134" s="46">
        <v>165275</v>
      </c>
      <c r="O134" s="76" t="s">
        <v>645</v>
      </c>
      <c r="P134" s="76" t="s">
        <v>1858</v>
      </c>
      <c r="Q134" s="76">
        <v>166000</v>
      </c>
      <c r="R134" s="76">
        <v>1591765</v>
      </c>
      <c r="S134" s="76">
        <v>68900</v>
      </c>
      <c r="T134" s="76">
        <v>1522865</v>
      </c>
      <c r="V134" s="46" t="s">
        <v>651</v>
      </c>
      <c r="W134" s="46" t="s">
        <v>1860</v>
      </c>
      <c r="X134" s="46"/>
      <c r="Y134" s="46">
        <v>116019</v>
      </c>
      <c r="Z134" s="46"/>
      <c r="AA134" s="46">
        <v>116019</v>
      </c>
    </row>
    <row r="135" spans="1:27" ht="15">
      <c r="A135" s="98" t="s">
        <v>664</v>
      </c>
      <c r="B135" s="99" t="s">
        <v>1861</v>
      </c>
      <c r="C135" s="79"/>
      <c r="D135" s="46">
        <f aca="true" t="shared" si="2" ref="D135:D198">E135+F135</f>
        <v>121256</v>
      </c>
      <c r="E135" s="79"/>
      <c r="F135" s="100">
        <v>121256</v>
      </c>
      <c r="H135" s="46" t="s">
        <v>697</v>
      </c>
      <c r="I135" s="46" t="s">
        <v>1872</v>
      </c>
      <c r="J135" s="46"/>
      <c r="K135" s="46">
        <v>352486</v>
      </c>
      <c r="L135" s="46"/>
      <c r="M135" s="46">
        <v>352486</v>
      </c>
      <c r="O135" s="76" t="s">
        <v>648</v>
      </c>
      <c r="P135" s="76" t="s">
        <v>1859</v>
      </c>
      <c r="Q135" s="76">
        <v>1945408</v>
      </c>
      <c r="R135" s="76">
        <v>9226177</v>
      </c>
      <c r="S135" s="76">
        <v>112290</v>
      </c>
      <c r="T135" s="76">
        <v>9113887</v>
      </c>
      <c r="V135" s="46" t="s">
        <v>654</v>
      </c>
      <c r="W135" s="46" t="s">
        <v>2285</v>
      </c>
      <c r="X135" s="46">
        <v>93800</v>
      </c>
      <c r="Y135" s="46">
        <v>207444</v>
      </c>
      <c r="Z135" s="46"/>
      <c r="AA135" s="46">
        <v>207444</v>
      </c>
    </row>
    <row r="136" spans="1:27" ht="15">
      <c r="A136" s="98" t="s">
        <v>667</v>
      </c>
      <c r="B136" s="99" t="s">
        <v>1862</v>
      </c>
      <c r="C136" s="79"/>
      <c r="D136" s="46">
        <f t="shared" si="2"/>
        <v>335059</v>
      </c>
      <c r="E136" s="79"/>
      <c r="F136" s="100">
        <v>335059</v>
      </c>
      <c r="H136" s="46" t="s">
        <v>700</v>
      </c>
      <c r="I136" s="46" t="s">
        <v>1873</v>
      </c>
      <c r="J136" s="46">
        <v>16000</v>
      </c>
      <c r="K136" s="46">
        <v>13161161</v>
      </c>
      <c r="L136" s="46"/>
      <c r="M136" s="46">
        <v>13161161</v>
      </c>
      <c r="O136" s="76" t="s">
        <v>651</v>
      </c>
      <c r="P136" s="76" t="s">
        <v>1860</v>
      </c>
      <c r="Q136" s="76">
        <v>272800</v>
      </c>
      <c r="R136" s="76">
        <v>80677</v>
      </c>
      <c r="S136" s="76"/>
      <c r="T136" s="76">
        <v>80677</v>
      </c>
      <c r="V136" s="46" t="s">
        <v>658</v>
      </c>
      <c r="W136" s="46" t="s">
        <v>2286</v>
      </c>
      <c r="X136" s="46"/>
      <c r="Y136" s="46">
        <v>337274</v>
      </c>
      <c r="Z136" s="46">
        <v>50000</v>
      </c>
      <c r="AA136" s="46">
        <v>287274</v>
      </c>
    </row>
    <row r="137" spans="1:27" ht="15">
      <c r="A137" s="98" t="s">
        <v>670</v>
      </c>
      <c r="B137" s="99" t="s">
        <v>1863</v>
      </c>
      <c r="C137" s="79"/>
      <c r="D137" s="46">
        <f t="shared" si="2"/>
        <v>166462</v>
      </c>
      <c r="E137" s="100">
        <v>6775</v>
      </c>
      <c r="F137" s="100">
        <v>159687</v>
      </c>
      <c r="H137" s="46" t="s">
        <v>703</v>
      </c>
      <c r="I137" s="46" t="s">
        <v>1874</v>
      </c>
      <c r="J137" s="46"/>
      <c r="K137" s="46">
        <v>270898</v>
      </c>
      <c r="L137" s="46"/>
      <c r="M137" s="46">
        <v>270898</v>
      </c>
      <c r="O137" s="76" t="s">
        <v>654</v>
      </c>
      <c r="P137" s="76" t="s">
        <v>2285</v>
      </c>
      <c r="Q137" s="76"/>
      <c r="R137" s="76">
        <v>3600</v>
      </c>
      <c r="S137" s="76"/>
      <c r="T137" s="76">
        <v>3600</v>
      </c>
      <c r="V137" s="46" t="s">
        <v>664</v>
      </c>
      <c r="W137" s="46" t="s">
        <v>1861</v>
      </c>
      <c r="X137" s="46">
        <v>1222695</v>
      </c>
      <c r="Y137" s="46">
        <v>703467</v>
      </c>
      <c r="Z137" s="46"/>
      <c r="AA137" s="46">
        <v>703467</v>
      </c>
    </row>
    <row r="138" spans="1:27" ht="15">
      <c r="A138" s="98" t="s">
        <v>673</v>
      </c>
      <c r="B138" s="99" t="s">
        <v>1864</v>
      </c>
      <c r="C138" s="100">
        <v>1400200</v>
      </c>
      <c r="D138" s="46">
        <f t="shared" si="2"/>
        <v>141715</v>
      </c>
      <c r="E138" s="79"/>
      <c r="F138" s="100">
        <v>141715</v>
      </c>
      <c r="H138" s="46" t="s">
        <v>706</v>
      </c>
      <c r="I138" s="46" t="s">
        <v>1875</v>
      </c>
      <c r="J138" s="46"/>
      <c r="K138" s="46">
        <v>77073</v>
      </c>
      <c r="L138" s="46"/>
      <c r="M138" s="46">
        <v>77073</v>
      </c>
      <c r="O138" s="76" t="s">
        <v>658</v>
      </c>
      <c r="P138" s="76" t="s">
        <v>2286</v>
      </c>
      <c r="Q138" s="76">
        <v>88500</v>
      </c>
      <c r="R138" s="76">
        <v>498641</v>
      </c>
      <c r="S138" s="76">
        <v>20300</v>
      </c>
      <c r="T138" s="76">
        <v>478341</v>
      </c>
      <c r="V138" s="46" t="s">
        <v>667</v>
      </c>
      <c r="W138" s="46" t="s">
        <v>1862</v>
      </c>
      <c r="X138" s="46"/>
      <c r="Y138" s="46">
        <v>4183773</v>
      </c>
      <c r="Z138" s="46">
        <v>1420000</v>
      </c>
      <c r="AA138" s="46">
        <v>2763773</v>
      </c>
    </row>
    <row r="139" spans="1:27" ht="15">
      <c r="A139" s="98" t="s">
        <v>676</v>
      </c>
      <c r="B139" s="99" t="s">
        <v>1865</v>
      </c>
      <c r="C139" s="79"/>
      <c r="D139" s="46">
        <f t="shared" si="2"/>
        <v>148162</v>
      </c>
      <c r="E139" s="79"/>
      <c r="F139" s="100">
        <v>148162</v>
      </c>
      <c r="H139" s="46" t="s">
        <v>709</v>
      </c>
      <c r="I139" s="46" t="s">
        <v>1876</v>
      </c>
      <c r="J139" s="46">
        <v>16500</v>
      </c>
      <c r="K139" s="46">
        <v>295289</v>
      </c>
      <c r="L139" s="46">
        <v>294789</v>
      </c>
      <c r="M139" s="46">
        <v>500</v>
      </c>
      <c r="O139" s="76" t="s">
        <v>661</v>
      </c>
      <c r="P139" s="76" t="s">
        <v>2287</v>
      </c>
      <c r="Q139" s="76"/>
      <c r="R139" s="76">
        <v>108982</v>
      </c>
      <c r="S139" s="76">
        <v>25350</v>
      </c>
      <c r="T139" s="76">
        <v>83632</v>
      </c>
      <c r="V139" s="46" t="s">
        <v>670</v>
      </c>
      <c r="W139" s="46" t="s">
        <v>1863</v>
      </c>
      <c r="X139" s="46">
        <v>7910</v>
      </c>
      <c r="Y139" s="46">
        <v>843939</v>
      </c>
      <c r="Z139" s="46"/>
      <c r="AA139" s="46">
        <v>843939</v>
      </c>
    </row>
    <row r="140" spans="1:27" ht="15">
      <c r="A140" s="98" t="s">
        <v>679</v>
      </c>
      <c r="B140" s="99" t="s">
        <v>1866</v>
      </c>
      <c r="C140" s="79"/>
      <c r="D140" s="46">
        <f t="shared" si="2"/>
        <v>974858</v>
      </c>
      <c r="E140" s="79"/>
      <c r="F140" s="100">
        <v>974858</v>
      </c>
      <c r="H140" s="46" t="s">
        <v>718</v>
      </c>
      <c r="I140" s="46" t="s">
        <v>1878</v>
      </c>
      <c r="J140" s="46"/>
      <c r="K140" s="46">
        <v>30300</v>
      </c>
      <c r="L140" s="46"/>
      <c r="M140" s="46">
        <v>30300</v>
      </c>
      <c r="O140" s="76" t="s">
        <v>664</v>
      </c>
      <c r="P140" s="76" t="s">
        <v>1861</v>
      </c>
      <c r="Q140" s="76"/>
      <c r="R140" s="76">
        <v>715596</v>
      </c>
      <c r="S140" s="76"/>
      <c r="T140" s="76">
        <v>715596</v>
      </c>
      <c r="V140" s="46" t="s">
        <v>673</v>
      </c>
      <c r="W140" s="46" t="s">
        <v>1864</v>
      </c>
      <c r="X140" s="46">
        <v>1614050</v>
      </c>
      <c r="Y140" s="46">
        <v>980352</v>
      </c>
      <c r="Z140" s="46"/>
      <c r="AA140" s="46">
        <v>980352</v>
      </c>
    </row>
    <row r="141" spans="1:27" ht="15">
      <c r="A141" s="98" t="s">
        <v>682</v>
      </c>
      <c r="B141" s="99" t="s">
        <v>1867</v>
      </c>
      <c r="C141" s="79"/>
      <c r="D141" s="46">
        <f t="shared" si="2"/>
        <v>2838572</v>
      </c>
      <c r="E141" s="100">
        <v>186600</v>
      </c>
      <c r="F141" s="100">
        <v>2651972</v>
      </c>
      <c r="H141" s="46" t="s">
        <v>721</v>
      </c>
      <c r="I141" s="46" t="s">
        <v>1879</v>
      </c>
      <c r="J141" s="46"/>
      <c r="K141" s="46">
        <v>174950</v>
      </c>
      <c r="L141" s="46"/>
      <c r="M141" s="46">
        <v>174950</v>
      </c>
      <c r="O141" s="76" t="s">
        <v>667</v>
      </c>
      <c r="P141" s="76" t="s">
        <v>1862</v>
      </c>
      <c r="Q141" s="76">
        <v>183500</v>
      </c>
      <c r="R141" s="76">
        <v>2367130</v>
      </c>
      <c r="S141" s="76">
        <v>94485</v>
      </c>
      <c r="T141" s="76">
        <v>2272645</v>
      </c>
      <c r="V141" s="46" t="s">
        <v>676</v>
      </c>
      <c r="W141" s="46" t="s">
        <v>1865</v>
      </c>
      <c r="X141" s="46"/>
      <c r="Y141" s="46">
        <v>144635</v>
      </c>
      <c r="Z141" s="46"/>
      <c r="AA141" s="46">
        <v>144635</v>
      </c>
    </row>
    <row r="142" spans="1:27" ht="15">
      <c r="A142" s="98" t="s">
        <v>685</v>
      </c>
      <c r="B142" s="99" t="s">
        <v>1868</v>
      </c>
      <c r="C142" s="79"/>
      <c r="D142" s="46">
        <f t="shared" si="2"/>
        <v>3400</v>
      </c>
      <c r="E142" s="79"/>
      <c r="F142" s="100">
        <v>3400</v>
      </c>
      <c r="H142" s="46" t="s">
        <v>724</v>
      </c>
      <c r="I142" s="46" t="s">
        <v>1880</v>
      </c>
      <c r="J142" s="46"/>
      <c r="K142" s="46">
        <v>36756</v>
      </c>
      <c r="L142" s="46"/>
      <c r="M142" s="46">
        <v>36756</v>
      </c>
      <c r="O142" s="76" t="s">
        <v>670</v>
      </c>
      <c r="P142" s="76" t="s">
        <v>1863</v>
      </c>
      <c r="Q142" s="76">
        <v>407900</v>
      </c>
      <c r="R142" s="76">
        <v>681376</v>
      </c>
      <c r="S142" s="76">
        <v>28325</v>
      </c>
      <c r="T142" s="76">
        <v>653051</v>
      </c>
      <c r="V142" s="46" t="s">
        <v>679</v>
      </c>
      <c r="W142" s="46" t="s">
        <v>1866</v>
      </c>
      <c r="X142" s="46">
        <v>105107500</v>
      </c>
      <c r="Y142" s="46">
        <v>23695479</v>
      </c>
      <c r="Z142" s="46">
        <v>4252001</v>
      </c>
      <c r="AA142" s="46">
        <v>19443478</v>
      </c>
    </row>
    <row r="143" spans="1:27" ht="15">
      <c r="A143" s="98" t="s">
        <v>688</v>
      </c>
      <c r="B143" s="99" t="s">
        <v>1869</v>
      </c>
      <c r="C143" s="79"/>
      <c r="D143" s="46">
        <f t="shared" si="2"/>
        <v>97158</v>
      </c>
      <c r="E143" s="79"/>
      <c r="F143" s="100">
        <v>97158</v>
      </c>
      <c r="H143" s="46" t="s">
        <v>727</v>
      </c>
      <c r="I143" s="46" t="s">
        <v>1881</v>
      </c>
      <c r="J143" s="46"/>
      <c r="K143" s="46">
        <v>412574</v>
      </c>
      <c r="L143" s="46"/>
      <c r="M143" s="46">
        <v>412574</v>
      </c>
      <c r="O143" s="76" t="s">
        <v>673</v>
      </c>
      <c r="P143" s="76" t="s">
        <v>1864</v>
      </c>
      <c r="Q143" s="76">
        <v>1862375</v>
      </c>
      <c r="R143" s="76">
        <v>527168</v>
      </c>
      <c r="S143" s="76"/>
      <c r="T143" s="76">
        <v>527168</v>
      </c>
      <c r="V143" s="46" t="s">
        <v>682</v>
      </c>
      <c r="W143" s="46" t="s">
        <v>1867</v>
      </c>
      <c r="X143" s="46">
        <v>5405500</v>
      </c>
      <c r="Y143" s="46">
        <v>15148269</v>
      </c>
      <c r="Z143" s="46">
        <v>40083</v>
      </c>
      <c r="AA143" s="46">
        <v>15108186</v>
      </c>
    </row>
    <row r="144" spans="1:27" ht="15">
      <c r="A144" s="98" t="s">
        <v>691</v>
      </c>
      <c r="B144" s="99" t="s">
        <v>1870</v>
      </c>
      <c r="C144" s="79"/>
      <c r="D144" s="46">
        <f t="shared" si="2"/>
        <v>265122</v>
      </c>
      <c r="E144" s="79"/>
      <c r="F144" s="100">
        <v>265122</v>
      </c>
      <c r="H144" s="46" t="s">
        <v>730</v>
      </c>
      <c r="I144" s="46" t="s">
        <v>1882</v>
      </c>
      <c r="J144" s="46"/>
      <c r="K144" s="46">
        <v>46900</v>
      </c>
      <c r="L144" s="46"/>
      <c r="M144" s="46">
        <v>46900</v>
      </c>
      <c r="O144" s="76" t="s">
        <v>676</v>
      </c>
      <c r="P144" s="76" t="s">
        <v>1865</v>
      </c>
      <c r="Q144" s="76"/>
      <c r="R144" s="76">
        <v>363879</v>
      </c>
      <c r="S144" s="76"/>
      <c r="T144" s="76">
        <v>363879</v>
      </c>
      <c r="V144" s="46" t="s">
        <v>685</v>
      </c>
      <c r="W144" s="46" t="s">
        <v>1868</v>
      </c>
      <c r="X144" s="46">
        <v>15900</v>
      </c>
      <c r="Y144" s="46">
        <v>47075</v>
      </c>
      <c r="Z144" s="46"/>
      <c r="AA144" s="46">
        <v>47075</v>
      </c>
    </row>
    <row r="145" spans="1:27" ht="15">
      <c r="A145" s="98" t="s">
        <v>694</v>
      </c>
      <c r="B145" s="99" t="s">
        <v>1871</v>
      </c>
      <c r="C145" s="79"/>
      <c r="D145" s="46">
        <f t="shared" si="2"/>
        <v>45577</v>
      </c>
      <c r="E145" s="100">
        <v>20000</v>
      </c>
      <c r="F145" s="100">
        <v>25577</v>
      </c>
      <c r="H145" s="46" t="s">
        <v>733</v>
      </c>
      <c r="I145" s="46" t="s">
        <v>1883</v>
      </c>
      <c r="J145" s="46"/>
      <c r="K145" s="46">
        <v>40500</v>
      </c>
      <c r="L145" s="46"/>
      <c r="M145" s="46">
        <v>40500</v>
      </c>
      <c r="O145" s="76" t="s">
        <v>679</v>
      </c>
      <c r="P145" s="76" t="s">
        <v>1866</v>
      </c>
      <c r="Q145" s="76">
        <v>2554209</v>
      </c>
      <c r="R145" s="76">
        <v>5078783</v>
      </c>
      <c r="S145" s="76">
        <v>27900</v>
      </c>
      <c r="T145" s="76">
        <v>5050883</v>
      </c>
      <c r="V145" s="46" t="s">
        <v>688</v>
      </c>
      <c r="W145" s="46" t="s">
        <v>1869</v>
      </c>
      <c r="X145" s="46">
        <v>11500</v>
      </c>
      <c r="Y145" s="46">
        <v>71529</v>
      </c>
      <c r="Z145" s="46"/>
      <c r="AA145" s="46">
        <v>71529</v>
      </c>
    </row>
    <row r="146" spans="1:27" ht="15">
      <c r="A146" s="98" t="s">
        <v>697</v>
      </c>
      <c r="B146" s="99" t="s">
        <v>1872</v>
      </c>
      <c r="C146" s="79"/>
      <c r="D146" s="46">
        <f t="shared" si="2"/>
        <v>223408</v>
      </c>
      <c r="E146" s="79"/>
      <c r="F146" s="100">
        <v>223408</v>
      </c>
      <c r="H146" s="46" t="s">
        <v>736</v>
      </c>
      <c r="I146" s="46" t="s">
        <v>1884</v>
      </c>
      <c r="J146" s="46">
        <v>1</v>
      </c>
      <c r="K146" s="46">
        <v>2327144</v>
      </c>
      <c r="L146" s="46"/>
      <c r="M146" s="46">
        <v>2327144</v>
      </c>
      <c r="O146" s="76" t="s">
        <v>682</v>
      </c>
      <c r="P146" s="76" t="s">
        <v>1867</v>
      </c>
      <c r="Q146" s="76">
        <v>919500</v>
      </c>
      <c r="R146" s="76">
        <v>10505072</v>
      </c>
      <c r="S146" s="76">
        <v>553380</v>
      </c>
      <c r="T146" s="76">
        <v>9951692</v>
      </c>
      <c r="V146" s="46" t="s">
        <v>691</v>
      </c>
      <c r="W146" s="46" t="s">
        <v>1870</v>
      </c>
      <c r="X146" s="46">
        <v>32000</v>
      </c>
      <c r="Y146" s="46">
        <v>542526</v>
      </c>
      <c r="Z146" s="46">
        <v>101500</v>
      </c>
      <c r="AA146" s="46">
        <v>441026</v>
      </c>
    </row>
    <row r="147" spans="1:27" ht="15">
      <c r="A147" s="98" t="s">
        <v>700</v>
      </c>
      <c r="B147" s="99" t="s">
        <v>1873</v>
      </c>
      <c r="C147" s="100">
        <v>679000</v>
      </c>
      <c r="D147" s="46">
        <f t="shared" si="2"/>
        <v>1941759</v>
      </c>
      <c r="E147" s="100">
        <v>15350</v>
      </c>
      <c r="F147" s="100">
        <v>1926409</v>
      </c>
      <c r="H147" s="46" t="s">
        <v>739</v>
      </c>
      <c r="I147" s="46" t="s">
        <v>1885</v>
      </c>
      <c r="J147" s="46">
        <v>5200</v>
      </c>
      <c r="K147" s="46">
        <v>94820</v>
      </c>
      <c r="L147" s="46"/>
      <c r="M147" s="46">
        <v>94820</v>
      </c>
      <c r="O147" s="76" t="s">
        <v>685</v>
      </c>
      <c r="P147" s="76" t="s">
        <v>1868</v>
      </c>
      <c r="Q147" s="76"/>
      <c r="R147" s="76">
        <v>41854</v>
      </c>
      <c r="S147" s="76"/>
      <c r="T147" s="76">
        <v>41854</v>
      </c>
      <c r="V147" s="46" t="s">
        <v>694</v>
      </c>
      <c r="W147" s="46" t="s">
        <v>1871</v>
      </c>
      <c r="X147" s="46"/>
      <c r="Y147" s="46">
        <v>34295</v>
      </c>
      <c r="Z147" s="46"/>
      <c r="AA147" s="46">
        <v>34295</v>
      </c>
    </row>
    <row r="148" spans="1:27" ht="15">
      <c r="A148" s="98" t="s">
        <v>703</v>
      </c>
      <c r="B148" s="99" t="s">
        <v>1874</v>
      </c>
      <c r="C148" s="100">
        <v>163000</v>
      </c>
      <c r="D148" s="46">
        <f t="shared" si="2"/>
        <v>534195</v>
      </c>
      <c r="E148" s="79"/>
      <c r="F148" s="100">
        <v>534195</v>
      </c>
      <c r="H148" s="46" t="s">
        <v>745</v>
      </c>
      <c r="I148" s="46" t="s">
        <v>1886</v>
      </c>
      <c r="J148" s="46"/>
      <c r="K148" s="46">
        <v>30500</v>
      </c>
      <c r="L148" s="46"/>
      <c r="M148" s="46">
        <v>30500</v>
      </c>
      <c r="O148" s="76" t="s">
        <v>688</v>
      </c>
      <c r="P148" s="76" t="s">
        <v>1869</v>
      </c>
      <c r="Q148" s="76"/>
      <c r="R148" s="76">
        <v>404694</v>
      </c>
      <c r="S148" s="76">
        <v>31900</v>
      </c>
      <c r="T148" s="76">
        <v>372794</v>
      </c>
      <c r="V148" s="46" t="s">
        <v>697</v>
      </c>
      <c r="W148" s="46" t="s">
        <v>1872</v>
      </c>
      <c r="X148" s="46"/>
      <c r="Y148" s="46">
        <v>1149103</v>
      </c>
      <c r="Z148" s="46"/>
      <c r="AA148" s="46">
        <v>1149103</v>
      </c>
    </row>
    <row r="149" spans="1:27" ht="15">
      <c r="A149" s="98" t="s">
        <v>706</v>
      </c>
      <c r="B149" s="99" t="s">
        <v>1875</v>
      </c>
      <c r="C149" s="100">
        <v>433400</v>
      </c>
      <c r="D149" s="46">
        <f t="shared" si="2"/>
        <v>430182</v>
      </c>
      <c r="E149" s="100">
        <v>63000</v>
      </c>
      <c r="F149" s="100">
        <v>367182</v>
      </c>
      <c r="H149" s="46" t="s">
        <v>748</v>
      </c>
      <c r="I149" s="46" t="s">
        <v>1887</v>
      </c>
      <c r="J149" s="46"/>
      <c r="K149" s="46">
        <v>8939</v>
      </c>
      <c r="L149" s="46"/>
      <c r="M149" s="46">
        <v>8939</v>
      </c>
      <c r="O149" s="76" t="s">
        <v>691</v>
      </c>
      <c r="P149" s="76" t="s">
        <v>1870</v>
      </c>
      <c r="Q149" s="76">
        <v>349900</v>
      </c>
      <c r="R149" s="76">
        <v>2210169</v>
      </c>
      <c r="S149" s="76">
        <v>120500</v>
      </c>
      <c r="T149" s="76">
        <v>2089669</v>
      </c>
      <c r="V149" s="46" t="s">
        <v>700</v>
      </c>
      <c r="W149" s="46" t="s">
        <v>1873</v>
      </c>
      <c r="X149" s="46">
        <v>2945685</v>
      </c>
      <c r="Y149" s="46">
        <v>22803529</v>
      </c>
      <c r="Z149" s="46"/>
      <c r="AA149" s="46">
        <v>22803529</v>
      </c>
    </row>
    <row r="150" spans="1:27" ht="15">
      <c r="A150" s="98" t="s">
        <v>709</v>
      </c>
      <c r="B150" s="99" t="s">
        <v>1876</v>
      </c>
      <c r="C150" s="100">
        <v>526947</v>
      </c>
      <c r="D150" s="46">
        <f t="shared" si="2"/>
        <v>252762</v>
      </c>
      <c r="E150" s="100">
        <v>5200</v>
      </c>
      <c r="F150" s="100">
        <v>247562</v>
      </c>
      <c r="H150" s="46" t="s">
        <v>751</v>
      </c>
      <c r="I150" s="46" t="s">
        <v>1888</v>
      </c>
      <c r="J150" s="46"/>
      <c r="K150" s="46">
        <v>15620</v>
      </c>
      <c r="L150" s="46"/>
      <c r="M150" s="46">
        <v>15620</v>
      </c>
      <c r="O150" s="76" t="s">
        <v>694</v>
      </c>
      <c r="P150" s="76" t="s">
        <v>1871</v>
      </c>
      <c r="Q150" s="76"/>
      <c r="R150" s="76">
        <v>225505</v>
      </c>
      <c r="S150" s="76">
        <v>20000</v>
      </c>
      <c r="T150" s="76">
        <v>205505</v>
      </c>
      <c r="V150" s="46" t="s">
        <v>703</v>
      </c>
      <c r="W150" s="46" t="s">
        <v>1874</v>
      </c>
      <c r="X150" s="46">
        <v>56000</v>
      </c>
      <c r="Y150" s="46">
        <v>5443661</v>
      </c>
      <c r="Z150" s="46"/>
      <c r="AA150" s="46">
        <v>5443661</v>
      </c>
    </row>
    <row r="151" spans="1:27" ht="15">
      <c r="A151" s="98" t="s">
        <v>712</v>
      </c>
      <c r="B151" s="99" t="s">
        <v>1877</v>
      </c>
      <c r="C151" s="79"/>
      <c r="D151" s="46">
        <f t="shared" si="2"/>
        <v>34682</v>
      </c>
      <c r="E151" s="79"/>
      <c r="F151" s="100">
        <v>34682</v>
      </c>
      <c r="H151" s="46" t="s">
        <v>757</v>
      </c>
      <c r="I151" s="46" t="s">
        <v>1889</v>
      </c>
      <c r="J151" s="46"/>
      <c r="K151" s="46">
        <v>2222432</v>
      </c>
      <c r="L151" s="46"/>
      <c r="M151" s="46">
        <v>2222432</v>
      </c>
      <c r="O151" s="76" t="s">
        <v>697</v>
      </c>
      <c r="P151" s="76" t="s">
        <v>1872</v>
      </c>
      <c r="Q151" s="76"/>
      <c r="R151" s="76">
        <v>827389</v>
      </c>
      <c r="S151" s="76">
        <v>36000</v>
      </c>
      <c r="T151" s="76">
        <v>791389</v>
      </c>
      <c r="V151" s="46" t="s">
        <v>706</v>
      </c>
      <c r="W151" s="46" t="s">
        <v>1875</v>
      </c>
      <c r="X151" s="46"/>
      <c r="Y151" s="46">
        <v>766720</v>
      </c>
      <c r="Z151" s="46">
        <v>237250</v>
      </c>
      <c r="AA151" s="46">
        <v>529470</v>
      </c>
    </row>
    <row r="152" spans="1:27" ht="15">
      <c r="A152" s="98" t="s">
        <v>715</v>
      </c>
      <c r="B152" s="99" t="s">
        <v>2288</v>
      </c>
      <c r="C152" s="79"/>
      <c r="D152" s="46">
        <f t="shared" si="2"/>
        <v>290046</v>
      </c>
      <c r="E152" s="100">
        <v>16250</v>
      </c>
      <c r="F152" s="100">
        <v>273796</v>
      </c>
      <c r="H152" s="46" t="s">
        <v>760</v>
      </c>
      <c r="I152" s="46" t="s">
        <v>1890</v>
      </c>
      <c r="J152" s="46"/>
      <c r="K152" s="46">
        <v>90850</v>
      </c>
      <c r="L152" s="46"/>
      <c r="M152" s="46">
        <v>90850</v>
      </c>
      <c r="O152" s="76" t="s">
        <v>700</v>
      </c>
      <c r="P152" s="76" t="s">
        <v>1873</v>
      </c>
      <c r="Q152" s="76">
        <v>9745158</v>
      </c>
      <c r="R152" s="76">
        <v>7484077</v>
      </c>
      <c r="S152" s="76">
        <v>488110</v>
      </c>
      <c r="T152" s="76">
        <v>6995967</v>
      </c>
      <c r="V152" s="46" t="s">
        <v>709</v>
      </c>
      <c r="W152" s="46" t="s">
        <v>1876</v>
      </c>
      <c r="X152" s="46">
        <v>16500</v>
      </c>
      <c r="Y152" s="46">
        <v>346384</v>
      </c>
      <c r="Z152" s="46">
        <v>294789</v>
      </c>
      <c r="AA152" s="46">
        <v>51595</v>
      </c>
    </row>
    <row r="153" spans="1:27" ht="15">
      <c r="A153" s="98" t="s">
        <v>718</v>
      </c>
      <c r="B153" s="99" t="s">
        <v>1878</v>
      </c>
      <c r="C153" s="79"/>
      <c r="D153" s="46">
        <f t="shared" si="2"/>
        <v>91972</v>
      </c>
      <c r="E153" s="79"/>
      <c r="F153" s="100">
        <v>91972</v>
      </c>
      <c r="H153" s="46" t="s">
        <v>763</v>
      </c>
      <c r="I153" s="46" t="s">
        <v>1891</v>
      </c>
      <c r="J153" s="46">
        <v>20600</v>
      </c>
      <c r="K153" s="46">
        <v>1463055</v>
      </c>
      <c r="L153" s="46"/>
      <c r="M153" s="46">
        <v>1463055</v>
      </c>
      <c r="O153" s="76" t="s">
        <v>703</v>
      </c>
      <c r="P153" s="76" t="s">
        <v>1874</v>
      </c>
      <c r="Q153" s="76">
        <v>541500</v>
      </c>
      <c r="R153" s="76">
        <v>2543070</v>
      </c>
      <c r="S153" s="76">
        <v>123950</v>
      </c>
      <c r="T153" s="76">
        <v>2419120</v>
      </c>
      <c r="V153" s="46" t="s">
        <v>712</v>
      </c>
      <c r="W153" s="46" t="s">
        <v>1877</v>
      </c>
      <c r="X153" s="46"/>
      <c r="Y153" s="46">
        <v>23000</v>
      </c>
      <c r="Z153" s="46"/>
      <c r="AA153" s="46">
        <v>23000</v>
      </c>
    </row>
    <row r="154" spans="1:27" ht="15">
      <c r="A154" s="98" t="s">
        <v>721</v>
      </c>
      <c r="B154" s="99" t="s">
        <v>1879</v>
      </c>
      <c r="C154" s="79"/>
      <c r="D154" s="46">
        <f t="shared" si="2"/>
        <v>218043</v>
      </c>
      <c r="E154" s="79"/>
      <c r="F154" s="100">
        <v>218043</v>
      </c>
      <c r="H154" s="46" t="s">
        <v>770</v>
      </c>
      <c r="I154" s="46" t="s">
        <v>1893</v>
      </c>
      <c r="J154" s="46">
        <v>5000</v>
      </c>
      <c r="K154" s="46">
        <v>299210</v>
      </c>
      <c r="L154" s="46"/>
      <c r="M154" s="46">
        <v>299210</v>
      </c>
      <c r="O154" s="76" t="s">
        <v>706</v>
      </c>
      <c r="P154" s="76" t="s">
        <v>1875</v>
      </c>
      <c r="Q154" s="76">
        <v>2007875</v>
      </c>
      <c r="R154" s="76">
        <v>5534381</v>
      </c>
      <c r="S154" s="76">
        <v>2867237</v>
      </c>
      <c r="T154" s="76">
        <v>2667144</v>
      </c>
      <c r="V154" s="46" t="s">
        <v>715</v>
      </c>
      <c r="W154" s="46" t="s">
        <v>2288</v>
      </c>
      <c r="X154" s="46"/>
      <c r="Y154" s="46">
        <v>2839</v>
      </c>
      <c r="Z154" s="46"/>
      <c r="AA154" s="46">
        <v>2839</v>
      </c>
    </row>
    <row r="155" spans="1:27" ht="15">
      <c r="A155" s="98" t="s">
        <v>724</v>
      </c>
      <c r="B155" s="99" t="s">
        <v>1880</v>
      </c>
      <c r="C155" s="79"/>
      <c r="D155" s="46">
        <f t="shared" si="2"/>
        <v>58660</v>
      </c>
      <c r="E155" s="79"/>
      <c r="F155" s="100">
        <v>58660</v>
      </c>
      <c r="H155" s="46" t="s">
        <v>773</v>
      </c>
      <c r="I155" s="46" t="s">
        <v>1894</v>
      </c>
      <c r="J155" s="46"/>
      <c r="K155" s="46">
        <v>407693</v>
      </c>
      <c r="L155" s="46"/>
      <c r="M155" s="46">
        <v>407693</v>
      </c>
      <c r="O155" s="76" t="s">
        <v>709</v>
      </c>
      <c r="P155" s="76" t="s">
        <v>1876</v>
      </c>
      <c r="Q155" s="76">
        <v>1892988</v>
      </c>
      <c r="R155" s="76">
        <v>1601410</v>
      </c>
      <c r="S155" s="76">
        <v>92260</v>
      </c>
      <c r="T155" s="76">
        <v>1509150</v>
      </c>
      <c r="V155" s="46" t="s">
        <v>718</v>
      </c>
      <c r="W155" s="46" t="s">
        <v>1878</v>
      </c>
      <c r="X155" s="46"/>
      <c r="Y155" s="46">
        <v>122955</v>
      </c>
      <c r="Z155" s="46"/>
      <c r="AA155" s="46">
        <v>122955</v>
      </c>
    </row>
    <row r="156" spans="1:27" ht="15">
      <c r="A156" s="98" t="s">
        <v>727</v>
      </c>
      <c r="B156" s="99" t="s">
        <v>1881</v>
      </c>
      <c r="C156" s="79"/>
      <c r="D156" s="46">
        <f t="shared" si="2"/>
        <v>28575</v>
      </c>
      <c r="E156" s="79"/>
      <c r="F156" s="100">
        <v>28575</v>
      </c>
      <c r="H156" s="46" t="s">
        <v>779</v>
      </c>
      <c r="I156" s="46" t="s">
        <v>1896</v>
      </c>
      <c r="J156" s="46">
        <v>61000</v>
      </c>
      <c r="K156" s="46">
        <v>59400</v>
      </c>
      <c r="L156" s="46"/>
      <c r="M156" s="46">
        <v>59400</v>
      </c>
      <c r="O156" s="76" t="s">
        <v>712</v>
      </c>
      <c r="P156" s="76" t="s">
        <v>1877</v>
      </c>
      <c r="Q156" s="76"/>
      <c r="R156" s="76">
        <v>178775</v>
      </c>
      <c r="S156" s="76">
        <v>500</v>
      </c>
      <c r="T156" s="76">
        <v>178275</v>
      </c>
      <c r="V156" s="46" t="s">
        <v>721</v>
      </c>
      <c r="W156" s="46" t="s">
        <v>1879</v>
      </c>
      <c r="X156" s="46">
        <v>145465</v>
      </c>
      <c r="Y156" s="46">
        <v>4508232</v>
      </c>
      <c r="Z156" s="46"/>
      <c r="AA156" s="46">
        <v>4508232</v>
      </c>
    </row>
    <row r="157" spans="1:27" ht="15">
      <c r="A157" s="98" t="s">
        <v>730</v>
      </c>
      <c r="B157" s="99" t="s">
        <v>1882</v>
      </c>
      <c r="C157" s="79"/>
      <c r="D157" s="46">
        <f t="shared" si="2"/>
        <v>157450</v>
      </c>
      <c r="E157" s="79"/>
      <c r="F157" s="100">
        <v>157450</v>
      </c>
      <c r="H157" s="46" t="s">
        <v>782</v>
      </c>
      <c r="I157" s="46" t="s">
        <v>1897</v>
      </c>
      <c r="J157" s="46">
        <v>2600</v>
      </c>
      <c r="K157" s="46">
        <v>341007</v>
      </c>
      <c r="L157" s="46"/>
      <c r="M157" s="46">
        <v>341007</v>
      </c>
      <c r="O157" s="76" t="s">
        <v>715</v>
      </c>
      <c r="P157" s="76" t="s">
        <v>2288</v>
      </c>
      <c r="Q157" s="76"/>
      <c r="R157" s="76">
        <v>539997</v>
      </c>
      <c r="S157" s="76">
        <v>16250</v>
      </c>
      <c r="T157" s="76">
        <v>523747</v>
      </c>
      <c r="V157" s="46" t="s">
        <v>724</v>
      </c>
      <c r="W157" s="46" t="s">
        <v>1880</v>
      </c>
      <c r="X157" s="46">
        <v>3200</v>
      </c>
      <c r="Y157" s="46">
        <v>4440169</v>
      </c>
      <c r="Z157" s="46">
        <v>4200088</v>
      </c>
      <c r="AA157" s="46">
        <v>240081</v>
      </c>
    </row>
    <row r="158" spans="1:27" ht="15">
      <c r="A158" s="98" t="s">
        <v>733</v>
      </c>
      <c r="B158" s="99" t="s">
        <v>1883</v>
      </c>
      <c r="C158" s="79"/>
      <c r="D158" s="46">
        <f t="shared" si="2"/>
        <v>391777</v>
      </c>
      <c r="E158" s="79"/>
      <c r="F158" s="100">
        <v>391777</v>
      </c>
      <c r="H158" s="46" t="s">
        <v>788</v>
      </c>
      <c r="I158" s="46" t="s">
        <v>1899</v>
      </c>
      <c r="J158" s="46"/>
      <c r="K158" s="46">
        <v>83375</v>
      </c>
      <c r="L158" s="46"/>
      <c r="M158" s="46">
        <v>83375</v>
      </c>
      <c r="O158" s="76" t="s">
        <v>718</v>
      </c>
      <c r="P158" s="76" t="s">
        <v>1878</v>
      </c>
      <c r="Q158" s="76"/>
      <c r="R158" s="76">
        <v>535915</v>
      </c>
      <c r="S158" s="76"/>
      <c r="T158" s="76">
        <v>535915</v>
      </c>
      <c r="V158" s="46" t="s">
        <v>727</v>
      </c>
      <c r="W158" s="46" t="s">
        <v>1881</v>
      </c>
      <c r="X158" s="46"/>
      <c r="Y158" s="46">
        <v>512360</v>
      </c>
      <c r="Z158" s="46"/>
      <c r="AA158" s="46">
        <v>512360</v>
      </c>
    </row>
    <row r="159" spans="1:27" ht="15">
      <c r="A159" s="98" t="s">
        <v>736</v>
      </c>
      <c r="B159" s="99" t="s">
        <v>1884</v>
      </c>
      <c r="C159" s="100">
        <v>81400</v>
      </c>
      <c r="D159" s="46">
        <f t="shared" si="2"/>
        <v>640223</v>
      </c>
      <c r="E159" s="100">
        <v>49300</v>
      </c>
      <c r="F159" s="100">
        <v>590923</v>
      </c>
      <c r="H159" s="46" t="s">
        <v>794</v>
      </c>
      <c r="I159" s="46" t="s">
        <v>1901</v>
      </c>
      <c r="J159" s="46"/>
      <c r="K159" s="46">
        <v>112792</v>
      </c>
      <c r="L159" s="46"/>
      <c r="M159" s="46">
        <v>112792</v>
      </c>
      <c r="O159" s="76" t="s">
        <v>721</v>
      </c>
      <c r="P159" s="76" t="s">
        <v>1879</v>
      </c>
      <c r="Q159" s="76"/>
      <c r="R159" s="76">
        <v>1388700</v>
      </c>
      <c r="S159" s="76"/>
      <c r="T159" s="76">
        <v>1388700</v>
      </c>
      <c r="V159" s="46" t="s">
        <v>730</v>
      </c>
      <c r="W159" s="46" t="s">
        <v>1882</v>
      </c>
      <c r="X159" s="46">
        <v>165000</v>
      </c>
      <c r="Y159" s="46">
        <v>476664</v>
      </c>
      <c r="Z159" s="46"/>
      <c r="AA159" s="46">
        <v>476664</v>
      </c>
    </row>
    <row r="160" spans="1:27" ht="15">
      <c r="A160" s="98" t="s">
        <v>739</v>
      </c>
      <c r="B160" s="99" t="s">
        <v>1885</v>
      </c>
      <c r="C160" s="100">
        <v>139750</v>
      </c>
      <c r="D160" s="46">
        <f t="shared" si="2"/>
        <v>42989</v>
      </c>
      <c r="E160" s="79"/>
      <c r="F160" s="100">
        <v>42989</v>
      </c>
      <c r="H160" s="46" t="s">
        <v>797</v>
      </c>
      <c r="I160" s="46" t="s">
        <v>1902</v>
      </c>
      <c r="J160" s="46"/>
      <c r="K160" s="46">
        <v>92400</v>
      </c>
      <c r="L160" s="46"/>
      <c r="M160" s="46">
        <v>92400</v>
      </c>
      <c r="O160" s="76" t="s">
        <v>724</v>
      </c>
      <c r="P160" s="76" t="s">
        <v>1880</v>
      </c>
      <c r="Q160" s="76">
        <v>88650</v>
      </c>
      <c r="R160" s="76">
        <v>373099</v>
      </c>
      <c r="S160" s="76"/>
      <c r="T160" s="76">
        <v>373099</v>
      </c>
      <c r="V160" s="46" t="s">
        <v>733</v>
      </c>
      <c r="W160" s="46" t="s">
        <v>1883</v>
      </c>
      <c r="X160" s="46"/>
      <c r="Y160" s="46">
        <v>61400</v>
      </c>
      <c r="Z160" s="46"/>
      <c r="AA160" s="46">
        <v>61400</v>
      </c>
    </row>
    <row r="161" spans="1:27" ht="15">
      <c r="A161" s="98" t="s">
        <v>742</v>
      </c>
      <c r="B161" s="99" t="s">
        <v>2297</v>
      </c>
      <c r="C161" s="79"/>
      <c r="D161" s="46">
        <f t="shared" si="2"/>
        <v>75000</v>
      </c>
      <c r="E161" s="79"/>
      <c r="F161" s="100">
        <v>75000</v>
      </c>
      <c r="H161" s="46" t="s">
        <v>800</v>
      </c>
      <c r="I161" s="46" t="s">
        <v>1903</v>
      </c>
      <c r="J161" s="46">
        <v>48650</v>
      </c>
      <c r="K161" s="46">
        <v>31102</v>
      </c>
      <c r="L161" s="46"/>
      <c r="M161" s="46">
        <v>31102</v>
      </c>
      <c r="O161" s="76" t="s">
        <v>727</v>
      </c>
      <c r="P161" s="76" t="s">
        <v>1881</v>
      </c>
      <c r="Q161" s="76"/>
      <c r="R161" s="76">
        <v>574335</v>
      </c>
      <c r="S161" s="76">
        <v>42000</v>
      </c>
      <c r="T161" s="76">
        <v>532335</v>
      </c>
      <c r="V161" s="46" t="s">
        <v>736</v>
      </c>
      <c r="W161" s="46" t="s">
        <v>1884</v>
      </c>
      <c r="X161" s="46">
        <v>37501</v>
      </c>
      <c r="Y161" s="46">
        <v>14440813</v>
      </c>
      <c r="Z161" s="46">
        <v>31151</v>
      </c>
      <c r="AA161" s="46">
        <v>14409662</v>
      </c>
    </row>
    <row r="162" spans="1:27" ht="15">
      <c r="A162" s="98" t="s">
        <v>745</v>
      </c>
      <c r="B162" s="99" t="s">
        <v>1886</v>
      </c>
      <c r="C162" s="79"/>
      <c r="D162" s="46">
        <f t="shared" si="2"/>
        <v>171761</v>
      </c>
      <c r="E162" s="79"/>
      <c r="F162" s="100">
        <v>171761</v>
      </c>
      <c r="H162" s="46" t="s">
        <v>803</v>
      </c>
      <c r="I162" s="46" t="s">
        <v>1904</v>
      </c>
      <c r="J162" s="46">
        <v>103000</v>
      </c>
      <c r="K162" s="46">
        <v>5351</v>
      </c>
      <c r="L162" s="46"/>
      <c r="M162" s="46">
        <v>5351</v>
      </c>
      <c r="O162" s="76" t="s">
        <v>730</v>
      </c>
      <c r="P162" s="76" t="s">
        <v>1882</v>
      </c>
      <c r="Q162" s="76">
        <v>20700</v>
      </c>
      <c r="R162" s="76">
        <v>461752</v>
      </c>
      <c r="S162" s="76">
        <v>18375</v>
      </c>
      <c r="T162" s="76">
        <v>443377</v>
      </c>
      <c r="V162" s="46" t="s">
        <v>739</v>
      </c>
      <c r="W162" s="46" t="s">
        <v>1885</v>
      </c>
      <c r="X162" s="46">
        <v>5200</v>
      </c>
      <c r="Y162" s="46">
        <v>441179</v>
      </c>
      <c r="Z162" s="46"/>
      <c r="AA162" s="46">
        <v>441179</v>
      </c>
    </row>
    <row r="163" spans="1:27" ht="15">
      <c r="A163" s="98" t="s">
        <v>748</v>
      </c>
      <c r="B163" s="99" t="s">
        <v>1887</v>
      </c>
      <c r="C163" s="100">
        <v>0</v>
      </c>
      <c r="D163" s="46">
        <f t="shared" si="2"/>
        <v>149735</v>
      </c>
      <c r="E163" s="79"/>
      <c r="F163" s="100">
        <v>149735</v>
      </c>
      <c r="H163" s="46" t="s">
        <v>809</v>
      </c>
      <c r="I163" s="46" t="s">
        <v>1906</v>
      </c>
      <c r="J163" s="46"/>
      <c r="K163" s="46">
        <v>66816</v>
      </c>
      <c r="L163" s="46">
        <v>2501</v>
      </c>
      <c r="M163" s="46">
        <v>64315</v>
      </c>
      <c r="O163" s="76" t="s">
        <v>733</v>
      </c>
      <c r="P163" s="76" t="s">
        <v>1883</v>
      </c>
      <c r="Q163" s="76"/>
      <c r="R163" s="76">
        <v>944902</v>
      </c>
      <c r="S163" s="76">
        <v>67250</v>
      </c>
      <c r="T163" s="76">
        <v>877652</v>
      </c>
      <c r="V163" s="46" t="s">
        <v>742</v>
      </c>
      <c r="W163" s="46" t="s">
        <v>2297</v>
      </c>
      <c r="X163" s="46"/>
      <c r="Y163" s="46">
        <v>1250</v>
      </c>
      <c r="Z163" s="46"/>
      <c r="AA163" s="46">
        <v>1250</v>
      </c>
    </row>
    <row r="164" spans="1:27" ht="15">
      <c r="A164" s="98" t="s">
        <v>751</v>
      </c>
      <c r="B164" s="99" t="s">
        <v>1888</v>
      </c>
      <c r="C164" s="79"/>
      <c r="D164" s="46">
        <f t="shared" si="2"/>
        <v>92795</v>
      </c>
      <c r="E164" s="79"/>
      <c r="F164" s="100">
        <v>92795</v>
      </c>
      <c r="H164" s="46" t="s">
        <v>812</v>
      </c>
      <c r="I164" s="46" t="s">
        <v>1907</v>
      </c>
      <c r="J164" s="46"/>
      <c r="K164" s="46">
        <v>717298</v>
      </c>
      <c r="L164" s="46">
        <v>474000</v>
      </c>
      <c r="M164" s="46">
        <v>243298</v>
      </c>
      <c r="O164" s="76" t="s">
        <v>736</v>
      </c>
      <c r="P164" s="76" t="s">
        <v>1884</v>
      </c>
      <c r="Q164" s="76">
        <v>1138455</v>
      </c>
      <c r="R164" s="76">
        <v>4325859</v>
      </c>
      <c r="S164" s="76">
        <v>113320</v>
      </c>
      <c r="T164" s="76">
        <v>4212539</v>
      </c>
      <c r="V164" s="46" t="s">
        <v>745</v>
      </c>
      <c r="W164" s="46" t="s">
        <v>1886</v>
      </c>
      <c r="X164" s="46"/>
      <c r="Y164" s="46">
        <v>889479</v>
      </c>
      <c r="Z164" s="46"/>
      <c r="AA164" s="46">
        <v>889479</v>
      </c>
    </row>
    <row r="165" spans="1:27" ht="15">
      <c r="A165" s="98" t="s">
        <v>757</v>
      </c>
      <c r="B165" s="99" t="s">
        <v>1889</v>
      </c>
      <c r="C165" s="100">
        <v>0</v>
      </c>
      <c r="D165" s="46">
        <f t="shared" si="2"/>
        <v>800547</v>
      </c>
      <c r="E165" s="100">
        <v>64000</v>
      </c>
      <c r="F165" s="100">
        <v>736547</v>
      </c>
      <c r="H165" s="46" t="s">
        <v>815</v>
      </c>
      <c r="I165" s="46" t="s">
        <v>1908</v>
      </c>
      <c r="J165" s="46">
        <v>19500</v>
      </c>
      <c r="K165" s="46">
        <v>340585</v>
      </c>
      <c r="L165" s="46"/>
      <c r="M165" s="46">
        <v>340585</v>
      </c>
      <c r="O165" s="76" t="s">
        <v>739</v>
      </c>
      <c r="P165" s="76" t="s">
        <v>1885</v>
      </c>
      <c r="Q165" s="76">
        <v>213050</v>
      </c>
      <c r="R165" s="76">
        <v>676448</v>
      </c>
      <c r="S165" s="76"/>
      <c r="T165" s="76">
        <v>676448</v>
      </c>
      <c r="V165" s="46" t="s">
        <v>748</v>
      </c>
      <c r="W165" s="46" t="s">
        <v>1887</v>
      </c>
      <c r="X165" s="46"/>
      <c r="Y165" s="46">
        <v>290624</v>
      </c>
      <c r="Z165" s="46"/>
      <c r="AA165" s="46">
        <v>290624</v>
      </c>
    </row>
    <row r="166" spans="1:27" ht="15">
      <c r="A166" s="98" t="s">
        <v>760</v>
      </c>
      <c r="B166" s="99" t="s">
        <v>1890</v>
      </c>
      <c r="C166" s="100">
        <v>100000</v>
      </c>
      <c r="D166" s="46">
        <f t="shared" si="2"/>
        <v>150057</v>
      </c>
      <c r="E166" s="79"/>
      <c r="F166" s="100">
        <v>150057</v>
      </c>
      <c r="H166" s="46" t="s">
        <v>819</v>
      </c>
      <c r="I166" s="46" t="s">
        <v>1909</v>
      </c>
      <c r="J166" s="46"/>
      <c r="K166" s="46">
        <v>5600</v>
      </c>
      <c r="L166" s="46"/>
      <c r="M166" s="46">
        <v>5600</v>
      </c>
      <c r="O166" s="76" t="s">
        <v>742</v>
      </c>
      <c r="P166" s="76" t="s">
        <v>2297</v>
      </c>
      <c r="Q166" s="76"/>
      <c r="R166" s="76">
        <v>79000</v>
      </c>
      <c r="S166" s="76">
        <v>4000</v>
      </c>
      <c r="T166" s="76">
        <v>75000</v>
      </c>
      <c r="V166" s="46" t="s">
        <v>751</v>
      </c>
      <c r="W166" s="46" t="s">
        <v>1888</v>
      </c>
      <c r="X166" s="46"/>
      <c r="Y166" s="46">
        <v>158649</v>
      </c>
      <c r="Z166" s="46"/>
      <c r="AA166" s="46">
        <v>158649</v>
      </c>
    </row>
    <row r="167" spans="1:27" ht="15">
      <c r="A167" s="98" t="s">
        <v>763</v>
      </c>
      <c r="B167" s="99" t="s">
        <v>1891</v>
      </c>
      <c r="C167" s="79"/>
      <c r="D167" s="46">
        <f t="shared" si="2"/>
        <v>1027604</v>
      </c>
      <c r="E167" s="100">
        <v>1500</v>
      </c>
      <c r="F167" s="100">
        <v>1026104</v>
      </c>
      <c r="H167" s="46" t="s">
        <v>822</v>
      </c>
      <c r="I167" s="46" t="s">
        <v>1910</v>
      </c>
      <c r="J167" s="46"/>
      <c r="K167" s="46">
        <v>3950</v>
      </c>
      <c r="L167" s="46"/>
      <c r="M167" s="46">
        <v>3950</v>
      </c>
      <c r="O167" s="76" t="s">
        <v>745</v>
      </c>
      <c r="P167" s="76" t="s">
        <v>1886</v>
      </c>
      <c r="Q167" s="76"/>
      <c r="R167" s="76">
        <v>855584</v>
      </c>
      <c r="S167" s="76"/>
      <c r="T167" s="76">
        <v>855584</v>
      </c>
      <c r="V167" s="46" t="s">
        <v>757</v>
      </c>
      <c r="W167" s="46" t="s">
        <v>1889</v>
      </c>
      <c r="X167" s="46">
        <v>0</v>
      </c>
      <c r="Y167" s="46">
        <v>4736628</v>
      </c>
      <c r="Z167" s="46"/>
      <c r="AA167" s="46">
        <v>4736628</v>
      </c>
    </row>
    <row r="168" spans="1:27" ht="15">
      <c r="A168" s="98" t="s">
        <v>766</v>
      </c>
      <c r="B168" s="99" t="s">
        <v>1892</v>
      </c>
      <c r="C168" s="79"/>
      <c r="D168" s="46">
        <f t="shared" si="2"/>
        <v>10610</v>
      </c>
      <c r="E168" s="79"/>
      <c r="F168" s="100">
        <v>10610</v>
      </c>
      <c r="H168" s="46" t="s">
        <v>828</v>
      </c>
      <c r="I168" s="46" t="s">
        <v>1912</v>
      </c>
      <c r="J168" s="46"/>
      <c r="K168" s="46">
        <v>139716</v>
      </c>
      <c r="L168" s="46"/>
      <c r="M168" s="46">
        <v>139716</v>
      </c>
      <c r="O168" s="76" t="s">
        <v>748</v>
      </c>
      <c r="P168" s="76" t="s">
        <v>1887</v>
      </c>
      <c r="Q168" s="76">
        <v>2033000</v>
      </c>
      <c r="R168" s="76">
        <v>1166005</v>
      </c>
      <c r="S168" s="76"/>
      <c r="T168" s="76">
        <v>1166005</v>
      </c>
      <c r="V168" s="46" t="s">
        <v>760</v>
      </c>
      <c r="W168" s="46" t="s">
        <v>1890</v>
      </c>
      <c r="X168" s="46">
        <v>26300</v>
      </c>
      <c r="Y168" s="46">
        <v>2580832</v>
      </c>
      <c r="Z168" s="46"/>
      <c r="AA168" s="46">
        <v>2580832</v>
      </c>
    </row>
    <row r="169" spans="1:27" ht="15">
      <c r="A169" s="98" t="s">
        <v>770</v>
      </c>
      <c r="B169" s="99" t="s">
        <v>1893</v>
      </c>
      <c r="C169" s="100">
        <v>3326233</v>
      </c>
      <c r="D169" s="46">
        <f t="shared" si="2"/>
        <v>552214</v>
      </c>
      <c r="E169" s="100">
        <v>48350</v>
      </c>
      <c r="F169" s="100">
        <v>503864</v>
      </c>
      <c r="H169" s="46" t="s">
        <v>834</v>
      </c>
      <c r="I169" s="46" t="s">
        <v>1913</v>
      </c>
      <c r="J169" s="46"/>
      <c r="K169" s="46">
        <v>6700</v>
      </c>
      <c r="L169" s="46"/>
      <c r="M169" s="46">
        <v>6700</v>
      </c>
      <c r="O169" s="76" t="s">
        <v>751</v>
      </c>
      <c r="P169" s="76" t="s">
        <v>1888</v>
      </c>
      <c r="Q169" s="76"/>
      <c r="R169" s="76">
        <v>748253</v>
      </c>
      <c r="S169" s="76">
        <v>17950</v>
      </c>
      <c r="T169" s="76">
        <v>730303</v>
      </c>
      <c r="V169" s="46" t="s">
        <v>763</v>
      </c>
      <c r="W169" s="46" t="s">
        <v>1891</v>
      </c>
      <c r="X169" s="46">
        <v>1512291</v>
      </c>
      <c r="Y169" s="46">
        <v>4262989</v>
      </c>
      <c r="Z169" s="46"/>
      <c r="AA169" s="46">
        <v>4262989</v>
      </c>
    </row>
    <row r="170" spans="1:27" ht="15">
      <c r="A170" s="98" t="s">
        <v>773</v>
      </c>
      <c r="B170" s="99" t="s">
        <v>1894</v>
      </c>
      <c r="C170" s="100">
        <v>794250</v>
      </c>
      <c r="D170" s="46">
        <f t="shared" si="2"/>
        <v>349927</v>
      </c>
      <c r="E170" s="100">
        <v>5800</v>
      </c>
      <c r="F170" s="100">
        <v>344127</v>
      </c>
      <c r="H170" s="46" t="s">
        <v>837</v>
      </c>
      <c r="I170" s="46" t="s">
        <v>1914</v>
      </c>
      <c r="J170" s="46">
        <v>12000</v>
      </c>
      <c r="K170" s="46">
        <v>5000</v>
      </c>
      <c r="L170" s="46"/>
      <c r="M170" s="46">
        <v>5000</v>
      </c>
      <c r="O170" s="76" t="s">
        <v>757</v>
      </c>
      <c r="P170" s="76" t="s">
        <v>1889</v>
      </c>
      <c r="Q170" s="76">
        <v>1045714</v>
      </c>
      <c r="R170" s="76">
        <v>4709401</v>
      </c>
      <c r="S170" s="76">
        <v>271778</v>
      </c>
      <c r="T170" s="76">
        <v>4437623</v>
      </c>
      <c r="V170" s="46" t="s">
        <v>770</v>
      </c>
      <c r="W170" s="46" t="s">
        <v>1893</v>
      </c>
      <c r="X170" s="46">
        <v>32360</v>
      </c>
      <c r="Y170" s="46">
        <v>1106114</v>
      </c>
      <c r="Z170" s="46"/>
      <c r="AA170" s="46">
        <v>1106114</v>
      </c>
    </row>
    <row r="171" spans="1:27" ht="15">
      <c r="A171" s="98" t="s">
        <v>776</v>
      </c>
      <c r="B171" s="99" t="s">
        <v>1895</v>
      </c>
      <c r="C171" s="100">
        <v>319600</v>
      </c>
      <c r="D171" s="46">
        <f t="shared" si="2"/>
        <v>20582</v>
      </c>
      <c r="E171" s="79"/>
      <c r="F171" s="100">
        <v>20582</v>
      </c>
      <c r="H171" s="46" t="s">
        <v>843</v>
      </c>
      <c r="I171" s="46" t="s">
        <v>1916</v>
      </c>
      <c r="J171" s="46">
        <v>12700</v>
      </c>
      <c r="K171" s="46">
        <v>29797</v>
      </c>
      <c r="L171" s="46"/>
      <c r="M171" s="46">
        <v>29797</v>
      </c>
      <c r="O171" s="76" t="s">
        <v>760</v>
      </c>
      <c r="P171" s="76" t="s">
        <v>1890</v>
      </c>
      <c r="Q171" s="76">
        <v>103250</v>
      </c>
      <c r="R171" s="76">
        <v>784974</v>
      </c>
      <c r="S171" s="76"/>
      <c r="T171" s="76">
        <v>784974</v>
      </c>
      <c r="V171" s="46" t="s">
        <v>773</v>
      </c>
      <c r="W171" s="46" t="s">
        <v>1894</v>
      </c>
      <c r="X171" s="46">
        <v>1000</v>
      </c>
      <c r="Y171" s="46">
        <v>1911959</v>
      </c>
      <c r="Z171" s="46"/>
      <c r="AA171" s="46">
        <v>1911959</v>
      </c>
    </row>
    <row r="172" spans="1:27" ht="15">
      <c r="A172" s="98" t="s">
        <v>779</v>
      </c>
      <c r="B172" s="99" t="s">
        <v>1896</v>
      </c>
      <c r="C172" s="100">
        <v>80600</v>
      </c>
      <c r="D172" s="46">
        <f t="shared" si="2"/>
        <v>389858</v>
      </c>
      <c r="E172" s="79"/>
      <c r="F172" s="100">
        <v>389858</v>
      </c>
      <c r="H172" s="46" t="s">
        <v>846</v>
      </c>
      <c r="I172" s="46" t="s">
        <v>1917</v>
      </c>
      <c r="J172" s="46">
        <v>88000</v>
      </c>
      <c r="K172" s="46">
        <v>1458204</v>
      </c>
      <c r="L172" s="46">
        <v>1152504</v>
      </c>
      <c r="M172" s="46">
        <v>305700</v>
      </c>
      <c r="O172" s="76" t="s">
        <v>763</v>
      </c>
      <c r="P172" s="76" t="s">
        <v>1891</v>
      </c>
      <c r="Q172" s="76">
        <v>5177873</v>
      </c>
      <c r="R172" s="76">
        <v>4864802</v>
      </c>
      <c r="S172" s="76">
        <v>103200</v>
      </c>
      <c r="T172" s="76">
        <v>4761602</v>
      </c>
      <c r="V172" s="46" t="s">
        <v>776</v>
      </c>
      <c r="W172" s="46" t="s">
        <v>1895</v>
      </c>
      <c r="X172" s="46"/>
      <c r="Y172" s="46">
        <v>5000</v>
      </c>
      <c r="Z172" s="46"/>
      <c r="AA172" s="46">
        <v>5000</v>
      </c>
    </row>
    <row r="173" spans="1:27" ht="15">
      <c r="A173" s="98" t="s">
        <v>782</v>
      </c>
      <c r="B173" s="99" t="s">
        <v>1897</v>
      </c>
      <c r="C173" s="100">
        <v>151601</v>
      </c>
      <c r="D173" s="46">
        <f t="shared" si="2"/>
        <v>1223319</v>
      </c>
      <c r="E173" s="100">
        <v>341955</v>
      </c>
      <c r="F173" s="100">
        <v>881364</v>
      </c>
      <c r="H173" s="46" t="s">
        <v>862</v>
      </c>
      <c r="I173" s="46" t="s">
        <v>1922</v>
      </c>
      <c r="J173" s="46"/>
      <c r="K173" s="46">
        <v>110230</v>
      </c>
      <c r="L173" s="46"/>
      <c r="M173" s="46">
        <v>110230</v>
      </c>
      <c r="O173" s="76" t="s">
        <v>766</v>
      </c>
      <c r="P173" s="76" t="s">
        <v>1892</v>
      </c>
      <c r="Q173" s="76"/>
      <c r="R173" s="76">
        <v>87107</v>
      </c>
      <c r="S173" s="76"/>
      <c r="T173" s="76">
        <v>87107</v>
      </c>
      <c r="V173" s="46" t="s">
        <v>779</v>
      </c>
      <c r="W173" s="46" t="s">
        <v>1896</v>
      </c>
      <c r="X173" s="46">
        <v>152293</v>
      </c>
      <c r="Y173" s="46">
        <v>524483</v>
      </c>
      <c r="Z173" s="46"/>
      <c r="AA173" s="46">
        <v>524483</v>
      </c>
    </row>
    <row r="174" spans="1:27" ht="15">
      <c r="A174" s="98" t="s">
        <v>788</v>
      </c>
      <c r="B174" s="99" t="s">
        <v>1899</v>
      </c>
      <c r="C174" s="100">
        <v>48151</v>
      </c>
      <c r="D174" s="46">
        <f t="shared" si="2"/>
        <v>424416</v>
      </c>
      <c r="E174" s="100">
        <v>221930</v>
      </c>
      <c r="F174" s="100">
        <v>202486</v>
      </c>
      <c r="H174" s="46" t="s">
        <v>865</v>
      </c>
      <c r="I174" s="46" t="s">
        <v>2289</v>
      </c>
      <c r="J174" s="46">
        <v>380000</v>
      </c>
      <c r="K174" s="46">
        <v>247311</v>
      </c>
      <c r="L174" s="46"/>
      <c r="M174" s="46">
        <v>247311</v>
      </c>
      <c r="O174" s="76" t="s">
        <v>770</v>
      </c>
      <c r="P174" s="76" t="s">
        <v>1893</v>
      </c>
      <c r="Q174" s="76">
        <v>15267729</v>
      </c>
      <c r="R174" s="76">
        <v>4698960</v>
      </c>
      <c r="S174" s="76">
        <v>1308000</v>
      </c>
      <c r="T174" s="76">
        <v>3390960</v>
      </c>
      <c r="V174" s="46" t="s">
        <v>782</v>
      </c>
      <c r="W174" s="46" t="s">
        <v>1897</v>
      </c>
      <c r="X174" s="46">
        <v>327005</v>
      </c>
      <c r="Y174" s="46">
        <v>1972159</v>
      </c>
      <c r="Z174" s="46">
        <v>2500</v>
      </c>
      <c r="AA174" s="46">
        <v>1969659</v>
      </c>
    </row>
    <row r="175" spans="1:27" ht="15">
      <c r="A175" s="98" t="s">
        <v>794</v>
      </c>
      <c r="B175" s="99" t="s">
        <v>1901</v>
      </c>
      <c r="C175" s="100">
        <v>39712</v>
      </c>
      <c r="D175" s="46">
        <f t="shared" si="2"/>
        <v>343620</v>
      </c>
      <c r="E175" s="79"/>
      <c r="F175" s="100">
        <v>343620</v>
      </c>
      <c r="H175" s="46" t="s">
        <v>868</v>
      </c>
      <c r="I175" s="46" t="s">
        <v>1923</v>
      </c>
      <c r="J175" s="46"/>
      <c r="K175" s="46">
        <v>53841</v>
      </c>
      <c r="L175" s="46"/>
      <c r="M175" s="46">
        <v>53841</v>
      </c>
      <c r="O175" s="76" t="s">
        <v>773</v>
      </c>
      <c r="P175" s="76" t="s">
        <v>1894</v>
      </c>
      <c r="Q175" s="76">
        <v>1919172</v>
      </c>
      <c r="R175" s="76">
        <v>3462863</v>
      </c>
      <c r="S175" s="76">
        <v>220901</v>
      </c>
      <c r="T175" s="76">
        <v>3241962</v>
      </c>
      <c r="V175" s="46" t="s">
        <v>785</v>
      </c>
      <c r="W175" s="46" t="s">
        <v>1898</v>
      </c>
      <c r="X175" s="46">
        <v>142300</v>
      </c>
      <c r="Y175" s="46">
        <v>1006261</v>
      </c>
      <c r="Z175" s="46">
        <v>61150</v>
      </c>
      <c r="AA175" s="46">
        <v>945111</v>
      </c>
    </row>
    <row r="176" spans="1:27" ht="15">
      <c r="A176" s="98" t="s">
        <v>797</v>
      </c>
      <c r="B176" s="99" t="s">
        <v>1902</v>
      </c>
      <c r="C176" s="79"/>
      <c r="D176" s="46">
        <f t="shared" si="2"/>
        <v>498450</v>
      </c>
      <c r="E176" s="79"/>
      <c r="F176" s="100">
        <v>498450</v>
      </c>
      <c r="H176" s="46" t="s">
        <v>871</v>
      </c>
      <c r="I176" s="46" t="s">
        <v>1924</v>
      </c>
      <c r="J176" s="46"/>
      <c r="K176" s="46">
        <v>26390</v>
      </c>
      <c r="L176" s="46"/>
      <c r="M176" s="46">
        <v>26390</v>
      </c>
      <c r="O176" s="76" t="s">
        <v>776</v>
      </c>
      <c r="P176" s="76" t="s">
        <v>1895</v>
      </c>
      <c r="Q176" s="76">
        <v>1241050</v>
      </c>
      <c r="R176" s="76">
        <v>340530</v>
      </c>
      <c r="S176" s="76">
        <v>158000</v>
      </c>
      <c r="T176" s="76">
        <v>182530</v>
      </c>
      <c r="V176" s="46" t="s">
        <v>788</v>
      </c>
      <c r="W176" s="46" t="s">
        <v>1899</v>
      </c>
      <c r="X176" s="46"/>
      <c r="Y176" s="46">
        <v>763055</v>
      </c>
      <c r="Z176" s="46">
        <v>9550</v>
      </c>
      <c r="AA176" s="46">
        <v>753505</v>
      </c>
    </row>
    <row r="177" spans="1:27" ht="15">
      <c r="A177" s="98" t="s">
        <v>800</v>
      </c>
      <c r="B177" s="99" t="s">
        <v>1903</v>
      </c>
      <c r="C177" s="100">
        <v>633000</v>
      </c>
      <c r="D177" s="46">
        <f t="shared" si="2"/>
        <v>379381</v>
      </c>
      <c r="E177" s="100">
        <v>29350</v>
      </c>
      <c r="F177" s="100">
        <v>350031</v>
      </c>
      <c r="H177" s="46" t="s">
        <v>874</v>
      </c>
      <c r="I177" s="46" t="s">
        <v>1925</v>
      </c>
      <c r="J177" s="46"/>
      <c r="K177" s="46">
        <v>384154</v>
      </c>
      <c r="L177" s="46">
        <v>119950</v>
      </c>
      <c r="M177" s="46">
        <v>264204</v>
      </c>
      <c r="O177" s="76" t="s">
        <v>779</v>
      </c>
      <c r="P177" s="76" t="s">
        <v>1896</v>
      </c>
      <c r="Q177" s="76">
        <v>80600</v>
      </c>
      <c r="R177" s="76">
        <v>1424745</v>
      </c>
      <c r="S177" s="76">
        <v>72866</v>
      </c>
      <c r="T177" s="76">
        <v>1351879</v>
      </c>
      <c r="V177" s="46" t="s">
        <v>791</v>
      </c>
      <c r="W177" s="46" t="s">
        <v>1900</v>
      </c>
      <c r="X177" s="46">
        <v>320300</v>
      </c>
      <c r="Y177" s="46">
        <v>9251465</v>
      </c>
      <c r="Z177" s="46"/>
      <c r="AA177" s="46">
        <v>9251465</v>
      </c>
    </row>
    <row r="178" spans="1:27" ht="15">
      <c r="A178" s="98" t="s">
        <v>803</v>
      </c>
      <c r="B178" s="99" t="s">
        <v>1904</v>
      </c>
      <c r="C178" s="79"/>
      <c r="D178" s="46">
        <f t="shared" si="2"/>
        <v>61940</v>
      </c>
      <c r="E178" s="100">
        <v>31500</v>
      </c>
      <c r="F178" s="100">
        <v>30440</v>
      </c>
      <c r="H178" s="46" t="s">
        <v>880</v>
      </c>
      <c r="I178" s="46" t="s">
        <v>1927</v>
      </c>
      <c r="J178" s="46"/>
      <c r="K178" s="46">
        <v>402138</v>
      </c>
      <c r="L178" s="46"/>
      <c r="M178" s="46">
        <v>402138</v>
      </c>
      <c r="O178" s="76" t="s">
        <v>782</v>
      </c>
      <c r="P178" s="76" t="s">
        <v>1897</v>
      </c>
      <c r="Q178" s="76">
        <v>2044758</v>
      </c>
      <c r="R178" s="76">
        <v>5215357</v>
      </c>
      <c r="S178" s="76">
        <v>969827</v>
      </c>
      <c r="T178" s="76">
        <v>4245530</v>
      </c>
      <c r="V178" s="46" t="s">
        <v>794</v>
      </c>
      <c r="W178" s="46" t="s">
        <v>1901</v>
      </c>
      <c r="X178" s="46">
        <v>832000</v>
      </c>
      <c r="Y178" s="46">
        <v>774409</v>
      </c>
      <c r="Z178" s="46">
        <v>136600</v>
      </c>
      <c r="AA178" s="46">
        <v>637809</v>
      </c>
    </row>
    <row r="179" spans="1:27" ht="15">
      <c r="A179" s="98" t="s">
        <v>806</v>
      </c>
      <c r="B179" s="99" t="s">
        <v>1905</v>
      </c>
      <c r="C179" s="79"/>
      <c r="D179" s="46">
        <f t="shared" si="2"/>
        <v>7150</v>
      </c>
      <c r="E179" s="79"/>
      <c r="F179" s="100">
        <v>7150</v>
      </c>
      <c r="H179" s="46" t="s">
        <v>888</v>
      </c>
      <c r="I179" s="46" t="s">
        <v>1930</v>
      </c>
      <c r="J179" s="46">
        <v>20000</v>
      </c>
      <c r="K179" s="46">
        <v>147251</v>
      </c>
      <c r="L179" s="46"/>
      <c r="M179" s="46">
        <v>147251</v>
      </c>
      <c r="O179" s="76" t="s">
        <v>785</v>
      </c>
      <c r="P179" s="76" t="s">
        <v>1898</v>
      </c>
      <c r="Q179" s="76">
        <v>7318348</v>
      </c>
      <c r="R179" s="76">
        <v>3332628</v>
      </c>
      <c r="S179" s="76">
        <v>912724</v>
      </c>
      <c r="T179" s="76">
        <v>2419904</v>
      </c>
      <c r="V179" s="46" t="s">
        <v>797</v>
      </c>
      <c r="W179" s="46" t="s">
        <v>1902</v>
      </c>
      <c r="X179" s="46"/>
      <c r="Y179" s="46">
        <v>766020</v>
      </c>
      <c r="Z179" s="46"/>
      <c r="AA179" s="46">
        <v>766020</v>
      </c>
    </row>
    <row r="180" spans="1:27" ht="15">
      <c r="A180" s="98" t="s">
        <v>809</v>
      </c>
      <c r="B180" s="99" t="s">
        <v>1906</v>
      </c>
      <c r="C180" s="100">
        <v>4800</v>
      </c>
      <c r="D180" s="46">
        <f t="shared" si="2"/>
        <v>156770</v>
      </c>
      <c r="E180" s="100">
        <v>1</v>
      </c>
      <c r="F180" s="100">
        <v>156769</v>
      </c>
      <c r="H180" s="46" t="s">
        <v>894</v>
      </c>
      <c r="I180" s="46" t="s">
        <v>2261</v>
      </c>
      <c r="J180" s="46"/>
      <c r="K180" s="46">
        <v>1499013</v>
      </c>
      <c r="L180" s="46"/>
      <c r="M180" s="46">
        <v>1499013</v>
      </c>
      <c r="O180" s="76" t="s">
        <v>788</v>
      </c>
      <c r="P180" s="76" t="s">
        <v>1899</v>
      </c>
      <c r="Q180" s="76">
        <v>3247013</v>
      </c>
      <c r="R180" s="76">
        <v>2504038</v>
      </c>
      <c r="S180" s="76">
        <v>311405</v>
      </c>
      <c r="T180" s="76">
        <v>2192633</v>
      </c>
      <c r="V180" s="46" t="s">
        <v>800</v>
      </c>
      <c r="W180" s="46" t="s">
        <v>1903</v>
      </c>
      <c r="X180" s="46">
        <v>417650</v>
      </c>
      <c r="Y180" s="46">
        <v>1403203</v>
      </c>
      <c r="Z180" s="46">
        <v>366200</v>
      </c>
      <c r="AA180" s="46">
        <v>1037003</v>
      </c>
    </row>
    <row r="181" spans="1:27" ht="15">
      <c r="A181" s="98" t="s">
        <v>812</v>
      </c>
      <c r="B181" s="99" t="s">
        <v>1907</v>
      </c>
      <c r="C181" s="100">
        <v>5200</v>
      </c>
      <c r="D181" s="46">
        <f t="shared" si="2"/>
        <v>285318</v>
      </c>
      <c r="E181" s="100">
        <v>63550</v>
      </c>
      <c r="F181" s="100">
        <v>221768</v>
      </c>
      <c r="H181" s="46" t="s">
        <v>897</v>
      </c>
      <c r="I181" s="46" t="s">
        <v>1932</v>
      </c>
      <c r="J181" s="46">
        <v>4098</v>
      </c>
      <c r="K181" s="46">
        <v>1731255</v>
      </c>
      <c r="L181" s="46"/>
      <c r="M181" s="46">
        <v>1731255</v>
      </c>
      <c r="O181" s="76" t="s">
        <v>791</v>
      </c>
      <c r="P181" s="76" t="s">
        <v>1900</v>
      </c>
      <c r="Q181" s="76">
        <v>26562560</v>
      </c>
      <c r="R181" s="76">
        <v>7213985</v>
      </c>
      <c r="S181" s="76">
        <v>660719</v>
      </c>
      <c r="T181" s="76">
        <v>6553266</v>
      </c>
      <c r="V181" s="46" t="s">
        <v>803</v>
      </c>
      <c r="W181" s="46" t="s">
        <v>1904</v>
      </c>
      <c r="X181" s="46">
        <v>229800</v>
      </c>
      <c r="Y181" s="46">
        <v>45642</v>
      </c>
      <c r="Z181" s="46">
        <v>6000</v>
      </c>
      <c r="AA181" s="46">
        <v>39642</v>
      </c>
    </row>
    <row r="182" spans="1:27" ht="15">
      <c r="A182" s="98" t="s">
        <v>815</v>
      </c>
      <c r="B182" s="99" t="s">
        <v>1908</v>
      </c>
      <c r="C182" s="100">
        <v>5000</v>
      </c>
      <c r="D182" s="46">
        <f t="shared" si="2"/>
        <v>10014</v>
      </c>
      <c r="E182" s="79"/>
      <c r="F182" s="100">
        <v>10014</v>
      </c>
      <c r="H182" s="46" t="s">
        <v>900</v>
      </c>
      <c r="I182" s="46" t="s">
        <v>1933</v>
      </c>
      <c r="J182" s="46">
        <v>9275735</v>
      </c>
      <c r="K182" s="46">
        <v>13201314</v>
      </c>
      <c r="L182" s="46">
        <v>1</v>
      </c>
      <c r="M182" s="46">
        <v>13201313</v>
      </c>
      <c r="O182" s="76" t="s">
        <v>794</v>
      </c>
      <c r="P182" s="76" t="s">
        <v>1901</v>
      </c>
      <c r="Q182" s="76">
        <v>10481713</v>
      </c>
      <c r="R182" s="76">
        <v>2197622</v>
      </c>
      <c r="S182" s="76">
        <v>20500</v>
      </c>
      <c r="T182" s="76">
        <v>2177122</v>
      </c>
      <c r="V182" s="46" t="s">
        <v>809</v>
      </c>
      <c r="W182" s="46" t="s">
        <v>1906</v>
      </c>
      <c r="X182" s="46"/>
      <c r="Y182" s="46">
        <v>1545345</v>
      </c>
      <c r="Z182" s="46">
        <v>56651</v>
      </c>
      <c r="AA182" s="46">
        <v>1488694</v>
      </c>
    </row>
    <row r="183" spans="1:27" ht="15">
      <c r="A183" s="98" t="s">
        <v>819</v>
      </c>
      <c r="B183" s="99" t="s">
        <v>1909</v>
      </c>
      <c r="C183" s="79"/>
      <c r="D183" s="46">
        <f t="shared" si="2"/>
        <v>634685</v>
      </c>
      <c r="E183" s="79"/>
      <c r="F183" s="100">
        <v>634685</v>
      </c>
      <c r="H183" s="46" t="s">
        <v>903</v>
      </c>
      <c r="I183" s="46" t="s">
        <v>1934</v>
      </c>
      <c r="J183" s="46"/>
      <c r="K183" s="46">
        <v>186740</v>
      </c>
      <c r="L183" s="46"/>
      <c r="M183" s="46">
        <v>186740</v>
      </c>
      <c r="O183" s="76" t="s">
        <v>797</v>
      </c>
      <c r="P183" s="76" t="s">
        <v>1902</v>
      </c>
      <c r="Q183" s="76">
        <v>3375305</v>
      </c>
      <c r="R183" s="76">
        <v>2651419</v>
      </c>
      <c r="S183" s="76">
        <v>177900</v>
      </c>
      <c r="T183" s="76">
        <v>2473519</v>
      </c>
      <c r="V183" s="46" t="s">
        <v>812</v>
      </c>
      <c r="W183" s="46" t="s">
        <v>1907</v>
      </c>
      <c r="X183" s="46"/>
      <c r="Y183" s="46">
        <v>1144480</v>
      </c>
      <c r="Z183" s="46">
        <v>547000</v>
      </c>
      <c r="AA183" s="46">
        <v>597480</v>
      </c>
    </row>
    <row r="184" spans="1:27" ht="15">
      <c r="A184" s="98" t="s">
        <v>822</v>
      </c>
      <c r="B184" s="99" t="s">
        <v>1910</v>
      </c>
      <c r="C184" s="79"/>
      <c r="D184" s="46">
        <f t="shared" si="2"/>
        <v>53884</v>
      </c>
      <c r="E184" s="79"/>
      <c r="F184" s="100">
        <v>53884</v>
      </c>
      <c r="H184" s="46" t="s">
        <v>906</v>
      </c>
      <c r="I184" s="46" t="s">
        <v>1935</v>
      </c>
      <c r="J184" s="46"/>
      <c r="K184" s="46">
        <v>473082</v>
      </c>
      <c r="L184" s="46"/>
      <c r="M184" s="46">
        <v>473082</v>
      </c>
      <c r="O184" s="76" t="s">
        <v>800</v>
      </c>
      <c r="P184" s="76" t="s">
        <v>1903</v>
      </c>
      <c r="Q184" s="76">
        <v>3750900</v>
      </c>
      <c r="R184" s="76">
        <v>2685913</v>
      </c>
      <c r="S184" s="76">
        <v>607842</v>
      </c>
      <c r="T184" s="76">
        <v>2078071</v>
      </c>
      <c r="V184" s="46" t="s">
        <v>815</v>
      </c>
      <c r="W184" s="46" t="s">
        <v>1908</v>
      </c>
      <c r="X184" s="46">
        <v>23500</v>
      </c>
      <c r="Y184" s="46">
        <v>408335</v>
      </c>
      <c r="Z184" s="46"/>
      <c r="AA184" s="46">
        <v>408335</v>
      </c>
    </row>
    <row r="185" spans="1:27" ht="15">
      <c r="A185" s="98" t="s">
        <v>828</v>
      </c>
      <c r="B185" s="99" t="s">
        <v>1912</v>
      </c>
      <c r="C185" s="100">
        <v>1527</v>
      </c>
      <c r="D185" s="46">
        <f t="shared" si="2"/>
        <v>63950</v>
      </c>
      <c r="E185" s="79"/>
      <c r="F185" s="100">
        <v>63950</v>
      </c>
      <c r="H185" s="46" t="s">
        <v>908</v>
      </c>
      <c r="I185" s="46" t="s">
        <v>1936</v>
      </c>
      <c r="J185" s="46"/>
      <c r="K185" s="46">
        <v>26950</v>
      </c>
      <c r="L185" s="46"/>
      <c r="M185" s="46">
        <v>26950</v>
      </c>
      <c r="O185" s="76" t="s">
        <v>803</v>
      </c>
      <c r="P185" s="76" t="s">
        <v>1904</v>
      </c>
      <c r="Q185" s="76">
        <v>960270</v>
      </c>
      <c r="R185" s="76">
        <v>479679</v>
      </c>
      <c r="S185" s="76">
        <v>366350</v>
      </c>
      <c r="T185" s="76">
        <v>113329</v>
      </c>
      <c r="V185" s="46" t="s">
        <v>819</v>
      </c>
      <c r="W185" s="46" t="s">
        <v>1909</v>
      </c>
      <c r="X185" s="46">
        <v>400</v>
      </c>
      <c r="Y185" s="46">
        <v>763759</v>
      </c>
      <c r="Z185" s="46">
        <v>156000</v>
      </c>
      <c r="AA185" s="46">
        <v>607759</v>
      </c>
    </row>
    <row r="186" spans="1:27" ht="15">
      <c r="A186" s="98" t="s">
        <v>834</v>
      </c>
      <c r="B186" s="99" t="s">
        <v>1913</v>
      </c>
      <c r="C186" s="79"/>
      <c r="D186" s="46">
        <f t="shared" si="2"/>
        <v>45800</v>
      </c>
      <c r="E186" s="79"/>
      <c r="F186" s="100">
        <v>45800</v>
      </c>
      <c r="H186" s="46" t="s">
        <v>911</v>
      </c>
      <c r="I186" s="46" t="s">
        <v>1937</v>
      </c>
      <c r="J186" s="46"/>
      <c r="K186" s="46">
        <v>15800</v>
      </c>
      <c r="L186" s="46"/>
      <c r="M186" s="46">
        <v>15800</v>
      </c>
      <c r="O186" s="76" t="s">
        <v>806</v>
      </c>
      <c r="P186" s="76" t="s">
        <v>1905</v>
      </c>
      <c r="Q186" s="76">
        <v>415379</v>
      </c>
      <c r="R186" s="76">
        <v>497026</v>
      </c>
      <c r="S186" s="76"/>
      <c r="T186" s="76">
        <v>497026</v>
      </c>
      <c r="V186" s="46" t="s">
        <v>822</v>
      </c>
      <c r="W186" s="46" t="s">
        <v>1910</v>
      </c>
      <c r="X186" s="46">
        <v>18000</v>
      </c>
      <c r="Y186" s="46">
        <v>137322</v>
      </c>
      <c r="Z186" s="46"/>
      <c r="AA186" s="46">
        <v>137322</v>
      </c>
    </row>
    <row r="187" spans="1:27" ht="15">
      <c r="A187" s="98" t="s">
        <v>837</v>
      </c>
      <c r="B187" s="99" t="s">
        <v>1914</v>
      </c>
      <c r="C187" s="100">
        <v>25010</v>
      </c>
      <c r="D187" s="46">
        <f t="shared" si="2"/>
        <v>80920</v>
      </c>
      <c r="E187" s="100">
        <v>26000</v>
      </c>
      <c r="F187" s="100">
        <v>54920</v>
      </c>
      <c r="H187" s="46" t="s">
        <v>914</v>
      </c>
      <c r="I187" s="46" t="s">
        <v>1938</v>
      </c>
      <c r="J187" s="46"/>
      <c r="K187" s="46">
        <v>471800</v>
      </c>
      <c r="L187" s="46"/>
      <c r="M187" s="46">
        <v>471800</v>
      </c>
      <c r="O187" s="76" t="s">
        <v>809</v>
      </c>
      <c r="P187" s="76" t="s">
        <v>1906</v>
      </c>
      <c r="Q187" s="76">
        <v>256750</v>
      </c>
      <c r="R187" s="76">
        <v>1346787</v>
      </c>
      <c r="S187" s="76">
        <v>301</v>
      </c>
      <c r="T187" s="76">
        <v>1346486</v>
      </c>
      <c r="V187" s="46" t="s">
        <v>825</v>
      </c>
      <c r="W187" s="46" t="s">
        <v>1911</v>
      </c>
      <c r="X187" s="46">
        <v>13550</v>
      </c>
      <c r="Y187" s="46">
        <v>129213</v>
      </c>
      <c r="Z187" s="46"/>
      <c r="AA187" s="46">
        <v>129213</v>
      </c>
    </row>
    <row r="188" spans="1:27" ht="15">
      <c r="A188" s="98" t="s">
        <v>840</v>
      </c>
      <c r="B188" s="99" t="s">
        <v>1915</v>
      </c>
      <c r="C188" s="79"/>
      <c r="D188" s="46">
        <f t="shared" si="2"/>
        <v>192040</v>
      </c>
      <c r="E188" s="100">
        <v>50000</v>
      </c>
      <c r="F188" s="100">
        <v>142040</v>
      </c>
      <c r="H188" s="46" t="s">
        <v>917</v>
      </c>
      <c r="I188" s="46" t="s">
        <v>1939</v>
      </c>
      <c r="J188" s="46"/>
      <c r="K188" s="46">
        <v>213650</v>
      </c>
      <c r="L188" s="46"/>
      <c r="M188" s="46">
        <v>213650</v>
      </c>
      <c r="O188" s="76" t="s">
        <v>812</v>
      </c>
      <c r="P188" s="76" t="s">
        <v>1907</v>
      </c>
      <c r="Q188" s="76">
        <v>2806561</v>
      </c>
      <c r="R188" s="76">
        <v>2576534</v>
      </c>
      <c r="S188" s="76">
        <v>198350</v>
      </c>
      <c r="T188" s="76">
        <v>2378184</v>
      </c>
      <c r="V188" s="46" t="s">
        <v>828</v>
      </c>
      <c r="W188" s="46" t="s">
        <v>1912</v>
      </c>
      <c r="X188" s="46"/>
      <c r="Y188" s="46">
        <v>195216</v>
      </c>
      <c r="Z188" s="46">
        <v>9500</v>
      </c>
      <c r="AA188" s="46">
        <v>185716</v>
      </c>
    </row>
    <row r="189" spans="1:27" ht="15">
      <c r="A189" s="98" t="s">
        <v>843</v>
      </c>
      <c r="B189" s="99" t="s">
        <v>1916</v>
      </c>
      <c r="C189" s="79"/>
      <c r="D189" s="46">
        <f t="shared" si="2"/>
        <v>107271</v>
      </c>
      <c r="E189" s="100">
        <v>7700</v>
      </c>
      <c r="F189" s="100">
        <v>99571</v>
      </c>
      <c r="H189" s="46" t="s">
        <v>920</v>
      </c>
      <c r="I189" s="46" t="s">
        <v>1940</v>
      </c>
      <c r="J189" s="46"/>
      <c r="K189" s="46">
        <v>663631</v>
      </c>
      <c r="L189" s="46"/>
      <c r="M189" s="46">
        <v>663631</v>
      </c>
      <c r="O189" s="76" t="s">
        <v>815</v>
      </c>
      <c r="P189" s="76" t="s">
        <v>1908</v>
      </c>
      <c r="Q189" s="76">
        <v>46700</v>
      </c>
      <c r="R189" s="76">
        <v>87814</v>
      </c>
      <c r="S189" s="76">
        <v>41900</v>
      </c>
      <c r="T189" s="76">
        <v>45914</v>
      </c>
      <c r="V189" s="46" t="s">
        <v>831</v>
      </c>
      <c r="W189" s="46" t="s">
        <v>2244</v>
      </c>
      <c r="X189" s="46">
        <v>9000</v>
      </c>
      <c r="Y189" s="46">
        <v>476398</v>
      </c>
      <c r="Z189" s="46"/>
      <c r="AA189" s="46">
        <v>476398</v>
      </c>
    </row>
    <row r="190" spans="1:27" ht="15">
      <c r="A190" s="98" t="s">
        <v>846</v>
      </c>
      <c r="B190" s="99" t="s">
        <v>1917</v>
      </c>
      <c r="C190" s="79"/>
      <c r="D190" s="46">
        <f t="shared" si="2"/>
        <v>1541172</v>
      </c>
      <c r="E190" s="79"/>
      <c r="F190" s="100">
        <v>1541172</v>
      </c>
      <c r="H190" s="46" t="s">
        <v>923</v>
      </c>
      <c r="I190" s="46" t="s">
        <v>1941</v>
      </c>
      <c r="J190" s="46">
        <v>6522000</v>
      </c>
      <c r="K190" s="46">
        <v>1905392</v>
      </c>
      <c r="L190" s="46">
        <v>3000</v>
      </c>
      <c r="M190" s="46">
        <v>1902392</v>
      </c>
      <c r="O190" s="76" t="s">
        <v>819</v>
      </c>
      <c r="P190" s="76" t="s">
        <v>1909</v>
      </c>
      <c r="Q190" s="76"/>
      <c r="R190" s="76">
        <v>2553063</v>
      </c>
      <c r="S190" s="76">
        <v>22800</v>
      </c>
      <c r="T190" s="76">
        <v>2530263</v>
      </c>
      <c r="V190" s="46" t="s">
        <v>834</v>
      </c>
      <c r="W190" s="46" t="s">
        <v>1913</v>
      </c>
      <c r="X190" s="46">
        <v>5000</v>
      </c>
      <c r="Y190" s="46">
        <v>9700</v>
      </c>
      <c r="Z190" s="46"/>
      <c r="AA190" s="46">
        <v>9700</v>
      </c>
    </row>
    <row r="191" spans="1:27" ht="15">
      <c r="A191" s="98" t="s">
        <v>849</v>
      </c>
      <c r="B191" s="99" t="s">
        <v>1918</v>
      </c>
      <c r="C191" s="79"/>
      <c r="D191" s="46">
        <f t="shared" si="2"/>
        <v>1500</v>
      </c>
      <c r="E191" s="79"/>
      <c r="F191" s="100">
        <v>1500</v>
      </c>
      <c r="H191" s="46" t="s">
        <v>927</v>
      </c>
      <c r="I191" s="46" t="s">
        <v>1942</v>
      </c>
      <c r="J191" s="46"/>
      <c r="K191" s="46">
        <v>571357</v>
      </c>
      <c r="L191" s="46">
        <v>20400</v>
      </c>
      <c r="M191" s="46">
        <v>550957</v>
      </c>
      <c r="O191" s="76" t="s">
        <v>822</v>
      </c>
      <c r="P191" s="76" t="s">
        <v>1910</v>
      </c>
      <c r="Q191" s="76">
        <v>125972</v>
      </c>
      <c r="R191" s="76">
        <v>223199</v>
      </c>
      <c r="S191" s="76"/>
      <c r="T191" s="76">
        <v>223199</v>
      </c>
      <c r="V191" s="46" t="s">
        <v>837</v>
      </c>
      <c r="W191" s="46" t="s">
        <v>1914</v>
      </c>
      <c r="X191" s="46">
        <v>28000</v>
      </c>
      <c r="Y191" s="46">
        <v>394752</v>
      </c>
      <c r="Z191" s="46">
        <v>19100</v>
      </c>
      <c r="AA191" s="46">
        <v>375652</v>
      </c>
    </row>
    <row r="192" spans="1:27" ht="15">
      <c r="A192" s="98" t="s">
        <v>862</v>
      </c>
      <c r="B192" s="99" t="s">
        <v>1922</v>
      </c>
      <c r="C192" s="100">
        <v>563000</v>
      </c>
      <c r="D192" s="46">
        <f t="shared" si="2"/>
        <v>933516</v>
      </c>
      <c r="E192" s="79"/>
      <c r="F192" s="100">
        <v>933516</v>
      </c>
      <c r="H192" s="46" t="s">
        <v>930</v>
      </c>
      <c r="I192" s="46" t="s">
        <v>1943</v>
      </c>
      <c r="J192" s="46">
        <v>5576196</v>
      </c>
      <c r="K192" s="46">
        <v>1063521</v>
      </c>
      <c r="L192" s="46"/>
      <c r="M192" s="46">
        <v>1063521</v>
      </c>
      <c r="O192" s="76" t="s">
        <v>825</v>
      </c>
      <c r="P192" s="76" t="s">
        <v>1911</v>
      </c>
      <c r="Q192" s="76"/>
      <c r="R192" s="76">
        <v>186739</v>
      </c>
      <c r="S192" s="76">
        <v>10001</v>
      </c>
      <c r="T192" s="76">
        <v>176738</v>
      </c>
      <c r="V192" s="46" t="s">
        <v>843</v>
      </c>
      <c r="W192" s="46" t="s">
        <v>1916</v>
      </c>
      <c r="X192" s="46">
        <v>48200</v>
      </c>
      <c r="Y192" s="46">
        <v>871147</v>
      </c>
      <c r="Z192" s="46"/>
      <c r="AA192" s="46">
        <v>871147</v>
      </c>
    </row>
    <row r="193" spans="1:27" ht="15">
      <c r="A193" s="98" t="s">
        <v>865</v>
      </c>
      <c r="B193" s="99" t="s">
        <v>2289</v>
      </c>
      <c r="C193" s="100">
        <v>8545000</v>
      </c>
      <c r="D193" s="46">
        <f t="shared" si="2"/>
        <v>2609041</v>
      </c>
      <c r="E193" s="100">
        <v>91000</v>
      </c>
      <c r="F193" s="100">
        <v>2518041</v>
      </c>
      <c r="H193" s="46" t="s">
        <v>933</v>
      </c>
      <c r="I193" s="46" t="s">
        <v>1944</v>
      </c>
      <c r="J193" s="46"/>
      <c r="K193" s="46">
        <v>74000</v>
      </c>
      <c r="L193" s="46"/>
      <c r="M193" s="46">
        <v>74000</v>
      </c>
      <c r="O193" s="76" t="s">
        <v>828</v>
      </c>
      <c r="P193" s="76" t="s">
        <v>1912</v>
      </c>
      <c r="Q193" s="76">
        <v>29027</v>
      </c>
      <c r="R193" s="76">
        <v>205872</v>
      </c>
      <c r="S193" s="76">
        <v>56452</v>
      </c>
      <c r="T193" s="76">
        <v>149420</v>
      </c>
      <c r="V193" s="46" t="s">
        <v>846</v>
      </c>
      <c r="W193" s="46" t="s">
        <v>1917</v>
      </c>
      <c r="X193" s="46">
        <v>39941616</v>
      </c>
      <c r="Y193" s="46">
        <v>9049361</v>
      </c>
      <c r="Z193" s="46">
        <v>5980784</v>
      </c>
      <c r="AA193" s="46">
        <v>3068577</v>
      </c>
    </row>
    <row r="194" spans="1:27" ht="15">
      <c r="A194" s="98" t="s">
        <v>868</v>
      </c>
      <c r="B194" s="99" t="s">
        <v>1923</v>
      </c>
      <c r="C194" s="79"/>
      <c r="D194" s="46">
        <f t="shared" si="2"/>
        <v>209070</v>
      </c>
      <c r="E194" s="79"/>
      <c r="F194" s="100">
        <v>209070</v>
      </c>
      <c r="H194" s="46" t="s">
        <v>936</v>
      </c>
      <c r="I194" s="46" t="s">
        <v>1945</v>
      </c>
      <c r="J194" s="46">
        <v>16989</v>
      </c>
      <c r="K194" s="46">
        <v>166278</v>
      </c>
      <c r="L194" s="46"/>
      <c r="M194" s="46">
        <v>166278</v>
      </c>
      <c r="O194" s="76" t="s">
        <v>831</v>
      </c>
      <c r="P194" s="76" t="s">
        <v>2244</v>
      </c>
      <c r="Q194" s="76"/>
      <c r="R194" s="76">
        <v>172441</v>
      </c>
      <c r="S194" s="76">
        <v>25300</v>
      </c>
      <c r="T194" s="76">
        <v>147141</v>
      </c>
      <c r="V194" s="46" t="s">
        <v>852</v>
      </c>
      <c r="W194" s="46" t="s">
        <v>1919</v>
      </c>
      <c r="X194" s="46">
        <v>18000</v>
      </c>
      <c r="Y194" s="46">
        <v>98233</v>
      </c>
      <c r="Z194" s="46"/>
      <c r="AA194" s="46">
        <v>98233</v>
      </c>
    </row>
    <row r="195" spans="1:27" ht="15">
      <c r="A195" s="98" t="s">
        <v>871</v>
      </c>
      <c r="B195" s="99" t="s">
        <v>1924</v>
      </c>
      <c r="C195" s="79"/>
      <c r="D195" s="46">
        <f t="shared" si="2"/>
        <v>232757</v>
      </c>
      <c r="E195" s="79"/>
      <c r="F195" s="100">
        <v>232757</v>
      </c>
      <c r="H195" s="46" t="s">
        <v>942</v>
      </c>
      <c r="I195" s="46" t="s">
        <v>1947</v>
      </c>
      <c r="J195" s="46">
        <v>11169</v>
      </c>
      <c r="K195" s="46">
        <v>1864730</v>
      </c>
      <c r="L195" s="46">
        <v>0</v>
      </c>
      <c r="M195" s="46">
        <v>1864730</v>
      </c>
      <c r="O195" s="76" t="s">
        <v>834</v>
      </c>
      <c r="P195" s="76" t="s">
        <v>1913</v>
      </c>
      <c r="Q195" s="76"/>
      <c r="R195" s="76">
        <v>130070</v>
      </c>
      <c r="S195" s="76"/>
      <c r="T195" s="76">
        <v>130070</v>
      </c>
      <c r="V195" s="46" t="s">
        <v>855</v>
      </c>
      <c r="W195" s="46" t="s">
        <v>1920</v>
      </c>
      <c r="X195" s="46">
        <v>7600</v>
      </c>
      <c r="Y195" s="46">
        <v>1154651</v>
      </c>
      <c r="Z195" s="46">
        <v>7400</v>
      </c>
      <c r="AA195" s="46">
        <v>1147251</v>
      </c>
    </row>
    <row r="196" spans="1:27" ht="15">
      <c r="A196" s="98" t="s">
        <v>874</v>
      </c>
      <c r="B196" s="99" t="s">
        <v>1925</v>
      </c>
      <c r="C196" s="79"/>
      <c r="D196" s="46">
        <f t="shared" si="2"/>
        <v>995753</v>
      </c>
      <c r="E196" s="79"/>
      <c r="F196" s="100">
        <v>995753</v>
      </c>
      <c r="H196" s="46" t="s">
        <v>945</v>
      </c>
      <c r="I196" s="46" t="s">
        <v>1913</v>
      </c>
      <c r="J196" s="46"/>
      <c r="K196" s="46">
        <v>11200</v>
      </c>
      <c r="L196" s="46"/>
      <c r="M196" s="46">
        <v>11200</v>
      </c>
      <c r="O196" s="76" t="s">
        <v>837</v>
      </c>
      <c r="P196" s="76" t="s">
        <v>1914</v>
      </c>
      <c r="Q196" s="76">
        <v>25010</v>
      </c>
      <c r="R196" s="76">
        <v>616936</v>
      </c>
      <c r="S196" s="76">
        <v>247400</v>
      </c>
      <c r="T196" s="76">
        <v>369536</v>
      </c>
      <c r="V196" s="46" t="s">
        <v>858</v>
      </c>
      <c r="W196" s="46" t="s">
        <v>1921</v>
      </c>
      <c r="X196" s="46">
        <v>1384827</v>
      </c>
      <c r="Y196" s="46">
        <v>4660910</v>
      </c>
      <c r="Z196" s="46">
        <v>1727164</v>
      </c>
      <c r="AA196" s="46">
        <v>2933746</v>
      </c>
    </row>
    <row r="197" spans="1:27" ht="15">
      <c r="A197" s="98" t="s">
        <v>877</v>
      </c>
      <c r="B197" s="99" t="s">
        <v>1926</v>
      </c>
      <c r="C197" s="100">
        <v>27600</v>
      </c>
      <c r="D197" s="46">
        <f t="shared" si="2"/>
        <v>113663</v>
      </c>
      <c r="E197" s="79"/>
      <c r="F197" s="100">
        <v>113663</v>
      </c>
      <c r="H197" s="46" t="s">
        <v>947</v>
      </c>
      <c r="I197" s="46" t="s">
        <v>1948</v>
      </c>
      <c r="J197" s="46">
        <v>3700</v>
      </c>
      <c r="K197" s="46">
        <v>335259</v>
      </c>
      <c r="L197" s="46">
        <v>162000</v>
      </c>
      <c r="M197" s="46">
        <v>173259</v>
      </c>
      <c r="O197" s="76" t="s">
        <v>840</v>
      </c>
      <c r="P197" s="76" t="s">
        <v>1915</v>
      </c>
      <c r="Q197" s="76"/>
      <c r="R197" s="76">
        <v>527332</v>
      </c>
      <c r="S197" s="76">
        <v>94000</v>
      </c>
      <c r="T197" s="76">
        <v>433332</v>
      </c>
      <c r="V197" s="46" t="s">
        <v>862</v>
      </c>
      <c r="W197" s="46" t="s">
        <v>1922</v>
      </c>
      <c r="X197" s="46">
        <v>13335000</v>
      </c>
      <c r="Y197" s="46">
        <v>889050</v>
      </c>
      <c r="Z197" s="46">
        <v>230000</v>
      </c>
      <c r="AA197" s="46">
        <v>659050</v>
      </c>
    </row>
    <row r="198" spans="1:27" ht="15">
      <c r="A198" s="98" t="s">
        <v>880</v>
      </c>
      <c r="B198" s="99" t="s">
        <v>1927</v>
      </c>
      <c r="C198" s="100">
        <v>217000</v>
      </c>
      <c r="D198" s="46">
        <f t="shared" si="2"/>
        <v>597779</v>
      </c>
      <c r="E198" s="100">
        <v>30200</v>
      </c>
      <c r="F198" s="100">
        <v>567579</v>
      </c>
      <c r="H198" s="46" t="s">
        <v>950</v>
      </c>
      <c r="I198" s="46" t="s">
        <v>1949</v>
      </c>
      <c r="J198" s="46"/>
      <c r="K198" s="46">
        <v>718597</v>
      </c>
      <c r="L198" s="46"/>
      <c r="M198" s="46">
        <v>718597</v>
      </c>
      <c r="O198" s="76" t="s">
        <v>843</v>
      </c>
      <c r="P198" s="76" t="s">
        <v>1916</v>
      </c>
      <c r="Q198" s="76"/>
      <c r="R198" s="76">
        <v>363244</v>
      </c>
      <c r="S198" s="76">
        <v>83150</v>
      </c>
      <c r="T198" s="76">
        <v>280094</v>
      </c>
      <c r="V198" s="46" t="s">
        <v>865</v>
      </c>
      <c r="W198" s="46" t="s">
        <v>2289</v>
      </c>
      <c r="X198" s="46">
        <v>601580</v>
      </c>
      <c r="Y198" s="46">
        <v>2486129</v>
      </c>
      <c r="Z198" s="46"/>
      <c r="AA198" s="46">
        <v>2486129</v>
      </c>
    </row>
    <row r="199" spans="1:27" ht="15">
      <c r="A199" s="98" t="s">
        <v>888</v>
      </c>
      <c r="B199" s="99" t="s">
        <v>1930</v>
      </c>
      <c r="C199" s="100">
        <v>841502</v>
      </c>
      <c r="D199" s="46">
        <f aca="true" t="shared" si="3" ref="D199:D262">E199+F199</f>
        <v>3447422</v>
      </c>
      <c r="E199" s="100">
        <v>1547100</v>
      </c>
      <c r="F199" s="100">
        <v>1900322</v>
      </c>
      <c r="H199" s="46" t="s">
        <v>953</v>
      </c>
      <c r="I199" s="46" t="s">
        <v>1950</v>
      </c>
      <c r="J199" s="46"/>
      <c r="K199" s="46">
        <v>47500</v>
      </c>
      <c r="L199" s="46"/>
      <c r="M199" s="46">
        <v>47500</v>
      </c>
      <c r="O199" s="76" t="s">
        <v>846</v>
      </c>
      <c r="P199" s="76" t="s">
        <v>1917</v>
      </c>
      <c r="Q199" s="76">
        <v>517502</v>
      </c>
      <c r="R199" s="76">
        <v>4492196</v>
      </c>
      <c r="S199" s="76">
        <v>69661</v>
      </c>
      <c r="T199" s="76">
        <v>4422535</v>
      </c>
      <c r="V199" s="46" t="s">
        <v>868</v>
      </c>
      <c r="W199" s="46" t="s">
        <v>1923</v>
      </c>
      <c r="X199" s="46"/>
      <c r="Y199" s="46">
        <v>393646</v>
      </c>
      <c r="Z199" s="46"/>
      <c r="AA199" s="46">
        <v>393646</v>
      </c>
    </row>
    <row r="200" spans="1:27" ht="15">
      <c r="A200" s="98" t="s">
        <v>894</v>
      </c>
      <c r="B200" s="99" t="s">
        <v>2261</v>
      </c>
      <c r="C200" s="100">
        <v>2927000</v>
      </c>
      <c r="D200" s="46">
        <f t="shared" si="3"/>
        <v>2383453</v>
      </c>
      <c r="E200" s="100">
        <v>1016600</v>
      </c>
      <c r="F200" s="100">
        <v>1366853</v>
      </c>
      <c r="H200" s="46" t="s">
        <v>956</v>
      </c>
      <c r="I200" s="46" t="s">
        <v>1951</v>
      </c>
      <c r="J200" s="46">
        <v>22500</v>
      </c>
      <c r="K200" s="46">
        <v>1439277</v>
      </c>
      <c r="L200" s="46">
        <v>19500</v>
      </c>
      <c r="M200" s="46">
        <v>1419777</v>
      </c>
      <c r="O200" s="76" t="s">
        <v>849</v>
      </c>
      <c r="P200" s="76" t="s">
        <v>1918</v>
      </c>
      <c r="Q200" s="76"/>
      <c r="R200" s="76">
        <v>47940</v>
      </c>
      <c r="S200" s="76"/>
      <c r="T200" s="76">
        <v>47940</v>
      </c>
      <c r="V200" s="46" t="s">
        <v>871</v>
      </c>
      <c r="W200" s="46" t="s">
        <v>1924</v>
      </c>
      <c r="X200" s="46"/>
      <c r="Y200" s="46">
        <v>115917</v>
      </c>
      <c r="Z200" s="46"/>
      <c r="AA200" s="46">
        <v>115917</v>
      </c>
    </row>
    <row r="201" spans="1:27" ht="15">
      <c r="A201" s="98" t="s">
        <v>897</v>
      </c>
      <c r="B201" s="99" t="s">
        <v>1932</v>
      </c>
      <c r="C201" s="79"/>
      <c r="D201" s="46">
        <f t="shared" si="3"/>
        <v>3067468</v>
      </c>
      <c r="E201" s="100">
        <v>521664</v>
      </c>
      <c r="F201" s="100">
        <v>2545804</v>
      </c>
      <c r="H201" s="46" t="s">
        <v>959</v>
      </c>
      <c r="I201" s="46" t="s">
        <v>1952</v>
      </c>
      <c r="J201" s="46"/>
      <c r="K201" s="46">
        <v>1200</v>
      </c>
      <c r="L201" s="46"/>
      <c r="M201" s="46">
        <v>1200</v>
      </c>
      <c r="O201" s="76" t="s">
        <v>852</v>
      </c>
      <c r="P201" s="76" t="s">
        <v>1919</v>
      </c>
      <c r="Q201" s="76"/>
      <c r="R201" s="76">
        <v>200857</v>
      </c>
      <c r="S201" s="76">
        <v>100420</v>
      </c>
      <c r="T201" s="76">
        <v>100437</v>
      </c>
      <c r="V201" s="46" t="s">
        <v>874</v>
      </c>
      <c r="W201" s="46" t="s">
        <v>1925</v>
      </c>
      <c r="X201" s="46">
        <v>193600</v>
      </c>
      <c r="Y201" s="46">
        <v>2471542</v>
      </c>
      <c r="Z201" s="46">
        <v>1529950</v>
      </c>
      <c r="AA201" s="46">
        <v>941592</v>
      </c>
    </row>
    <row r="202" spans="1:27" ht="15">
      <c r="A202" s="98" t="s">
        <v>900</v>
      </c>
      <c r="B202" s="99" t="s">
        <v>1933</v>
      </c>
      <c r="C202" s="100">
        <v>1056813</v>
      </c>
      <c r="D202" s="46">
        <f t="shared" si="3"/>
        <v>25838789</v>
      </c>
      <c r="E202" s="79"/>
      <c r="F202" s="100">
        <v>25838789</v>
      </c>
      <c r="H202" s="46" t="s">
        <v>968</v>
      </c>
      <c r="I202" s="46" t="s">
        <v>1955</v>
      </c>
      <c r="J202" s="46"/>
      <c r="K202" s="46">
        <v>59385</v>
      </c>
      <c r="L202" s="46"/>
      <c r="M202" s="46">
        <v>59385</v>
      </c>
      <c r="O202" s="76" t="s">
        <v>855</v>
      </c>
      <c r="P202" s="76" t="s">
        <v>1920</v>
      </c>
      <c r="Q202" s="76"/>
      <c r="R202" s="76">
        <v>445782</v>
      </c>
      <c r="S202" s="76">
        <v>122328</v>
      </c>
      <c r="T202" s="76">
        <v>323454</v>
      </c>
      <c r="V202" s="46" t="s">
        <v>880</v>
      </c>
      <c r="W202" s="46" t="s">
        <v>1927</v>
      </c>
      <c r="X202" s="46">
        <v>6296000</v>
      </c>
      <c r="Y202" s="46">
        <v>5851519</v>
      </c>
      <c r="Z202" s="46">
        <v>969060</v>
      </c>
      <c r="AA202" s="46">
        <v>4882459</v>
      </c>
    </row>
    <row r="203" spans="1:27" ht="15">
      <c r="A203" s="98" t="s">
        <v>903</v>
      </c>
      <c r="B203" s="99" t="s">
        <v>1934</v>
      </c>
      <c r="C203" s="79"/>
      <c r="D203" s="46">
        <f t="shared" si="3"/>
        <v>253515</v>
      </c>
      <c r="E203" s="79"/>
      <c r="F203" s="100">
        <v>253515</v>
      </c>
      <c r="H203" s="46" t="s">
        <v>971</v>
      </c>
      <c r="I203" s="46" t="s">
        <v>1956</v>
      </c>
      <c r="J203" s="46"/>
      <c r="K203" s="46">
        <v>700</v>
      </c>
      <c r="L203" s="46"/>
      <c r="M203" s="46">
        <v>700</v>
      </c>
      <c r="O203" s="76" t="s">
        <v>858</v>
      </c>
      <c r="P203" s="76" t="s">
        <v>1921</v>
      </c>
      <c r="Q203" s="76">
        <v>907300</v>
      </c>
      <c r="R203" s="76">
        <v>1335440</v>
      </c>
      <c r="S203" s="76">
        <v>96500</v>
      </c>
      <c r="T203" s="76">
        <v>1238940</v>
      </c>
      <c r="V203" s="46" t="s">
        <v>885</v>
      </c>
      <c r="W203" s="46" t="s">
        <v>1929</v>
      </c>
      <c r="X203" s="46">
        <v>621700</v>
      </c>
      <c r="Y203" s="46">
        <v>1090370</v>
      </c>
      <c r="Z203" s="46">
        <v>100</v>
      </c>
      <c r="AA203" s="46">
        <v>1090270</v>
      </c>
    </row>
    <row r="204" spans="1:27" ht="15">
      <c r="A204" s="98" t="s">
        <v>906</v>
      </c>
      <c r="B204" s="99" t="s">
        <v>1935</v>
      </c>
      <c r="C204" s="79"/>
      <c r="D204" s="46">
        <f t="shared" si="3"/>
        <v>1111026</v>
      </c>
      <c r="E204" s="100">
        <v>320800</v>
      </c>
      <c r="F204" s="100">
        <v>790226</v>
      </c>
      <c r="H204" s="46" t="s">
        <v>974</v>
      </c>
      <c r="I204" s="46" t="s">
        <v>2245</v>
      </c>
      <c r="J204" s="46"/>
      <c r="K204" s="46">
        <v>57023</v>
      </c>
      <c r="L204" s="46"/>
      <c r="M204" s="46">
        <v>57023</v>
      </c>
      <c r="O204" s="76" t="s">
        <v>862</v>
      </c>
      <c r="P204" s="76" t="s">
        <v>1922</v>
      </c>
      <c r="Q204" s="76">
        <v>942000</v>
      </c>
      <c r="R204" s="76">
        <v>3734907</v>
      </c>
      <c r="S204" s="76">
        <v>115000</v>
      </c>
      <c r="T204" s="76">
        <v>3619907</v>
      </c>
      <c r="V204" s="46" t="s">
        <v>888</v>
      </c>
      <c r="W204" s="46" t="s">
        <v>1930</v>
      </c>
      <c r="X204" s="46">
        <v>1874380</v>
      </c>
      <c r="Y204" s="46">
        <v>7615307</v>
      </c>
      <c r="Z204" s="46">
        <v>4962500</v>
      </c>
      <c r="AA204" s="46">
        <v>2652807</v>
      </c>
    </row>
    <row r="205" spans="1:27" ht="15">
      <c r="A205" s="98" t="s">
        <v>908</v>
      </c>
      <c r="B205" s="99" t="s">
        <v>1936</v>
      </c>
      <c r="C205" s="79"/>
      <c r="D205" s="46">
        <f t="shared" si="3"/>
        <v>105509</v>
      </c>
      <c r="E205" s="79"/>
      <c r="F205" s="100">
        <v>105509</v>
      </c>
      <c r="H205" s="46" t="s">
        <v>977</v>
      </c>
      <c r="I205" s="46" t="s">
        <v>1820</v>
      </c>
      <c r="J205" s="46">
        <v>3175000</v>
      </c>
      <c r="K205" s="46">
        <v>942517</v>
      </c>
      <c r="L205" s="46"/>
      <c r="M205" s="46">
        <v>942517</v>
      </c>
      <c r="O205" s="76" t="s">
        <v>865</v>
      </c>
      <c r="P205" s="76" t="s">
        <v>2289</v>
      </c>
      <c r="Q205" s="76">
        <v>10755325</v>
      </c>
      <c r="R205" s="76">
        <v>6893388</v>
      </c>
      <c r="S205" s="76">
        <v>260660</v>
      </c>
      <c r="T205" s="76">
        <v>6632728</v>
      </c>
      <c r="V205" s="46" t="s">
        <v>891</v>
      </c>
      <c r="W205" s="46" t="s">
        <v>1931</v>
      </c>
      <c r="X205" s="46">
        <v>41700</v>
      </c>
      <c r="Y205" s="46">
        <v>867499</v>
      </c>
      <c r="Z205" s="46"/>
      <c r="AA205" s="46">
        <v>867499</v>
      </c>
    </row>
    <row r="206" spans="1:27" ht="15">
      <c r="A206" s="98" t="s">
        <v>911</v>
      </c>
      <c r="B206" s="99" t="s">
        <v>1937</v>
      </c>
      <c r="C206" s="100">
        <v>30000</v>
      </c>
      <c r="D206" s="46">
        <f t="shared" si="3"/>
        <v>338558</v>
      </c>
      <c r="E206" s="79"/>
      <c r="F206" s="100">
        <v>338558</v>
      </c>
      <c r="H206" s="46" t="s">
        <v>982</v>
      </c>
      <c r="I206" s="46" t="s">
        <v>1958</v>
      </c>
      <c r="J206" s="46">
        <v>421000</v>
      </c>
      <c r="K206" s="46">
        <v>1771310</v>
      </c>
      <c r="L206" s="46"/>
      <c r="M206" s="46">
        <v>1771310</v>
      </c>
      <c r="O206" s="76" t="s">
        <v>868</v>
      </c>
      <c r="P206" s="76" t="s">
        <v>1923</v>
      </c>
      <c r="Q206" s="76">
        <v>1156500</v>
      </c>
      <c r="R206" s="76">
        <v>1207686</v>
      </c>
      <c r="S206" s="76">
        <v>300</v>
      </c>
      <c r="T206" s="76">
        <v>1207386</v>
      </c>
      <c r="V206" s="46" t="s">
        <v>894</v>
      </c>
      <c r="W206" s="46" t="s">
        <v>2261</v>
      </c>
      <c r="X206" s="46"/>
      <c r="Y206" s="46">
        <v>12599214</v>
      </c>
      <c r="Z206" s="46"/>
      <c r="AA206" s="46">
        <v>12599214</v>
      </c>
    </row>
    <row r="207" spans="1:27" ht="15">
      <c r="A207" s="98" t="s">
        <v>914</v>
      </c>
      <c r="B207" s="99" t="s">
        <v>1938</v>
      </c>
      <c r="C207" s="100">
        <v>152000</v>
      </c>
      <c r="D207" s="46">
        <f t="shared" si="3"/>
        <v>1418319</v>
      </c>
      <c r="E207" s="100">
        <v>96900</v>
      </c>
      <c r="F207" s="100">
        <v>1321419</v>
      </c>
      <c r="H207" s="46" t="s">
        <v>985</v>
      </c>
      <c r="I207" s="46" t="s">
        <v>1959</v>
      </c>
      <c r="J207" s="46"/>
      <c r="K207" s="46">
        <v>15800</v>
      </c>
      <c r="L207" s="46"/>
      <c r="M207" s="46">
        <v>15800</v>
      </c>
      <c r="O207" s="76" t="s">
        <v>871</v>
      </c>
      <c r="P207" s="76" t="s">
        <v>1924</v>
      </c>
      <c r="Q207" s="76">
        <v>19000</v>
      </c>
      <c r="R207" s="76">
        <v>4182536</v>
      </c>
      <c r="S207" s="76">
        <v>433500</v>
      </c>
      <c r="T207" s="76">
        <v>3749036</v>
      </c>
      <c r="V207" s="46" t="s">
        <v>897</v>
      </c>
      <c r="W207" s="46" t="s">
        <v>1932</v>
      </c>
      <c r="X207" s="46">
        <v>126048</v>
      </c>
      <c r="Y207" s="46">
        <v>2980867</v>
      </c>
      <c r="Z207" s="46">
        <v>24500</v>
      </c>
      <c r="AA207" s="46">
        <v>2956367</v>
      </c>
    </row>
    <row r="208" spans="1:27" ht="15">
      <c r="A208" s="98" t="s">
        <v>917</v>
      </c>
      <c r="B208" s="99" t="s">
        <v>1939</v>
      </c>
      <c r="C208" s="100">
        <v>630000</v>
      </c>
      <c r="D208" s="46">
        <f t="shared" si="3"/>
        <v>662731</v>
      </c>
      <c r="E208" s="79"/>
      <c r="F208" s="100">
        <v>662731</v>
      </c>
      <c r="H208" s="46" t="s">
        <v>988</v>
      </c>
      <c r="I208" s="46" t="s">
        <v>1960</v>
      </c>
      <c r="J208" s="46"/>
      <c r="K208" s="46">
        <v>1603597</v>
      </c>
      <c r="L208" s="46"/>
      <c r="M208" s="46">
        <v>1603597</v>
      </c>
      <c r="O208" s="76" t="s">
        <v>874</v>
      </c>
      <c r="P208" s="76" t="s">
        <v>1925</v>
      </c>
      <c r="Q208" s="76">
        <v>698000</v>
      </c>
      <c r="R208" s="76">
        <v>5205021</v>
      </c>
      <c r="S208" s="76"/>
      <c r="T208" s="76">
        <v>5205021</v>
      </c>
      <c r="V208" s="46" t="s">
        <v>900</v>
      </c>
      <c r="W208" s="46" t="s">
        <v>1933</v>
      </c>
      <c r="X208" s="46">
        <v>17456469</v>
      </c>
      <c r="Y208" s="46">
        <v>51015245</v>
      </c>
      <c r="Z208" s="46">
        <v>2827752</v>
      </c>
      <c r="AA208" s="46">
        <v>48187493</v>
      </c>
    </row>
    <row r="209" spans="1:27" ht="15">
      <c r="A209" s="98" t="s">
        <v>920</v>
      </c>
      <c r="B209" s="99" t="s">
        <v>1940</v>
      </c>
      <c r="C209" s="100">
        <v>3800000</v>
      </c>
      <c r="D209" s="46">
        <f t="shared" si="3"/>
        <v>801788</v>
      </c>
      <c r="E209" s="100">
        <v>418400</v>
      </c>
      <c r="F209" s="100">
        <v>383388</v>
      </c>
      <c r="H209" s="46" t="s">
        <v>991</v>
      </c>
      <c r="I209" s="46" t="s">
        <v>1961</v>
      </c>
      <c r="J209" s="46"/>
      <c r="K209" s="46">
        <v>55875</v>
      </c>
      <c r="L209" s="46"/>
      <c r="M209" s="46">
        <v>55875</v>
      </c>
      <c r="O209" s="76" t="s">
        <v>877</v>
      </c>
      <c r="P209" s="76" t="s">
        <v>1926</v>
      </c>
      <c r="Q209" s="76">
        <v>45600</v>
      </c>
      <c r="R209" s="76">
        <v>1493800</v>
      </c>
      <c r="S209" s="76">
        <v>611648</v>
      </c>
      <c r="T209" s="76">
        <v>882152</v>
      </c>
      <c r="V209" s="46" t="s">
        <v>903</v>
      </c>
      <c r="W209" s="46" t="s">
        <v>1934</v>
      </c>
      <c r="X209" s="46"/>
      <c r="Y209" s="46">
        <v>211587</v>
      </c>
      <c r="Z209" s="46"/>
      <c r="AA209" s="46">
        <v>211587</v>
      </c>
    </row>
    <row r="210" spans="1:27" ht="15">
      <c r="A210" s="98" t="s">
        <v>923</v>
      </c>
      <c r="B210" s="99" t="s">
        <v>1941</v>
      </c>
      <c r="C210" s="100">
        <v>214990</v>
      </c>
      <c r="D210" s="46">
        <f t="shared" si="3"/>
        <v>1409643</v>
      </c>
      <c r="E210" s="100">
        <v>85201</v>
      </c>
      <c r="F210" s="100">
        <v>1324442</v>
      </c>
      <c r="H210" s="46" t="s">
        <v>994</v>
      </c>
      <c r="I210" s="46" t="s">
        <v>1962</v>
      </c>
      <c r="J210" s="46">
        <v>76350</v>
      </c>
      <c r="K210" s="46">
        <v>1149210</v>
      </c>
      <c r="L210" s="46"/>
      <c r="M210" s="46">
        <v>1149210</v>
      </c>
      <c r="O210" s="76" t="s">
        <v>880</v>
      </c>
      <c r="P210" s="76" t="s">
        <v>1927</v>
      </c>
      <c r="Q210" s="76">
        <v>880000</v>
      </c>
      <c r="R210" s="76">
        <v>1810010</v>
      </c>
      <c r="S210" s="76">
        <v>328800</v>
      </c>
      <c r="T210" s="76">
        <v>1481210</v>
      </c>
      <c r="V210" s="46" t="s">
        <v>906</v>
      </c>
      <c r="W210" s="46" t="s">
        <v>1935</v>
      </c>
      <c r="X210" s="46">
        <v>303500</v>
      </c>
      <c r="Y210" s="46">
        <v>1586840</v>
      </c>
      <c r="Z210" s="46">
        <v>283250</v>
      </c>
      <c r="AA210" s="46">
        <v>1303590</v>
      </c>
    </row>
    <row r="211" spans="1:27" ht="15">
      <c r="A211" s="98" t="s">
        <v>927</v>
      </c>
      <c r="B211" s="99" t="s">
        <v>1942</v>
      </c>
      <c r="C211" s="100">
        <v>1046000</v>
      </c>
      <c r="D211" s="46">
        <f t="shared" si="3"/>
        <v>188969</v>
      </c>
      <c r="E211" s="79"/>
      <c r="F211" s="100">
        <v>188969</v>
      </c>
      <c r="H211" s="46" t="s">
        <v>998</v>
      </c>
      <c r="I211" s="46" t="s">
        <v>1963</v>
      </c>
      <c r="J211" s="46">
        <v>500000</v>
      </c>
      <c r="K211" s="46">
        <v>3171789</v>
      </c>
      <c r="L211" s="46">
        <v>19100</v>
      </c>
      <c r="M211" s="46">
        <v>3152689</v>
      </c>
      <c r="O211" s="76" t="s">
        <v>882</v>
      </c>
      <c r="P211" s="76" t="s">
        <v>1928</v>
      </c>
      <c r="Q211" s="76"/>
      <c r="R211" s="76">
        <v>2828395</v>
      </c>
      <c r="S211" s="76">
        <v>427290</v>
      </c>
      <c r="T211" s="76">
        <v>2401105</v>
      </c>
      <c r="V211" s="46" t="s">
        <v>908</v>
      </c>
      <c r="W211" s="46" t="s">
        <v>1936</v>
      </c>
      <c r="X211" s="46">
        <v>1222000</v>
      </c>
      <c r="Y211" s="46">
        <v>632928</v>
      </c>
      <c r="Z211" s="46"/>
      <c r="AA211" s="46">
        <v>632928</v>
      </c>
    </row>
    <row r="212" spans="1:27" ht="15">
      <c r="A212" s="98" t="s">
        <v>930</v>
      </c>
      <c r="B212" s="99" t="s">
        <v>1943</v>
      </c>
      <c r="C212" s="100">
        <v>239500</v>
      </c>
      <c r="D212" s="46">
        <f t="shared" si="3"/>
        <v>734418</v>
      </c>
      <c r="E212" s="100">
        <v>75180</v>
      </c>
      <c r="F212" s="100">
        <v>659238</v>
      </c>
      <c r="H212" s="46" t="s">
        <v>1004</v>
      </c>
      <c r="I212" s="46" t="s">
        <v>1964</v>
      </c>
      <c r="J212" s="46">
        <v>0</v>
      </c>
      <c r="K212" s="46">
        <v>157481</v>
      </c>
      <c r="L212" s="46"/>
      <c r="M212" s="46">
        <v>157481</v>
      </c>
      <c r="O212" s="76" t="s">
        <v>885</v>
      </c>
      <c r="P212" s="76" t="s">
        <v>1929</v>
      </c>
      <c r="Q212" s="76"/>
      <c r="R212" s="76">
        <v>1721783</v>
      </c>
      <c r="S212" s="76">
        <v>1000</v>
      </c>
      <c r="T212" s="76">
        <v>1720783</v>
      </c>
      <c r="V212" s="46" t="s">
        <v>911</v>
      </c>
      <c r="W212" s="46" t="s">
        <v>1937</v>
      </c>
      <c r="X212" s="46"/>
      <c r="Y212" s="46">
        <v>1162086</v>
      </c>
      <c r="Z212" s="46"/>
      <c r="AA212" s="46">
        <v>1162086</v>
      </c>
    </row>
    <row r="213" spans="1:27" ht="15">
      <c r="A213" s="98" t="s">
        <v>933</v>
      </c>
      <c r="B213" s="99" t="s">
        <v>1944</v>
      </c>
      <c r="C213" s="100">
        <v>687000</v>
      </c>
      <c r="D213" s="46">
        <f t="shared" si="3"/>
        <v>387635</v>
      </c>
      <c r="E213" s="79"/>
      <c r="F213" s="100">
        <v>387635</v>
      </c>
      <c r="H213" s="46" t="s">
        <v>1007</v>
      </c>
      <c r="I213" s="46" t="s">
        <v>1965</v>
      </c>
      <c r="J213" s="46"/>
      <c r="K213" s="46">
        <v>25859</v>
      </c>
      <c r="L213" s="46"/>
      <c r="M213" s="46">
        <v>25859</v>
      </c>
      <c r="O213" s="76" t="s">
        <v>888</v>
      </c>
      <c r="P213" s="76" t="s">
        <v>1930</v>
      </c>
      <c r="Q213" s="76">
        <v>7372904</v>
      </c>
      <c r="R213" s="76">
        <v>25372874</v>
      </c>
      <c r="S213" s="76">
        <v>14085250</v>
      </c>
      <c r="T213" s="76">
        <v>11287624</v>
      </c>
      <c r="V213" s="46" t="s">
        <v>914</v>
      </c>
      <c r="W213" s="46" t="s">
        <v>1938</v>
      </c>
      <c r="X213" s="46">
        <v>796350</v>
      </c>
      <c r="Y213" s="46">
        <v>4445337</v>
      </c>
      <c r="Z213" s="46"/>
      <c r="AA213" s="46">
        <v>4445337</v>
      </c>
    </row>
    <row r="214" spans="1:27" ht="15">
      <c r="A214" s="98" t="s">
        <v>936</v>
      </c>
      <c r="B214" s="99" t="s">
        <v>1945</v>
      </c>
      <c r="C214" s="79"/>
      <c r="D214" s="46">
        <f t="shared" si="3"/>
        <v>300</v>
      </c>
      <c r="E214" s="79"/>
      <c r="F214" s="100">
        <v>300</v>
      </c>
      <c r="H214" s="46" t="s">
        <v>1010</v>
      </c>
      <c r="I214" s="46" t="s">
        <v>1966</v>
      </c>
      <c r="J214" s="46"/>
      <c r="K214" s="46">
        <v>3313290</v>
      </c>
      <c r="L214" s="46">
        <v>940500</v>
      </c>
      <c r="M214" s="46">
        <v>2372790</v>
      </c>
      <c r="O214" s="76" t="s">
        <v>891</v>
      </c>
      <c r="P214" s="76" t="s">
        <v>1931</v>
      </c>
      <c r="Q214" s="76"/>
      <c r="R214" s="76">
        <v>6311666</v>
      </c>
      <c r="S214" s="76">
        <v>1735135</v>
      </c>
      <c r="T214" s="76">
        <v>4576531</v>
      </c>
      <c r="V214" s="46" t="s">
        <v>917</v>
      </c>
      <c r="W214" s="46" t="s">
        <v>1939</v>
      </c>
      <c r="X214" s="46"/>
      <c r="Y214" s="46">
        <v>416498</v>
      </c>
      <c r="Z214" s="46"/>
      <c r="AA214" s="46">
        <v>416498</v>
      </c>
    </row>
    <row r="215" spans="1:27" ht="15">
      <c r="A215" s="98" t="s">
        <v>939</v>
      </c>
      <c r="B215" s="99" t="s">
        <v>1946</v>
      </c>
      <c r="C215" s="100">
        <v>12100</v>
      </c>
      <c r="D215" s="46">
        <f t="shared" si="3"/>
        <v>522627</v>
      </c>
      <c r="E215" s="100">
        <v>48000</v>
      </c>
      <c r="F215" s="100">
        <v>474627</v>
      </c>
      <c r="H215" s="46" t="s">
        <v>1013</v>
      </c>
      <c r="I215" s="46" t="s">
        <v>1967</v>
      </c>
      <c r="J215" s="46">
        <v>27043000</v>
      </c>
      <c r="K215" s="46">
        <v>24705445</v>
      </c>
      <c r="L215" s="46">
        <v>940250</v>
      </c>
      <c r="M215" s="46">
        <v>23765195</v>
      </c>
      <c r="O215" s="76" t="s">
        <v>894</v>
      </c>
      <c r="P215" s="76" t="s">
        <v>2261</v>
      </c>
      <c r="Q215" s="76">
        <v>9918233</v>
      </c>
      <c r="R215" s="76">
        <v>16157903</v>
      </c>
      <c r="S215" s="76">
        <v>9559205</v>
      </c>
      <c r="T215" s="76">
        <v>6598698</v>
      </c>
      <c r="V215" s="46" t="s">
        <v>920</v>
      </c>
      <c r="W215" s="46" t="s">
        <v>1940</v>
      </c>
      <c r="X215" s="46"/>
      <c r="Y215" s="46">
        <v>1957464</v>
      </c>
      <c r="Z215" s="46"/>
      <c r="AA215" s="46">
        <v>1957464</v>
      </c>
    </row>
    <row r="216" spans="1:27" ht="15">
      <c r="A216" s="98" t="s">
        <v>942</v>
      </c>
      <c r="B216" s="99" t="s">
        <v>1947</v>
      </c>
      <c r="C216" s="100">
        <v>4602200</v>
      </c>
      <c r="D216" s="46">
        <f t="shared" si="3"/>
        <v>329177</v>
      </c>
      <c r="E216" s="79"/>
      <c r="F216" s="100">
        <v>329177</v>
      </c>
      <c r="H216" s="46" t="s">
        <v>1016</v>
      </c>
      <c r="I216" s="46" t="s">
        <v>1968</v>
      </c>
      <c r="J216" s="46">
        <v>12378333</v>
      </c>
      <c r="K216" s="46">
        <v>2042316</v>
      </c>
      <c r="L216" s="46">
        <v>53000</v>
      </c>
      <c r="M216" s="46">
        <v>1989316</v>
      </c>
      <c r="O216" s="76" t="s">
        <v>897</v>
      </c>
      <c r="P216" s="76" t="s">
        <v>1932</v>
      </c>
      <c r="Q216" s="76">
        <v>506300</v>
      </c>
      <c r="R216" s="76">
        <v>13818268</v>
      </c>
      <c r="S216" s="76">
        <v>2063639</v>
      </c>
      <c r="T216" s="76">
        <v>11754629</v>
      </c>
      <c r="V216" s="46" t="s">
        <v>923</v>
      </c>
      <c r="W216" s="46" t="s">
        <v>1941</v>
      </c>
      <c r="X216" s="46">
        <v>6642002</v>
      </c>
      <c r="Y216" s="46">
        <v>16993584</v>
      </c>
      <c r="Z216" s="46">
        <v>3010300</v>
      </c>
      <c r="AA216" s="46">
        <v>13983284</v>
      </c>
    </row>
    <row r="217" spans="1:27" ht="15">
      <c r="A217" s="98" t="s">
        <v>945</v>
      </c>
      <c r="B217" s="99" t="s">
        <v>1913</v>
      </c>
      <c r="C217" s="79"/>
      <c r="D217" s="46">
        <f t="shared" si="3"/>
        <v>140876</v>
      </c>
      <c r="E217" s="79"/>
      <c r="F217" s="100">
        <v>140876</v>
      </c>
      <c r="H217" s="46" t="s">
        <v>1019</v>
      </c>
      <c r="I217" s="46" t="s">
        <v>1969</v>
      </c>
      <c r="J217" s="46"/>
      <c r="K217" s="46">
        <v>2219860</v>
      </c>
      <c r="L217" s="46"/>
      <c r="M217" s="46">
        <v>2219860</v>
      </c>
      <c r="O217" s="76" t="s">
        <v>900</v>
      </c>
      <c r="P217" s="76" t="s">
        <v>1933</v>
      </c>
      <c r="Q217" s="76">
        <v>3336398</v>
      </c>
      <c r="R217" s="76">
        <v>39344184</v>
      </c>
      <c r="S217" s="76">
        <v>105000</v>
      </c>
      <c r="T217" s="76">
        <v>39239184</v>
      </c>
      <c r="V217" s="46" t="s">
        <v>927</v>
      </c>
      <c r="W217" s="46" t="s">
        <v>1942</v>
      </c>
      <c r="X217" s="46">
        <v>12000</v>
      </c>
      <c r="Y217" s="46">
        <v>1184672</v>
      </c>
      <c r="Z217" s="46">
        <v>20400</v>
      </c>
      <c r="AA217" s="46">
        <v>1164272</v>
      </c>
    </row>
    <row r="218" spans="1:27" ht="15">
      <c r="A218" s="98" t="s">
        <v>947</v>
      </c>
      <c r="B218" s="99" t="s">
        <v>1948</v>
      </c>
      <c r="C218" s="100">
        <v>126350</v>
      </c>
      <c r="D218" s="46">
        <f t="shared" si="3"/>
        <v>157003</v>
      </c>
      <c r="E218" s="100">
        <v>68050</v>
      </c>
      <c r="F218" s="100">
        <v>88953</v>
      </c>
      <c r="H218" s="46" t="s">
        <v>1022</v>
      </c>
      <c r="I218" s="46" t="s">
        <v>1970</v>
      </c>
      <c r="J218" s="46">
        <v>2501</v>
      </c>
      <c r="K218" s="46">
        <v>12324391</v>
      </c>
      <c r="L218" s="46">
        <v>10000</v>
      </c>
      <c r="M218" s="46">
        <v>12314391</v>
      </c>
      <c r="O218" s="76" t="s">
        <v>903</v>
      </c>
      <c r="P218" s="76" t="s">
        <v>1934</v>
      </c>
      <c r="Q218" s="76">
        <v>408400</v>
      </c>
      <c r="R218" s="76">
        <v>1906692</v>
      </c>
      <c r="S218" s="76">
        <v>441850</v>
      </c>
      <c r="T218" s="76">
        <v>1464842</v>
      </c>
      <c r="V218" s="46" t="s">
        <v>930</v>
      </c>
      <c r="W218" s="46" t="s">
        <v>1943</v>
      </c>
      <c r="X218" s="46">
        <v>5821246</v>
      </c>
      <c r="Y218" s="46">
        <v>7693186</v>
      </c>
      <c r="Z218" s="46">
        <v>291400</v>
      </c>
      <c r="AA218" s="46">
        <v>7401786</v>
      </c>
    </row>
    <row r="219" spans="1:27" ht="15">
      <c r="A219" s="98" t="s">
        <v>950</v>
      </c>
      <c r="B219" s="99" t="s">
        <v>1949</v>
      </c>
      <c r="C219" s="100">
        <v>366245</v>
      </c>
      <c r="D219" s="46">
        <f t="shared" si="3"/>
        <v>686580</v>
      </c>
      <c r="E219" s="79"/>
      <c r="F219" s="100">
        <v>686580</v>
      </c>
      <c r="H219" s="46" t="s">
        <v>1025</v>
      </c>
      <c r="I219" s="46" t="s">
        <v>1971</v>
      </c>
      <c r="J219" s="46"/>
      <c r="K219" s="46">
        <v>476548</v>
      </c>
      <c r="L219" s="46"/>
      <c r="M219" s="46">
        <v>476548</v>
      </c>
      <c r="O219" s="76" t="s">
        <v>906</v>
      </c>
      <c r="P219" s="76" t="s">
        <v>1935</v>
      </c>
      <c r="Q219" s="76">
        <v>213500</v>
      </c>
      <c r="R219" s="76">
        <v>4563178</v>
      </c>
      <c r="S219" s="76">
        <v>764150</v>
      </c>
      <c r="T219" s="76">
        <v>3799028</v>
      </c>
      <c r="V219" s="46" t="s">
        <v>933</v>
      </c>
      <c r="W219" s="46" t="s">
        <v>1944</v>
      </c>
      <c r="X219" s="46">
        <v>519485</v>
      </c>
      <c r="Y219" s="46">
        <v>387126</v>
      </c>
      <c r="Z219" s="46"/>
      <c r="AA219" s="46">
        <v>387126</v>
      </c>
    </row>
    <row r="220" spans="1:27" ht="15">
      <c r="A220" s="98" t="s">
        <v>953</v>
      </c>
      <c r="B220" s="99" t="s">
        <v>1950</v>
      </c>
      <c r="C220" s="100">
        <v>221979</v>
      </c>
      <c r="D220" s="46">
        <f t="shared" si="3"/>
        <v>252079</v>
      </c>
      <c r="E220" s="79"/>
      <c r="F220" s="100">
        <v>252079</v>
      </c>
      <c r="H220" s="46" t="s">
        <v>1028</v>
      </c>
      <c r="I220" s="46" t="s">
        <v>1972</v>
      </c>
      <c r="J220" s="46"/>
      <c r="K220" s="46">
        <v>10823526</v>
      </c>
      <c r="L220" s="46"/>
      <c r="M220" s="46">
        <v>10823526</v>
      </c>
      <c r="O220" s="76" t="s">
        <v>908</v>
      </c>
      <c r="P220" s="76" t="s">
        <v>1936</v>
      </c>
      <c r="Q220" s="76">
        <v>11356986</v>
      </c>
      <c r="R220" s="76">
        <v>5195413</v>
      </c>
      <c r="S220" s="76">
        <v>53100</v>
      </c>
      <c r="T220" s="76">
        <v>5142313</v>
      </c>
      <c r="V220" s="46" t="s">
        <v>936</v>
      </c>
      <c r="W220" s="46" t="s">
        <v>1945</v>
      </c>
      <c r="X220" s="46">
        <v>64709</v>
      </c>
      <c r="Y220" s="46">
        <v>417564</v>
      </c>
      <c r="Z220" s="46"/>
      <c r="AA220" s="46">
        <v>417564</v>
      </c>
    </row>
    <row r="221" spans="1:27" ht="15">
      <c r="A221" s="98" t="s">
        <v>956</v>
      </c>
      <c r="B221" s="99" t="s">
        <v>1951</v>
      </c>
      <c r="C221" s="100">
        <v>309550</v>
      </c>
      <c r="D221" s="46">
        <f t="shared" si="3"/>
        <v>921561</v>
      </c>
      <c r="E221" s="100">
        <v>24100</v>
      </c>
      <c r="F221" s="100">
        <v>897461</v>
      </c>
      <c r="H221" s="46" t="s">
        <v>1031</v>
      </c>
      <c r="I221" s="46" t="s">
        <v>1973</v>
      </c>
      <c r="J221" s="46"/>
      <c r="K221" s="46">
        <v>145770</v>
      </c>
      <c r="L221" s="46"/>
      <c r="M221" s="46">
        <v>145770</v>
      </c>
      <c r="O221" s="76" t="s">
        <v>911</v>
      </c>
      <c r="P221" s="76" t="s">
        <v>1937</v>
      </c>
      <c r="Q221" s="76">
        <v>427300</v>
      </c>
      <c r="R221" s="76">
        <v>1326151</v>
      </c>
      <c r="S221" s="76">
        <v>391011</v>
      </c>
      <c r="T221" s="76">
        <v>935140</v>
      </c>
      <c r="V221" s="46" t="s">
        <v>939</v>
      </c>
      <c r="W221" s="46" t="s">
        <v>1946</v>
      </c>
      <c r="X221" s="46">
        <v>62700</v>
      </c>
      <c r="Y221" s="46">
        <v>6342751</v>
      </c>
      <c r="Z221" s="46"/>
      <c r="AA221" s="46">
        <v>6342751</v>
      </c>
    </row>
    <row r="222" spans="1:27" ht="15">
      <c r="A222" s="98" t="s">
        <v>959</v>
      </c>
      <c r="B222" s="99" t="s">
        <v>1952</v>
      </c>
      <c r="C222" s="79"/>
      <c r="D222" s="46">
        <f t="shared" si="3"/>
        <v>66016</v>
      </c>
      <c r="E222" s="79"/>
      <c r="F222" s="100">
        <v>66016</v>
      </c>
      <c r="H222" s="46" t="s">
        <v>1035</v>
      </c>
      <c r="I222" s="46" t="s">
        <v>1974</v>
      </c>
      <c r="J222" s="46">
        <v>27340</v>
      </c>
      <c r="K222" s="46">
        <v>20000</v>
      </c>
      <c r="L222" s="46"/>
      <c r="M222" s="46">
        <v>20000</v>
      </c>
      <c r="O222" s="76" t="s">
        <v>914</v>
      </c>
      <c r="P222" s="76" t="s">
        <v>1938</v>
      </c>
      <c r="Q222" s="76">
        <v>157800</v>
      </c>
      <c r="R222" s="76">
        <v>10085963</v>
      </c>
      <c r="S222" s="76">
        <v>97900</v>
      </c>
      <c r="T222" s="76">
        <v>9988063</v>
      </c>
      <c r="V222" s="46" t="s">
        <v>942</v>
      </c>
      <c r="W222" s="46" t="s">
        <v>1947</v>
      </c>
      <c r="X222" s="46">
        <v>299569</v>
      </c>
      <c r="Y222" s="46">
        <v>6667143</v>
      </c>
      <c r="Z222" s="46">
        <v>51500</v>
      </c>
      <c r="AA222" s="46">
        <v>6615643</v>
      </c>
    </row>
    <row r="223" spans="1:27" ht="15">
      <c r="A223" s="98" t="s">
        <v>965</v>
      </c>
      <c r="B223" s="99" t="s">
        <v>1954</v>
      </c>
      <c r="C223" s="79"/>
      <c r="D223" s="46">
        <f t="shared" si="3"/>
        <v>89828</v>
      </c>
      <c r="E223" s="79"/>
      <c r="F223" s="100">
        <v>89828</v>
      </c>
      <c r="H223" s="46" t="s">
        <v>1038</v>
      </c>
      <c r="I223" s="46" t="s">
        <v>1975</v>
      </c>
      <c r="J223" s="46">
        <v>2750</v>
      </c>
      <c r="K223" s="46">
        <v>156477</v>
      </c>
      <c r="L223" s="46">
        <v>47450</v>
      </c>
      <c r="M223" s="46">
        <v>109027</v>
      </c>
      <c r="O223" s="76" t="s">
        <v>917</v>
      </c>
      <c r="P223" s="76" t="s">
        <v>1939</v>
      </c>
      <c r="Q223" s="76">
        <v>5091000</v>
      </c>
      <c r="R223" s="76">
        <v>4322412</v>
      </c>
      <c r="S223" s="76">
        <v>1258860</v>
      </c>
      <c r="T223" s="76">
        <v>3063552</v>
      </c>
      <c r="V223" s="46" t="s">
        <v>945</v>
      </c>
      <c r="W223" s="46" t="s">
        <v>1913</v>
      </c>
      <c r="X223" s="46">
        <v>16000</v>
      </c>
      <c r="Y223" s="46">
        <v>205674</v>
      </c>
      <c r="Z223" s="46"/>
      <c r="AA223" s="46">
        <v>205674</v>
      </c>
    </row>
    <row r="224" spans="1:27" ht="15">
      <c r="A224" s="98" t="s">
        <v>968</v>
      </c>
      <c r="B224" s="99" t="s">
        <v>1955</v>
      </c>
      <c r="C224" s="100">
        <v>127800</v>
      </c>
      <c r="D224" s="46">
        <f t="shared" si="3"/>
        <v>169165</v>
      </c>
      <c r="E224" s="100">
        <v>15750</v>
      </c>
      <c r="F224" s="100">
        <v>153415</v>
      </c>
      <c r="H224" s="46" t="s">
        <v>1041</v>
      </c>
      <c r="I224" s="46" t="s">
        <v>1976</v>
      </c>
      <c r="J224" s="46">
        <v>430100</v>
      </c>
      <c r="K224" s="46">
        <v>7050</v>
      </c>
      <c r="L224" s="46">
        <v>5000</v>
      </c>
      <c r="M224" s="46">
        <v>2050</v>
      </c>
      <c r="O224" s="76" t="s">
        <v>920</v>
      </c>
      <c r="P224" s="76" t="s">
        <v>1940</v>
      </c>
      <c r="Q224" s="76">
        <v>4087000</v>
      </c>
      <c r="R224" s="76">
        <v>2310219</v>
      </c>
      <c r="S224" s="76">
        <v>876300</v>
      </c>
      <c r="T224" s="76">
        <v>1433919</v>
      </c>
      <c r="V224" s="46" t="s">
        <v>947</v>
      </c>
      <c r="W224" s="46" t="s">
        <v>1948</v>
      </c>
      <c r="X224" s="46">
        <v>63135</v>
      </c>
      <c r="Y224" s="46">
        <v>1867065</v>
      </c>
      <c r="Z224" s="46">
        <v>867387</v>
      </c>
      <c r="AA224" s="46">
        <v>999678</v>
      </c>
    </row>
    <row r="225" spans="1:27" ht="15">
      <c r="A225" s="98" t="s">
        <v>971</v>
      </c>
      <c r="B225" s="99" t="s">
        <v>1956</v>
      </c>
      <c r="C225" s="79"/>
      <c r="D225" s="46">
        <f t="shared" si="3"/>
        <v>8700</v>
      </c>
      <c r="E225" s="79"/>
      <c r="F225" s="100">
        <v>8700</v>
      </c>
      <c r="H225" s="46" t="s">
        <v>1044</v>
      </c>
      <c r="I225" s="46" t="s">
        <v>1977</v>
      </c>
      <c r="J225" s="46"/>
      <c r="K225" s="46">
        <v>2000</v>
      </c>
      <c r="L225" s="46"/>
      <c r="M225" s="46">
        <v>2000</v>
      </c>
      <c r="O225" s="76" t="s">
        <v>923</v>
      </c>
      <c r="P225" s="76" t="s">
        <v>1941</v>
      </c>
      <c r="Q225" s="76">
        <v>1106435</v>
      </c>
      <c r="R225" s="76">
        <v>6088339</v>
      </c>
      <c r="S225" s="76">
        <v>450255</v>
      </c>
      <c r="T225" s="76">
        <v>5638084</v>
      </c>
      <c r="V225" s="46" t="s">
        <v>950</v>
      </c>
      <c r="W225" s="46" t="s">
        <v>1949</v>
      </c>
      <c r="X225" s="46">
        <v>5484225</v>
      </c>
      <c r="Y225" s="46">
        <v>13195688</v>
      </c>
      <c r="Z225" s="46">
        <v>425700</v>
      </c>
      <c r="AA225" s="46">
        <v>12769988</v>
      </c>
    </row>
    <row r="226" spans="1:27" ht="15">
      <c r="A226" s="98" t="s">
        <v>977</v>
      </c>
      <c r="B226" s="99" t="s">
        <v>1820</v>
      </c>
      <c r="C226" s="100">
        <v>795500</v>
      </c>
      <c r="D226" s="46">
        <f t="shared" si="3"/>
        <v>1257153</v>
      </c>
      <c r="E226" s="100">
        <v>38700</v>
      </c>
      <c r="F226" s="100">
        <v>1218453</v>
      </c>
      <c r="H226" s="46" t="s">
        <v>1047</v>
      </c>
      <c r="I226" s="46" t="s">
        <v>1978</v>
      </c>
      <c r="J226" s="46">
        <v>1200</v>
      </c>
      <c r="K226" s="46">
        <v>869227</v>
      </c>
      <c r="L226" s="46"/>
      <c r="M226" s="46">
        <v>869227</v>
      </c>
      <c r="O226" s="76" t="s">
        <v>927</v>
      </c>
      <c r="P226" s="76" t="s">
        <v>1942</v>
      </c>
      <c r="Q226" s="76">
        <v>2346500</v>
      </c>
      <c r="R226" s="76">
        <v>817249</v>
      </c>
      <c r="S226" s="76">
        <v>44045</v>
      </c>
      <c r="T226" s="76">
        <v>773204</v>
      </c>
      <c r="V226" s="46" t="s">
        <v>953</v>
      </c>
      <c r="W226" s="46" t="s">
        <v>1950</v>
      </c>
      <c r="X226" s="46"/>
      <c r="Y226" s="46">
        <v>1493598</v>
      </c>
      <c r="Z226" s="46"/>
      <c r="AA226" s="46">
        <v>1493598</v>
      </c>
    </row>
    <row r="227" spans="1:27" ht="15">
      <c r="A227" s="98" t="s">
        <v>979</v>
      </c>
      <c r="B227" s="99" t="s">
        <v>1957</v>
      </c>
      <c r="C227" s="79"/>
      <c r="D227" s="46">
        <f t="shared" si="3"/>
        <v>104045</v>
      </c>
      <c r="E227" s="79"/>
      <c r="F227" s="100">
        <v>104045</v>
      </c>
      <c r="H227" s="46" t="s">
        <v>1050</v>
      </c>
      <c r="I227" s="46" t="s">
        <v>1979</v>
      </c>
      <c r="J227" s="46">
        <v>89300</v>
      </c>
      <c r="K227" s="46">
        <v>97201</v>
      </c>
      <c r="L227" s="46"/>
      <c r="M227" s="46">
        <v>97201</v>
      </c>
      <c r="O227" s="76" t="s">
        <v>930</v>
      </c>
      <c r="P227" s="76" t="s">
        <v>1943</v>
      </c>
      <c r="Q227" s="76">
        <v>2919750</v>
      </c>
      <c r="R227" s="76">
        <v>4395530</v>
      </c>
      <c r="S227" s="76">
        <v>272910</v>
      </c>
      <c r="T227" s="76">
        <v>4122620</v>
      </c>
      <c r="V227" s="46" t="s">
        <v>956</v>
      </c>
      <c r="W227" s="46" t="s">
        <v>1951</v>
      </c>
      <c r="X227" s="46">
        <v>1565601</v>
      </c>
      <c r="Y227" s="46">
        <v>2014527</v>
      </c>
      <c r="Z227" s="46">
        <v>19500</v>
      </c>
      <c r="AA227" s="46">
        <v>1995027</v>
      </c>
    </row>
    <row r="228" spans="1:27" ht="15">
      <c r="A228" s="98" t="s">
        <v>982</v>
      </c>
      <c r="B228" s="99" t="s">
        <v>1958</v>
      </c>
      <c r="C228" s="100">
        <v>350</v>
      </c>
      <c r="D228" s="46">
        <f t="shared" si="3"/>
        <v>539045</v>
      </c>
      <c r="E228" s="100">
        <v>46700</v>
      </c>
      <c r="F228" s="100">
        <v>492345</v>
      </c>
      <c r="H228" s="46" t="s">
        <v>1053</v>
      </c>
      <c r="I228" s="46" t="s">
        <v>1980</v>
      </c>
      <c r="J228" s="46">
        <v>131050</v>
      </c>
      <c r="K228" s="46">
        <v>544286</v>
      </c>
      <c r="L228" s="46">
        <v>285000</v>
      </c>
      <c r="M228" s="46">
        <v>259286</v>
      </c>
      <c r="O228" s="76" t="s">
        <v>933</v>
      </c>
      <c r="P228" s="76" t="s">
        <v>1944</v>
      </c>
      <c r="Q228" s="76">
        <v>3066809</v>
      </c>
      <c r="R228" s="76">
        <v>2212412</v>
      </c>
      <c r="S228" s="76"/>
      <c r="T228" s="76">
        <v>2212412</v>
      </c>
      <c r="V228" s="46" t="s">
        <v>959</v>
      </c>
      <c r="W228" s="46" t="s">
        <v>1952</v>
      </c>
      <c r="X228" s="46">
        <v>21738</v>
      </c>
      <c r="Y228" s="46">
        <v>9000</v>
      </c>
      <c r="Z228" s="46"/>
      <c r="AA228" s="46">
        <v>9000</v>
      </c>
    </row>
    <row r="229" spans="1:27" ht="15">
      <c r="A229" s="98" t="s">
        <v>985</v>
      </c>
      <c r="B229" s="99" t="s">
        <v>1959</v>
      </c>
      <c r="C229" s="79"/>
      <c r="D229" s="46">
        <f t="shared" si="3"/>
        <v>40967</v>
      </c>
      <c r="E229" s="79"/>
      <c r="F229" s="100">
        <v>40967</v>
      </c>
      <c r="H229" s="46" t="s">
        <v>1056</v>
      </c>
      <c r="I229" s="46" t="s">
        <v>1981</v>
      </c>
      <c r="J229" s="46">
        <v>83700</v>
      </c>
      <c r="K229" s="46">
        <v>0</v>
      </c>
      <c r="L229" s="46">
        <v>0</v>
      </c>
      <c r="M229" s="46"/>
      <c r="O229" s="76" t="s">
        <v>936</v>
      </c>
      <c r="P229" s="76" t="s">
        <v>1945</v>
      </c>
      <c r="Q229" s="76">
        <v>335000</v>
      </c>
      <c r="R229" s="76">
        <v>145000</v>
      </c>
      <c r="S229" s="76">
        <v>61500</v>
      </c>
      <c r="T229" s="76">
        <v>83500</v>
      </c>
      <c r="V229" s="46" t="s">
        <v>962</v>
      </c>
      <c r="W229" s="46" t="s">
        <v>1953</v>
      </c>
      <c r="X229" s="46"/>
      <c r="Y229" s="46">
        <v>2000</v>
      </c>
      <c r="Z229" s="46"/>
      <c r="AA229" s="46">
        <v>2000</v>
      </c>
    </row>
    <row r="230" spans="1:27" ht="15">
      <c r="A230" s="98" t="s">
        <v>988</v>
      </c>
      <c r="B230" s="99" t="s">
        <v>1960</v>
      </c>
      <c r="C230" s="79"/>
      <c r="D230" s="46">
        <f t="shared" si="3"/>
        <v>200784</v>
      </c>
      <c r="E230" s="79"/>
      <c r="F230" s="100">
        <v>200784</v>
      </c>
      <c r="H230" s="46" t="s">
        <v>1059</v>
      </c>
      <c r="I230" s="46" t="s">
        <v>1982</v>
      </c>
      <c r="J230" s="46"/>
      <c r="K230" s="46">
        <v>47925</v>
      </c>
      <c r="L230" s="46"/>
      <c r="M230" s="46">
        <v>47925</v>
      </c>
      <c r="O230" s="76" t="s">
        <v>939</v>
      </c>
      <c r="P230" s="76" t="s">
        <v>1946</v>
      </c>
      <c r="Q230" s="76">
        <v>749452</v>
      </c>
      <c r="R230" s="76">
        <v>2242050</v>
      </c>
      <c r="S230" s="76">
        <v>177292</v>
      </c>
      <c r="T230" s="76">
        <v>2064758</v>
      </c>
      <c r="V230" s="46" t="s">
        <v>965</v>
      </c>
      <c r="W230" s="46" t="s">
        <v>1954</v>
      </c>
      <c r="X230" s="46"/>
      <c r="Y230" s="46">
        <v>33030</v>
      </c>
      <c r="Z230" s="46">
        <v>200</v>
      </c>
      <c r="AA230" s="46">
        <v>32830</v>
      </c>
    </row>
    <row r="231" spans="1:27" ht="15">
      <c r="A231" s="98" t="s">
        <v>991</v>
      </c>
      <c r="B231" s="99" t="s">
        <v>1961</v>
      </c>
      <c r="C231" s="100">
        <v>17000</v>
      </c>
      <c r="D231" s="46">
        <f t="shared" si="3"/>
        <v>60996</v>
      </c>
      <c r="E231" s="79"/>
      <c r="F231" s="100">
        <v>60996</v>
      </c>
      <c r="H231" s="46" t="s">
        <v>1062</v>
      </c>
      <c r="I231" s="46" t="s">
        <v>1946</v>
      </c>
      <c r="J231" s="46">
        <v>36500</v>
      </c>
      <c r="K231" s="46">
        <v>2800</v>
      </c>
      <c r="L231" s="46"/>
      <c r="M231" s="46">
        <v>2800</v>
      </c>
      <c r="O231" s="76" t="s">
        <v>942</v>
      </c>
      <c r="P231" s="76" t="s">
        <v>1947</v>
      </c>
      <c r="Q231" s="76">
        <v>11449350</v>
      </c>
      <c r="R231" s="76">
        <v>2023542</v>
      </c>
      <c r="S231" s="76">
        <v>151925</v>
      </c>
      <c r="T231" s="76">
        <v>1871617</v>
      </c>
      <c r="V231" s="46" t="s">
        <v>968</v>
      </c>
      <c r="W231" s="46" t="s">
        <v>1955</v>
      </c>
      <c r="X231" s="46"/>
      <c r="Y231" s="46">
        <v>1035596</v>
      </c>
      <c r="Z231" s="46">
        <v>205000</v>
      </c>
      <c r="AA231" s="46">
        <v>830596</v>
      </c>
    </row>
    <row r="232" spans="1:27" ht="15">
      <c r="A232" s="98" t="s">
        <v>994</v>
      </c>
      <c r="B232" s="99" t="s">
        <v>1962</v>
      </c>
      <c r="C232" s="100">
        <v>748950</v>
      </c>
      <c r="D232" s="46">
        <f t="shared" si="3"/>
        <v>14495</v>
      </c>
      <c r="E232" s="79"/>
      <c r="F232" s="100">
        <v>14495</v>
      </c>
      <c r="H232" s="46" t="s">
        <v>1067</v>
      </c>
      <c r="I232" s="46" t="s">
        <v>1984</v>
      </c>
      <c r="J232" s="46"/>
      <c r="K232" s="46">
        <v>16117</v>
      </c>
      <c r="L232" s="46"/>
      <c r="M232" s="46">
        <v>16117</v>
      </c>
      <c r="O232" s="76" t="s">
        <v>945</v>
      </c>
      <c r="P232" s="76" t="s">
        <v>1913</v>
      </c>
      <c r="Q232" s="76">
        <v>13900</v>
      </c>
      <c r="R232" s="76">
        <v>764123</v>
      </c>
      <c r="S232" s="76">
        <v>35000</v>
      </c>
      <c r="T232" s="76">
        <v>729123</v>
      </c>
      <c r="V232" s="46" t="s">
        <v>971</v>
      </c>
      <c r="W232" s="46" t="s">
        <v>1956</v>
      </c>
      <c r="X232" s="46">
        <v>75000</v>
      </c>
      <c r="Y232" s="46">
        <v>234300</v>
      </c>
      <c r="Z232" s="46">
        <v>12000</v>
      </c>
      <c r="AA232" s="46">
        <v>222300</v>
      </c>
    </row>
    <row r="233" spans="1:27" ht="15">
      <c r="A233" s="98" t="s">
        <v>998</v>
      </c>
      <c r="B233" s="99" t="s">
        <v>1963</v>
      </c>
      <c r="C233" s="100">
        <v>807700</v>
      </c>
      <c r="D233" s="46">
        <f t="shared" si="3"/>
        <v>1436186</v>
      </c>
      <c r="E233" s="100">
        <v>330000</v>
      </c>
      <c r="F233" s="100">
        <v>1106186</v>
      </c>
      <c r="H233" s="46" t="s">
        <v>1070</v>
      </c>
      <c r="I233" s="46" t="s">
        <v>1985</v>
      </c>
      <c r="J233" s="46"/>
      <c r="K233" s="46">
        <v>5925</v>
      </c>
      <c r="L233" s="46"/>
      <c r="M233" s="46">
        <v>5925</v>
      </c>
      <c r="O233" s="76" t="s">
        <v>947</v>
      </c>
      <c r="P233" s="76" t="s">
        <v>1948</v>
      </c>
      <c r="Q233" s="76">
        <v>1998775</v>
      </c>
      <c r="R233" s="76">
        <v>1648576</v>
      </c>
      <c r="S233" s="76">
        <v>280850</v>
      </c>
      <c r="T233" s="76">
        <v>1367726</v>
      </c>
      <c r="V233" s="46" t="s">
        <v>974</v>
      </c>
      <c r="W233" s="46" t="s">
        <v>2245</v>
      </c>
      <c r="X233" s="46">
        <v>13500</v>
      </c>
      <c r="Y233" s="46">
        <v>667691</v>
      </c>
      <c r="Z233" s="46"/>
      <c r="AA233" s="46">
        <v>667691</v>
      </c>
    </row>
    <row r="234" spans="1:27" ht="15">
      <c r="A234" s="98" t="s">
        <v>1001</v>
      </c>
      <c r="B234" s="99" t="s">
        <v>2307</v>
      </c>
      <c r="C234" s="79"/>
      <c r="D234" s="46">
        <f t="shared" si="3"/>
        <v>9100</v>
      </c>
      <c r="E234" s="79"/>
      <c r="F234" s="100">
        <v>9100</v>
      </c>
      <c r="H234" s="46" t="s">
        <v>1076</v>
      </c>
      <c r="I234" s="46" t="s">
        <v>1987</v>
      </c>
      <c r="J234" s="46">
        <v>20600</v>
      </c>
      <c r="K234" s="46">
        <v>109431</v>
      </c>
      <c r="L234" s="46">
        <v>66399</v>
      </c>
      <c r="M234" s="46">
        <v>43032</v>
      </c>
      <c r="O234" s="76" t="s">
        <v>950</v>
      </c>
      <c r="P234" s="76" t="s">
        <v>1949</v>
      </c>
      <c r="Q234" s="76">
        <v>366245</v>
      </c>
      <c r="R234" s="76">
        <v>2748948</v>
      </c>
      <c r="S234" s="76"/>
      <c r="T234" s="76">
        <v>2748948</v>
      </c>
      <c r="V234" s="46" t="s">
        <v>977</v>
      </c>
      <c r="W234" s="46" t="s">
        <v>1820</v>
      </c>
      <c r="X234" s="46">
        <v>4004700</v>
      </c>
      <c r="Y234" s="46">
        <v>2601416</v>
      </c>
      <c r="Z234" s="46"/>
      <c r="AA234" s="46">
        <v>2601416</v>
      </c>
    </row>
    <row r="235" spans="1:27" ht="15">
      <c r="A235" s="98" t="s">
        <v>1004</v>
      </c>
      <c r="B235" s="99" t="s">
        <v>1964</v>
      </c>
      <c r="C235" s="79"/>
      <c r="D235" s="46">
        <f t="shared" si="3"/>
        <v>89665</v>
      </c>
      <c r="E235" s="79"/>
      <c r="F235" s="100">
        <v>89665</v>
      </c>
      <c r="H235" s="46" t="s">
        <v>1079</v>
      </c>
      <c r="I235" s="46" t="s">
        <v>1988</v>
      </c>
      <c r="J235" s="46">
        <v>10700</v>
      </c>
      <c r="K235" s="46">
        <v>142336</v>
      </c>
      <c r="L235" s="46"/>
      <c r="M235" s="46">
        <v>142336</v>
      </c>
      <c r="O235" s="76" t="s">
        <v>953</v>
      </c>
      <c r="P235" s="76" t="s">
        <v>1950</v>
      </c>
      <c r="Q235" s="76">
        <v>1686186</v>
      </c>
      <c r="R235" s="76">
        <v>2154282</v>
      </c>
      <c r="S235" s="76">
        <v>115263</v>
      </c>
      <c r="T235" s="76">
        <v>2039019</v>
      </c>
      <c r="V235" s="46" t="s">
        <v>979</v>
      </c>
      <c r="W235" s="46" t="s">
        <v>1957</v>
      </c>
      <c r="X235" s="46">
        <v>103092</v>
      </c>
      <c r="Y235" s="46">
        <v>29160</v>
      </c>
      <c r="Z235" s="46"/>
      <c r="AA235" s="46">
        <v>29160</v>
      </c>
    </row>
    <row r="236" spans="1:27" ht="15">
      <c r="A236" s="98" t="s">
        <v>1007</v>
      </c>
      <c r="B236" s="99" t="s">
        <v>1965</v>
      </c>
      <c r="C236" s="100">
        <v>214001</v>
      </c>
      <c r="D236" s="46">
        <f t="shared" si="3"/>
        <v>119486</v>
      </c>
      <c r="E236" s="79"/>
      <c r="F236" s="100">
        <v>119486</v>
      </c>
      <c r="H236" s="46" t="s">
        <v>1082</v>
      </c>
      <c r="I236" s="46" t="s">
        <v>1989</v>
      </c>
      <c r="J236" s="46"/>
      <c r="K236" s="46">
        <v>29025</v>
      </c>
      <c r="L236" s="46">
        <v>500</v>
      </c>
      <c r="M236" s="46">
        <v>28525</v>
      </c>
      <c r="O236" s="76" t="s">
        <v>956</v>
      </c>
      <c r="P236" s="76" t="s">
        <v>1951</v>
      </c>
      <c r="Q236" s="76">
        <v>1494912</v>
      </c>
      <c r="R236" s="76">
        <v>4470524</v>
      </c>
      <c r="S236" s="76">
        <v>142346</v>
      </c>
      <c r="T236" s="76">
        <v>4328178</v>
      </c>
      <c r="V236" s="46" t="s">
        <v>982</v>
      </c>
      <c r="W236" s="46" t="s">
        <v>1958</v>
      </c>
      <c r="X236" s="46">
        <v>431000</v>
      </c>
      <c r="Y236" s="46">
        <v>32463449</v>
      </c>
      <c r="Z236" s="46">
        <v>35000</v>
      </c>
      <c r="AA236" s="46">
        <v>32428449</v>
      </c>
    </row>
    <row r="237" spans="1:27" ht="15">
      <c r="A237" s="98" t="s">
        <v>1010</v>
      </c>
      <c r="B237" s="99" t="s">
        <v>1966</v>
      </c>
      <c r="C237" s="100">
        <v>56000</v>
      </c>
      <c r="D237" s="46">
        <f t="shared" si="3"/>
        <v>1977579</v>
      </c>
      <c r="E237" s="100">
        <v>11200</v>
      </c>
      <c r="F237" s="100">
        <v>1966379</v>
      </c>
      <c r="H237" s="46" t="s">
        <v>1085</v>
      </c>
      <c r="I237" s="46" t="s">
        <v>1990</v>
      </c>
      <c r="J237" s="46"/>
      <c r="K237" s="46">
        <v>19900</v>
      </c>
      <c r="L237" s="46">
        <v>5700</v>
      </c>
      <c r="M237" s="46">
        <v>14200</v>
      </c>
      <c r="O237" s="76" t="s">
        <v>959</v>
      </c>
      <c r="P237" s="76" t="s">
        <v>1952</v>
      </c>
      <c r="Q237" s="76"/>
      <c r="R237" s="76">
        <v>241344</v>
      </c>
      <c r="S237" s="76"/>
      <c r="T237" s="76">
        <v>241344</v>
      </c>
      <c r="V237" s="46" t="s">
        <v>985</v>
      </c>
      <c r="W237" s="46" t="s">
        <v>1959</v>
      </c>
      <c r="X237" s="46"/>
      <c r="Y237" s="46">
        <v>60273</v>
      </c>
      <c r="Z237" s="46"/>
      <c r="AA237" s="46">
        <v>60273</v>
      </c>
    </row>
    <row r="238" spans="1:27" ht="15">
      <c r="A238" s="98" t="s">
        <v>1013</v>
      </c>
      <c r="B238" s="99" t="s">
        <v>1967</v>
      </c>
      <c r="C238" s="100">
        <v>1850000</v>
      </c>
      <c r="D238" s="46">
        <f t="shared" si="3"/>
        <v>13242831</v>
      </c>
      <c r="E238" s="100">
        <v>425001</v>
      </c>
      <c r="F238" s="100">
        <v>12817830</v>
      </c>
      <c r="H238" s="46" t="s">
        <v>1088</v>
      </c>
      <c r="I238" s="46" t="s">
        <v>1991</v>
      </c>
      <c r="J238" s="46">
        <v>6025</v>
      </c>
      <c r="K238" s="46">
        <v>1351</v>
      </c>
      <c r="L238" s="46"/>
      <c r="M238" s="46">
        <v>1351</v>
      </c>
      <c r="O238" s="76" t="s">
        <v>962</v>
      </c>
      <c r="P238" s="76" t="s">
        <v>1953</v>
      </c>
      <c r="Q238" s="76">
        <v>174198</v>
      </c>
      <c r="R238" s="76">
        <v>162320</v>
      </c>
      <c r="S238" s="76">
        <v>2500</v>
      </c>
      <c r="T238" s="76">
        <v>159820</v>
      </c>
      <c r="V238" s="46" t="s">
        <v>988</v>
      </c>
      <c r="W238" s="46" t="s">
        <v>1960</v>
      </c>
      <c r="X238" s="46">
        <v>4538000</v>
      </c>
      <c r="Y238" s="46">
        <v>4039277</v>
      </c>
      <c r="Z238" s="46"/>
      <c r="AA238" s="46">
        <v>4039277</v>
      </c>
    </row>
    <row r="239" spans="1:27" ht="15">
      <c r="A239" s="98" t="s">
        <v>1016</v>
      </c>
      <c r="B239" s="99" t="s">
        <v>1968</v>
      </c>
      <c r="C239" s="100">
        <v>406825</v>
      </c>
      <c r="D239" s="46">
        <f t="shared" si="3"/>
        <v>709004</v>
      </c>
      <c r="E239" s="79"/>
      <c r="F239" s="100">
        <v>709004</v>
      </c>
      <c r="H239" s="46" t="s">
        <v>1091</v>
      </c>
      <c r="I239" s="46" t="s">
        <v>2246</v>
      </c>
      <c r="J239" s="46"/>
      <c r="K239" s="46">
        <v>9829</v>
      </c>
      <c r="L239" s="46"/>
      <c r="M239" s="46">
        <v>9829</v>
      </c>
      <c r="O239" s="76" t="s">
        <v>965</v>
      </c>
      <c r="P239" s="76" t="s">
        <v>1954</v>
      </c>
      <c r="Q239" s="76"/>
      <c r="R239" s="76">
        <v>537247</v>
      </c>
      <c r="S239" s="76"/>
      <c r="T239" s="76">
        <v>537247</v>
      </c>
      <c r="V239" s="46" t="s">
        <v>991</v>
      </c>
      <c r="W239" s="46" t="s">
        <v>1961</v>
      </c>
      <c r="X239" s="46"/>
      <c r="Y239" s="46">
        <v>183405</v>
      </c>
      <c r="Z239" s="46"/>
      <c r="AA239" s="46">
        <v>183405</v>
      </c>
    </row>
    <row r="240" spans="1:27" ht="15">
      <c r="A240" s="98" t="s">
        <v>1019</v>
      </c>
      <c r="B240" s="99" t="s">
        <v>1969</v>
      </c>
      <c r="C240" s="79"/>
      <c r="D240" s="46">
        <f t="shared" si="3"/>
        <v>1855947</v>
      </c>
      <c r="E240" s="79"/>
      <c r="F240" s="100">
        <v>1855947</v>
      </c>
      <c r="H240" s="46" t="s">
        <v>1094</v>
      </c>
      <c r="I240" s="46" t="s">
        <v>1992</v>
      </c>
      <c r="J240" s="46">
        <v>2398402</v>
      </c>
      <c r="K240" s="46">
        <v>833425</v>
      </c>
      <c r="L240" s="46">
        <v>175002</v>
      </c>
      <c r="M240" s="46">
        <v>658423</v>
      </c>
      <c r="O240" s="76" t="s">
        <v>968</v>
      </c>
      <c r="P240" s="76" t="s">
        <v>1955</v>
      </c>
      <c r="Q240" s="76">
        <v>230550</v>
      </c>
      <c r="R240" s="76">
        <v>1382318</v>
      </c>
      <c r="S240" s="76">
        <v>166137</v>
      </c>
      <c r="T240" s="76">
        <v>1216181</v>
      </c>
      <c r="V240" s="46" t="s">
        <v>994</v>
      </c>
      <c r="W240" s="46" t="s">
        <v>1962</v>
      </c>
      <c r="X240" s="46">
        <v>485625</v>
      </c>
      <c r="Y240" s="46">
        <v>11140954</v>
      </c>
      <c r="Z240" s="46">
        <v>31803</v>
      </c>
      <c r="AA240" s="46">
        <v>11109151</v>
      </c>
    </row>
    <row r="241" spans="1:27" ht="15">
      <c r="A241" s="98" t="s">
        <v>1022</v>
      </c>
      <c r="B241" s="99" t="s">
        <v>1970</v>
      </c>
      <c r="C241" s="100">
        <v>400000</v>
      </c>
      <c r="D241" s="46">
        <f t="shared" si="3"/>
        <v>298588</v>
      </c>
      <c r="E241" s="79"/>
      <c r="F241" s="100">
        <v>298588</v>
      </c>
      <c r="H241" s="46" t="s">
        <v>1097</v>
      </c>
      <c r="I241" s="46" t="s">
        <v>1993</v>
      </c>
      <c r="J241" s="46">
        <v>54275</v>
      </c>
      <c r="K241" s="46">
        <v>104601</v>
      </c>
      <c r="L241" s="46"/>
      <c r="M241" s="46">
        <v>104601</v>
      </c>
      <c r="O241" s="76" t="s">
        <v>971</v>
      </c>
      <c r="P241" s="76" t="s">
        <v>1956</v>
      </c>
      <c r="Q241" s="76">
        <v>373564</v>
      </c>
      <c r="R241" s="76">
        <v>494538</v>
      </c>
      <c r="S241" s="76">
        <v>58700</v>
      </c>
      <c r="T241" s="76">
        <v>435838</v>
      </c>
      <c r="V241" s="46" t="s">
        <v>998</v>
      </c>
      <c r="W241" s="46" t="s">
        <v>1963</v>
      </c>
      <c r="X241" s="46">
        <v>500000</v>
      </c>
      <c r="Y241" s="46">
        <v>6478362</v>
      </c>
      <c r="Z241" s="46">
        <v>66900</v>
      </c>
      <c r="AA241" s="46">
        <v>6411462</v>
      </c>
    </row>
    <row r="242" spans="1:27" ht="15">
      <c r="A242" s="98" t="s">
        <v>1025</v>
      </c>
      <c r="B242" s="99" t="s">
        <v>1971</v>
      </c>
      <c r="C242" s="100">
        <v>88000</v>
      </c>
      <c r="D242" s="46">
        <f t="shared" si="3"/>
        <v>518144</v>
      </c>
      <c r="E242" s="79"/>
      <c r="F242" s="100">
        <v>518144</v>
      </c>
      <c r="H242" s="46" t="s">
        <v>1103</v>
      </c>
      <c r="I242" s="46" t="s">
        <v>1995</v>
      </c>
      <c r="J242" s="46">
        <v>8970</v>
      </c>
      <c r="K242" s="46">
        <v>55326</v>
      </c>
      <c r="L242" s="46"/>
      <c r="M242" s="46">
        <v>55326</v>
      </c>
      <c r="O242" s="76" t="s">
        <v>974</v>
      </c>
      <c r="P242" s="76" t="s">
        <v>2245</v>
      </c>
      <c r="Q242" s="76">
        <v>112500</v>
      </c>
      <c r="R242" s="76">
        <v>75700</v>
      </c>
      <c r="S242" s="76"/>
      <c r="T242" s="76">
        <v>75700</v>
      </c>
      <c r="V242" s="46" t="s">
        <v>1001</v>
      </c>
      <c r="W242" s="46" t="s">
        <v>2307</v>
      </c>
      <c r="X242" s="46"/>
      <c r="Y242" s="46">
        <v>6100</v>
      </c>
      <c r="Z242" s="46"/>
      <c r="AA242" s="46">
        <v>6100</v>
      </c>
    </row>
    <row r="243" spans="1:27" ht="15">
      <c r="A243" s="98" t="s">
        <v>1028</v>
      </c>
      <c r="B243" s="99" t="s">
        <v>1972</v>
      </c>
      <c r="C243" s="100">
        <v>175000</v>
      </c>
      <c r="D243" s="46">
        <f t="shared" si="3"/>
        <v>949474</v>
      </c>
      <c r="E243" s="79"/>
      <c r="F243" s="100">
        <v>949474</v>
      </c>
      <c r="H243" s="46" t="s">
        <v>1106</v>
      </c>
      <c r="I243" s="46" t="s">
        <v>1996</v>
      </c>
      <c r="J243" s="46">
        <v>3440</v>
      </c>
      <c r="K243" s="46">
        <v>91963</v>
      </c>
      <c r="L243" s="46">
        <v>14250</v>
      </c>
      <c r="M243" s="46">
        <v>77713</v>
      </c>
      <c r="O243" s="76" t="s">
        <v>977</v>
      </c>
      <c r="P243" s="76" t="s">
        <v>1820</v>
      </c>
      <c r="Q243" s="76">
        <v>1719752</v>
      </c>
      <c r="R243" s="76">
        <v>6178057</v>
      </c>
      <c r="S243" s="76">
        <v>155000</v>
      </c>
      <c r="T243" s="76">
        <v>6023057</v>
      </c>
      <c r="V243" s="46" t="s">
        <v>1004</v>
      </c>
      <c r="W243" s="46" t="s">
        <v>1964</v>
      </c>
      <c r="X243" s="46">
        <v>86700</v>
      </c>
      <c r="Y243" s="46">
        <v>19800591</v>
      </c>
      <c r="Z243" s="46">
        <v>19403003</v>
      </c>
      <c r="AA243" s="46">
        <v>397588</v>
      </c>
    </row>
    <row r="244" spans="1:27" ht="15">
      <c r="A244" s="98" t="s">
        <v>1031</v>
      </c>
      <c r="B244" s="99" t="s">
        <v>1973</v>
      </c>
      <c r="C244" s="100">
        <v>2020000</v>
      </c>
      <c r="D244" s="46">
        <f t="shared" si="3"/>
        <v>694270</v>
      </c>
      <c r="E244" s="79"/>
      <c r="F244" s="100">
        <v>694270</v>
      </c>
      <c r="H244" s="46" t="s">
        <v>1109</v>
      </c>
      <c r="I244" s="46" t="s">
        <v>1997</v>
      </c>
      <c r="J244" s="46"/>
      <c r="K244" s="46">
        <v>671200</v>
      </c>
      <c r="L244" s="46"/>
      <c r="M244" s="46">
        <v>671200</v>
      </c>
      <c r="O244" s="76" t="s">
        <v>979</v>
      </c>
      <c r="P244" s="76" t="s">
        <v>1957</v>
      </c>
      <c r="Q244" s="76">
        <v>69561</v>
      </c>
      <c r="R244" s="76">
        <v>379453</v>
      </c>
      <c r="S244" s="76"/>
      <c r="T244" s="76">
        <v>379453</v>
      </c>
      <c r="V244" s="46" t="s">
        <v>1007</v>
      </c>
      <c r="W244" s="46" t="s">
        <v>1965</v>
      </c>
      <c r="X244" s="46">
        <v>857000</v>
      </c>
      <c r="Y244" s="46">
        <v>1038853</v>
      </c>
      <c r="Z244" s="46"/>
      <c r="AA244" s="46">
        <v>1038853</v>
      </c>
    </row>
    <row r="245" spans="1:27" ht="15">
      <c r="A245" s="98" t="s">
        <v>1035</v>
      </c>
      <c r="B245" s="99" t="s">
        <v>1974</v>
      </c>
      <c r="C245" s="100">
        <v>436500</v>
      </c>
      <c r="D245" s="46">
        <f t="shared" si="3"/>
        <v>101201</v>
      </c>
      <c r="E245" s="79"/>
      <c r="F245" s="100">
        <v>101201</v>
      </c>
      <c r="H245" s="46" t="s">
        <v>1123</v>
      </c>
      <c r="I245" s="46" t="s">
        <v>1999</v>
      </c>
      <c r="J245" s="46"/>
      <c r="K245" s="46">
        <v>631803</v>
      </c>
      <c r="L245" s="46"/>
      <c r="M245" s="46">
        <v>631803</v>
      </c>
      <c r="O245" s="76" t="s">
        <v>982</v>
      </c>
      <c r="P245" s="76" t="s">
        <v>1958</v>
      </c>
      <c r="Q245" s="76">
        <v>519750</v>
      </c>
      <c r="R245" s="76">
        <v>2819455</v>
      </c>
      <c r="S245" s="76">
        <v>193350</v>
      </c>
      <c r="T245" s="76">
        <v>2626105</v>
      </c>
      <c r="V245" s="46" t="s">
        <v>1010</v>
      </c>
      <c r="W245" s="46" t="s">
        <v>1966</v>
      </c>
      <c r="X245" s="46"/>
      <c r="Y245" s="46">
        <v>13319012</v>
      </c>
      <c r="Z245" s="46">
        <v>943051</v>
      </c>
      <c r="AA245" s="46">
        <v>12375961</v>
      </c>
    </row>
    <row r="246" spans="1:27" ht="15">
      <c r="A246" s="98" t="s">
        <v>1038</v>
      </c>
      <c r="B246" s="99" t="s">
        <v>1975</v>
      </c>
      <c r="C246" s="79"/>
      <c r="D246" s="46">
        <f t="shared" si="3"/>
        <v>60100</v>
      </c>
      <c r="E246" s="79"/>
      <c r="F246" s="100">
        <v>60100</v>
      </c>
      <c r="H246" s="46" t="s">
        <v>1128</v>
      </c>
      <c r="I246" s="46" t="s">
        <v>2000</v>
      </c>
      <c r="J246" s="46"/>
      <c r="K246" s="46">
        <v>1559135</v>
      </c>
      <c r="L246" s="46"/>
      <c r="M246" s="46">
        <v>1559135</v>
      </c>
      <c r="O246" s="76" t="s">
        <v>985</v>
      </c>
      <c r="P246" s="76" t="s">
        <v>1959</v>
      </c>
      <c r="Q246" s="76"/>
      <c r="R246" s="76">
        <v>340579</v>
      </c>
      <c r="S246" s="76"/>
      <c r="T246" s="76">
        <v>340579</v>
      </c>
      <c r="V246" s="46" t="s">
        <v>1013</v>
      </c>
      <c r="W246" s="46" t="s">
        <v>1967</v>
      </c>
      <c r="X246" s="46">
        <v>79828500</v>
      </c>
      <c r="Y246" s="46">
        <v>181813291</v>
      </c>
      <c r="Z246" s="46">
        <v>1057300</v>
      </c>
      <c r="AA246" s="46">
        <v>180755991</v>
      </c>
    </row>
    <row r="247" spans="1:27" ht="15">
      <c r="A247" s="98" t="s">
        <v>1041</v>
      </c>
      <c r="B247" s="99" t="s">
        <v>1976</v>
      </c>
      <c r="C247" s="79"/>
      <c r="D247" s="46">
        <f t="shared" si="3"/>
        <v>5100</v>
      </c>
      <c r="E247" s="79"/>
      <c r="F247" s="100">
        <v>5100</v>
      </c>
      <c r="H247" s="46" t="s">
        <v>1131</v>
      </c>
      <c r="I247" s="46" t="s">
        <v>2001</v>
      </c>
      <c r="J247" s="46"/>
      <c r="K247" s="46">
        <v>36515</v>
      </c>
      <c r="L247" s="46"/>
      <c r="M247" s="46">
        <v>36515</v>
      </c>
      <c r="O247" s="76" t="s">
        <v>988</v>
      </c>
      <c r="P247" s="76" t="s">
        <v>1960</v>
      </c>
      <c r="Q247" s="76"/>
      <c r="R247" s="76">
        <v>1668293</v>
      </c>
      <c r="S247" s="76"/>
      <c r="T247" s="76">
        <v>1668293</v>
      </c>
      <c r="V247" s="46" t="s">
        <v>1016</v>
      </c>
      <c r="W247" s="46" t="s">
        <v>1968</v>
      </c>
      <c r="X247" s="46">
        <v>15210949</v>
      </c>
      <c r="Y247" s="46">
        <v>9002938</v>
      </c>
      <c r="Z247" s="46">
        <v>53000</v>
      </c>
      <c r="AA247" s="46">
        <v>8949938</v>
      </c>
    </row>
    <row r="248" spans="1:27" ht="15">
      <c r="A248" s="98" t="s">
        <v>1044</v>
      </c>
      <c r="B248" s="99" t="s">
        <v>1977</v>
      </c>
      <c r="C248" s="79"/>
      <c r="D248" s="46">
        <f t="shared" si="3"/>
        <v>15120</v>
      </c>
      <c r="E248" s="79"/>
      <c r="F248" s="100">
        <v>15120</v>
      </c>
      <c r="H248" s="46" t="s">
        <v>1134</v>
      </c>
      <c r="I248" s="46" t="s">
        <v>1914</v>
      </c>
      <c r="J248" s="46">
        <v>32000</v>
      </c>
      <c r="K248" s="46">
        <v>580735</v>
      </c>
      <c r="L248" s="46"/>
      <c r="M248" s="46">
        <v>580735</v>
      </c>
      <c r="O248" s="76" t="s">
        <v>991</v>
      </c>
      <c r="P248" s="76" t="s">
        <v>1961</v>
      </c>
      <c r="Q248" s="76">
        <v>188850</v>
      </c>
      <c r="R248" s="76">
        <v>286610</v>
      </c>
      <c r="S248" s="76"/>
      <c r="T248" s="76">
        <v>286610</v>
      </c>
      <c r="V248" s="46" t="s">
        <v>1019</v>
      </c>
      <c r="W248" s="46" t="s">
        <v>1969</v>
      </c>
      <c r="X248" s="46">
        <v>71300</v>
      </c>
      <c r="Y248" s="46">
        <v>10260707</v>
      </c>
      <c r="Z248" s="46"/>
      <c r="AA248" s="46">
        <v>10260707</v>
      </c>
    </row>
    <row r="249" spans="1:27" ht="15">
      <c r="A249" s="98" t="s">
        <v>1047</v>
      </c>
      <c r="B249" s="99" t="s">
        <v>1978</v>
      </c>
      <c r="C249" s="79"/>
      <c r="D249" s="46">
        <f t="shared" si="3"/>
        <v>115007</v>
      </c>
      <c r="E249" s="100">
        <v>19000</v>
      </c>
      <c r="F249" s="100">
        <v>96007</v>
      </c>
      <c r="H249" s="46" t="s">
        <v>1136</v>
      </c>
      <c r="I249" s="46" t="s">
        <v>1915</v>
      </c>
      <c r="J249" s="46">
        <v>11556058</v>
      </c>
      <c r="K249" s="46">
        <v>2706489</v>
      </c>
      <c r="L249" s="46">
        <v>37000</v>
      </c>
      <c r="M249" s="46">
        <v>2669489</v>
      </c>
      <c r="O249" s="76" t="s">
        <v>994</v>
      </c>
      <c r="P249" s="76" t="s">
        <v>1962</v>
      </c>
      <c r="Q249" s="76">
        <v>4073440</v>
      </c>
      <c r="R249" s="76">
        <v>119902</v>
      </c>
      <c r="S249" s="76"/>
      <c r="T249" s="76">
        <v>119902</v>
      </c>
      <c r="V249" s="46" t="s">
        <v>1022</v>
      </c>
      <c r="W249" s="46" t="s">
        <v>1970</v>
      </c>
      <c r="X249" s="46">
        <v>1357397</v>
      </c>
      <c r="Y249" s="46">
        <v>36811624</v>
      </c>
      <c r="Z249" s="46">
        <v>533701</v>
      </c>
      <c r="AA249" s="46">
        <v>36277923</v>
      </c>
    </row>
    <row r="250" spans="1:27" ht="15">
      <c r="A250" s="98" t="s">
        <v>1050</v>
      </c>
      <c r="B250" s="99" t="s">
        <v>1979</v>
      </c>
      <c r="C250" s="79"/>
      <c r="D250" s="46">
        <f t="shared" si="3"/>
        <v>811629</v>
      </c>
      <c r="E250" s="100">
        <v>30650</v>
      </c>
      <c r="F250" s="100">
        <v>780979</v>
      </c>
      <c r="H250" s="46" t="s">
        <v>1138</v>
      </c>
      <c r="I250" s="46" t="s">
        <v>2002</v>
      </c>
      <c r="J250" s="46"/>
      <c r="K250" s="46">
        <v>125680</v>
      </c>
      <c r="L250" s="46"/>
      <c r="M250" s="46">
        <v>125680</v>
      </c>
      <c r="O250" s="76" t="s">
        <v>998</v>
      </c>
      <c r="P250" s="76" t="s">
        <v>1963</v>
      </c>
      <c r="Q250" s="76">
        <v>1948800</v>
      </c>
      <c r="R250" s="76">
        <v>5578408</v>
      </c>
      <c r="S250" s="76">
        <v>525600</v>
      </c>
      <c r="T250" s="76">
        <v>5052808</v>
      </c>
      <c r="V250" s="46" t="s">
        <v>1025</v>
      </c>
      <c r="W250" s="46" t="s">
        <v>1971</v>
      </c>
      <c r="X250" s="46">
        <v>693000</v>
      </c>
      <c r="Y250" s="46">
        <v>1972140</v>
      </c>
      <c r="Z250" s="46">
        <v>100</v>
      </c>
      <c r="AA250" s="46">
        <v>1972040</v>
      </c>
    </row>
    <row r="251" spans="1:27" ht="15">
      <c r="A251" s="98" t="s">
        <v>1053</v>
      </c>
      <c r="B251" s="99" t="s">
        <v>1980</v>
      </c>
      <c r="C251" s="100">
        <v>2000</v>
      </c>
      <c r="D251" s="46">
        <f t="shared" si="3"/>
        <v>351966</v>
      </c>
      <c r="E251" s="100">
        <v>100</v>
      </c>
      <c r="F251" s="100">
        <v>351866</v>
      </c>
      <c r="H251" s="46" t="s">
        <v>1147</v>
      </c>
      <c r="I251" s="46" t="s">
        <v>2003</v>
      </c>
      <c r="J251" s="46"/>
      <c r="K251" s="46">
        <v>713987</v>
      </c>
      <c r="L251" s="46">
        <v>1000</v>
      </c>
      <c r="M251" s="46">
        <v>712987</v>
      </c>
      <c r="O251" s="76" t="s">
        <v>1001</v>
      </c>
      <c r="P251" s="76" t="s">
        <v>2307</v>
      </c>
      <c r="Q251" s="76"/>
      <c r="R251" s="76">
        <v>45800</v>
      </c>
      <c r="S251" s="76"/>
      <c r="T251" s="76">
        <v>45800</v>
      </c>
      <c r="V251" s="46" t="s">
        <v>1028</v>
      </c>
      <c r="W251" s="46" t="s">
        <v>1972</v>
      </c>
      <c r="X251" s="46">
        <v>27794400</v>
      </c>
      <c r="Y251" s="46">
        <v>19724808</v>
      </c>
      <c r="Z251" s="46"/>
      <c r="AA251" s="46">
        <v>19724808</v>
      </c>
    </row>
    <row r="252" spans="1:27" ht="15">
      <c r="A252" s="98" t="s">
        <v>1056</v>
      </c>
      <c r="B252" s="99" t="s">
        <v>1981</v>
      </c>
      <c r="C252" s="100">
        <v>843900</v>
      </c>
      <c r="D252" s="46">
        <f t="shared" si="3"/>
        <v>77318</v>
      </c>
      <c r="E252" s="79"/>
      <c r="F252" s="100">
        <v>77318</v>
      </c>
      <c r="H252" s="46" t="s">
        <v>1150</v>
      </c>
      <c r="I252" s="46" t="s">
        <v>2004</v>
      </c>
      <c r="J252" s="46">
        <v>1400000</v>
      </c>
      <c r="K252" s="46">
        <v>613129</v>
      </c>
      <c r="L252" s="46"/>
      <c r="M252" s="46">
        <v>613129</v>
      </c>
      <c r="O252" s="76" t="s">
        <v>1004</v>
      </c>
      <c r="P252" s="76" t="s">
        <v>1964</v>
      </c>
      <c r="Q252" s="76">
        <v>156000</v>
      </c>
      <c r="R252" s="76">
        <v>611680</v>
      </c>
      <c r="S252" s="76"/>
      <c r="T252" s="76">
        <v>611680</v>
      </c>
      <c r="V252" s="46" t="s">
        <v>1031</v>
      </c>
      <c r="W252" s="46" t="s">
        <v>1973</v>
      </c>
      <c r="X252" s="46"/>
      <c r="Y252" s="46">
        <v>5494909</v>
      </c>
      <c r="Z252" s="46"/>
      <c r="AA252" s="46">
        <v>5494909</v>
      </c>
    </row>
    <row r="253" spans="1:27" ht="15">
      <c r="A253" s="98" t="s">
        <v>1059</v>
      </c>
      <c r="B253" s="99" t="s">
        <v>1982</v>
      </c>
      <c r="C253" s="100">
        <v>175000</v>
      </c>
      <c r="D253" s="46">
        <f t="shared" si="3"/>
        <v>148007</v>
      </c>
      <c r="E253" s="79"/>
      <c r="F253" s="100">
        <v>148007</v>
      </c>
      <c r="H253" s="46" t="s">
        <v>1152</v>
      </c>
      <c r="I253" s="46" t="s">
        <v>2005</v>
      </c>
      <c r="J253" s="46">
        <v>315400</v>
      </c>
      <c r="K253" s="46">
        <v>6197804</v>
      </c>
      <c r="L253" s="46"/>
      <c r="M253" s="46">
        <v>6197804</v>
      </c>
      <c r="O253" s="76" t="s">
        <v>1007</v>
      </c>
      <c r="P253" s="76" t="s">
        <v>1965</v>
      </c>
      <c r="Q253" s="76">
        <v>2855793</v>
      </c>
      <c r="R253" s="76">
        <v>639064</v>
      </c>
      <c r="S253" s="76"/>
      <c r="T253" s="76">
        <v>639064</v>
      </c>
      <c r="V253" s="46" t="s">
        <v>1035</v>
      </c>
      <c r="W253" s="46" t="s">
        <v>1974</v>
      </c>
      <c r="X253" s="46">
        <v>1168990</v>
      </c>
      <c r="Y253" s="46">
        <v>1018447</v>
      </c>
      <c r="Z253" s="46">
        <v>712501</v>
      </c>
      <c r="AA253" s="46">
        <v>305946</v>
      </c>
    </row>
    <row r="254" spans="1:27" ht="15">
      <c r="A254" s="98" t="s">
        <v>1062</v>
      </c>
      <c r="B254" s="99" t="s">
        <v>1946</v>
      </c>
      <c r="C254" s="100">
        <v>753050</v>
      </c>
      <c r="D254" s="46">
        <f t="shared" si="3"/>
        <v>86125</v>
      </c>
      <c r="E254" s="79"/>
      <c r="F254" s="100">
        <v>86125</v>
      </c>
      <c r="H254" s="46" t="s">
        <v>1144</v>
      </c>
      <c r="I254" s="46" t="s">
        <v>2006</v>
      </c>
      <c r="J254" s="46">
        <v>14500</v>
      </c>
      <c r="K254" s="46">
        <v>6633277</v>
      </c>
      <c r="L254" s="46"/>
      <c r="M254" s="46">
        <v>6633277</v>
      </c>
      <c r="O254" s="76" t="s">
        <v>1010</v>
      </c>
      <c r="P254" s="76" t="s">
        <v>1966</v>
      </c>
      <c r="Q254" s="76">
        <v>89359024</v>
      </c>
      <c r="R254" s="76">
        <v>20328991</v>
      </c>
      <c r="S254" s="76">
        <v>612000</v>
      </c>
      <c r="T254" s="76">
        <v>19716991</v>
      </c>
      <c r="V254" s="46" t="s">
        <v>1038</v>
      </c>
      <c r="W254" s="46" t="s">
        <v>1975</v>
      </c>
      <c r="X254" s="46">
        <v>611750</v>
      </c>
      <c r="Y254" s="46">
        <v>724678</v>
      </c>
      <c r="Z254" s="46">
        <v>60910</v>
      </c>
      <c r="AA254" s="46">
        <v>663768</v>
      </c>
    </row>
    <row r="255" spans="1:27" ht="15">
      <c r="A255" s="98" t="s">
        <v>1064</v>
      </c>
      <c r="B255" s="99" t="s">
        <v>1983</v>
      </c>
      <c r="C255" s="79"/>
      <c r="D255" s="46">
        <f t="shared" si="3"/>
        <v>224800</v>
      </c>
      <c r="E255" s="79"/>
      <c r="F255" s="100">
        <v>224800</v>
      </c>
      <c r="H255" s="46" t="s">
        <v>1156</v>
      </c>
      <c r="I255" s="46" t="s">
        <v>2007</v>
      </c>
      <c r="J255" s="46"/>
      <c r="K255" s="46">
        <v>140602</v>
      </c>
      <c r="L255" s="46"/>
      <c r="M255" s="46">
        <v>140602</v>
      </c>
      <c r="O255" s="76" t="s">
        <v>1013</v>
      </c>
      <c r="P255" s="76" t="s">
        <v>1967</v>
      </c>
      <c r="Q255" s="76">
        <v>128383431</v>
      </c>
      <c r="R255" s="76">
        <v>73432324</v>
      </c>
      <c r="S255" s="76">
        <v>1802040</v>
      </c>
      <c r="T255" s="76">
        <v>71630284</v>
      </c>
      <c r="V255" s="46" t="s">
        <v>1041</v>
      </c>
      <c r="W255" s="46" t="s">
        <v>1976</v>
      </c>
      <c r="X255" s="46">
        <v>430100</v>
      </c>
      <c r="Y255" s="46">
        <v>133812</v>
      </c>
      <c r="Z255" s="46">
        <v>5000</v>
      </c>
      <c r="AA255" s="46">
        <v>128812</v>
      </c>
    </row>
    <row r="256" spans="1:27" ht="15">
      <c r="A256" s="98" t="s">
        <v>1067</v>
      </c>
      <c r="B256" s="99" t="s">
        <v>1984</v>
      </c>
      <c r="C256" s="79"/>
      <c r="D256" s="46">
        <f t="shared" si="3"/>
        <v>6000</v>
      </c>
      <c r="E256" s="79"/>
      <c r="F256" s="100">
        <v>6000</v>
      </c>
      <c r="H256" s="46" t="s">
        <v>1159</v>
      </c>
      <c r="I256" s="46" t="s">
        <v>2008</v>
      </c>
      <c r="J256" s="46"/>
      <c r="K256" s="46">
        <v>223719</v>
      </c>
      <c r="L256" s="46"/>
      <c r="M256" s="46">
        <v>223719</v>
      </c>
      <c r="O256" s="76" t="s">
        <v>1016</v>
      </c>
      <c r="P256" s="76" t="s">
        <v>1968</v>
      </c>
      <c r="Q256" s="76">
        <v>558325</v>
      </c>
      <c r="R256" s="76">
        <v>4248908</v>
      </c>
      <c r="S256" s="76">
        <v>27455</v>
      </c>
      <c r="T256" s="76">
        <v>4221453</v>
      </c>
      <c r="V256" s="46" t="s">
        <v>1044</v>
      </c>
      <c r="W256" s="46" t="s">
        <v>1977</v>
      </c>
      <c r="X256" s="46"/>
      <c r="Y256" s="46">
        <v>5750</v>
      </c>
      <c r="Z256" s="46"/>
      <c r="AA256" s="46">
        <v>5750</v>
      </c>
    </row>
    <row r="257" spans="1:27" ht="15">
      <c r="A257" s="98" t="s">
        <v>1070</v>
      </c>
      <c r="B257" s="99" t="s">
        <v>1985</v>
      </c>
      <c r="C257" s="100">
        <v>3600</v>
      </c>
      <c r="D257" s="46">
        <f t="shared" si="3"/>
        <v>21200</v>
      </c>
      <c r="E257" s="79"/>
      <c r="F257" s="100">
        <v>21200</v>
      </c>
      <c r="H257" s="46" t="s">
        <v>1162</v>
      </c>
      <c r="I257" s="46" t="s">
        <v>2290</v>
      </c>
      <c r="J257" s="46"/>
      <c r="K257" s="46">
        <v>8000</v>
      </c>
      <c r="L257" s="46"/>
      <c r="M257" s="46">
        <v>8000</v>
      </c>
      <c r="O257" s="76" t="s">
        <v>1019</v>
      </c>
      <c r="P257" s="76" t="s">
        <v>1969</v>
      </c>
      <c r="Q257" s="76">
        <v>59757</v>
      </c>
      <c r="R257" s="76">
        <v>6581726</v>
      </c>
      <c r="S257" s="76"/>
      <c r="T257" s="76">
        <v>6581726</v>
      </c>
      <c r="V257" s="46" t="s">
        <v>1047</v>
      </c>
      <c r="W257" s="46" t="s">
        <v>1978</v>
      </c>
      <c r="X257" s="46">
        <v>1200</v>
      </c>
      <c r="Y257" s="46">
        <v>1199487</v>
      </c>
      <c r="Z257" s="46"/>
      <c r="AA257" s="46">
        <v>1199487</v>
      </c>
    </row>
    <row r="258" spans="1:27" ht="15">
      <c r="A258" s="98" t="s">
        <v>1076</v>
      </c>
      <c r="B258" s="99" t="s">
        <v>1987</v>
      </c>
      <c r="C258" s="100">
        <v>61000</v>
      </c>
      <c r="D258" s="46">
        <f t="shared" si="3"/>
        <v>115512</v>
      </c>
      <c r="E258" s="100">
        <v>9789</v>
      </c>
      <c r="F258" s="100">
        <v>105723</v>
      </c>
      <c r="H258" s="46" t="s">
        <v>1165</v>
      </c>
      <c r="I258" s="46" t="s">
        <v>2009</v>
      </c>
      <c r="J258" s="46"/>
      <c r="K258" s="46">
        <v>14032558</v>
      </c>
      <c r="L258" s="46"/>
      <c r="M258" s="46">
        <v>14032558</v>
      </c>
      <c r="O258" s="76" t="s">
        <v>1022</v>
      </c>
      <c r="P258" s="76" t="s">
        <v>1970</v>
      </c>
      <c r="Q258" s="76">
        <v>9715002</v>
      </c>
      <c r="R258" s="76">
        <v>1817480</v>
      </c>
      <c r="S258" s="76">
        <v>468906</v>
      </c>
      <c r="T258" s="76">
        <v>1348574</v>
      </c>
      <c r="V258" s="46" t="s">
        <v>1050</v>
      </c>
      <c r="W258" s="46" t="s">
        <v>1979</v>
      </c>
      <c r="X258" s="46">
        <v>280800</v>
      </c>
      <c r="Y258" s="46">
        <v>891329</v>
      </c>
      <c r="Z258" s="46">
        <v>25000</v>
      </c>
      <c r="AA258" s="46">
        <v>866329</v>
      </c>
    </row>
    <row r="259" spans="1:27" ht="15">
      <c r="A259" s="98" t="s">
        <v>1079</v>
      </c>
      <c r="B259" s="99" t="s">
        <v>1988</v>
      </c>
      <c r="C259" s="100">
        <v>295</v>
      </c>
      <c r="D259" s="46">
        <f t="shared" si="3"/>
        <v>69859</v>
      </c>
      <c r="E259" s="100">
        <v>31800</v>
      </c>
      <c r="F259" s="100">
        <v>38059</v>
      </c>
      <c r="H259" s="46" t="s">
        <v>1168</v>
      </c>
      <c r="I259" s="46" t="s">
        <v>2010</v>
      </c>
      <c r="J259" s="46">
        <v>25000</v>
      </c>
      <c r="K259" s="46">
        <v>12679767</v>
      </c>
      <c r="L259" s="46">
        <v>3977656</v>
      </c>
      <c r="M259" s="46">
        <v>8702111</v>
      </c>
      <c r="O259" s="76" t="s">
        <v>1025</v>
      </c>
      <c r="P259" s="76" t="s">
        <v>1971</v>
      </c>
      <c r="Q259" s="76">
        <v>5964550</v>
      </c>
      <c r="R259" s="76">
        <v>4302807</v>
      </c>
      <c r="S259" s="76"/>
      <c r="T259" s="76">
        <v>4302807</v>
      </c>
      <c r="V259" s="46" t="s">
        <v>1053</v>
      </c>
      <c r="W259" s="46" t="s">
        <v>1980</v>
      </c>
      <c r="X259" s="46">
        <v>210050</v>
      </c>
      <c r="Y259" s="46">
        <v>932568</v>
      </c>
      <c r="Z259" s="46">
        <v>318000</v>
      </c>
      <c r="AA259" s="46">
        <v>614568</v>
      </c>
    </row>
    <row r="260" spans="1:27" ht="15">
      <c r="A260" s="98" t="s">
        <v>1082</v>
      </c>
      <c r="B260" s="99" t="s">
        <v>1989</v>
      </c>
      <c r="C260" s="79"/>
      <c r="D260" s="46">
        <f t="shared" si="3"/>
        <v>202923</v>
      </c>
      <c r="E260" s="100">
        <v>116898</v>
      </c>
      <c r="F260" s="100">
        <v>86025</v>
      </c>
      <c r="H260" s="46" t="s">
        <v>1171</v>
      </c>
      <c r="I260" s="46" t="s">
        <v>2011</v>
      </c>
      <c r="J260" s="46"/>
      <c r="K260" s="46">
        <v>5700</v>
      </c>
      <c r="L260" s="46"/>
      <c r="M260" s="46">
        <v>5700</v>
      </c>
      <c r="O260" s="76" t="s">
        <v>1028</v>
      </c>
      <c r="P260" s="76" t="s">
        <v>1972</v>
      </c>
      <c r="Q260" s="76">
        <v>2356406</v>
      </c>
      <c r="R260" s="76">
        <v>3821643</v>
      </c>
      <c r="S260" s="76">
        <v>1630</v>
      </c>
      <c r="T260" s="76">
        <v>3820013</v>
      </c>
      <c r="V260" s="46" t="s">
        <v>1056</v>
      </c>
      <c r="W260" s="46" t="s">
        <v>1981</v>
      </c>
      <c r="X260" s="46">
        <v>155380</v>
      </c>
      <c r="Y260" s="46">
        <v>0</v>
      </c>
      <c r="Z260" s="46">
        <v>0</v>
      </c>
      <c r="AA260" s="46"/>
    </row>
    <row r="261" spans="1:27" ht="15">
      <c r="A261" s="98" t="s">
        <v>1085</v>
      </c>
      <c r="B261" s="99" t="s">
        <v>1990</v>
      </c>
      <c r="C261" s="79"/>
      <c r="D261" s="46">
        <f t="shared" si="3"/>
        <v>11300</v>
      </c>
      <c r="E261" s="79"/>
      <c r="F261" s="100">
        <v>11300</v>
      </c>
      <c r="H261" s="46" t="s">
        <v>1174</v>
      </c>
      <c r="I261" s="46" t="s">
        <v>2012</v>
      </c>
      <c r="J261" s="46"/>
      <c r="K261" s="46">
        <v>2000</v>
      </c>
      <c r="L261" s="46"/>
      <c r="M261" s="46">
        <v>2000</v>
      </c>
      <c r="O261" s="76" t="s">
        <v>1031</v>
      </c>
      <c r="P261" s="76" t="s">
        <v>1973</v>
      </c>
      <c r="Q261" s="76">
        <v>3898700</v>
      </c>
      <c r="R261" s="76">
        <v>3323988</v>
      </c>
      <c r="S261" s="76"/>
      <c r="T261" s="76">
        <v>3323988</v>
      </c>
      <c r="V261" s="46" t="s">
        <v>1059</v>
      </c>
      <c r="W261" s="46" t="s">
        <v>1982</v>
      </c>
      <c r="X261" s="46"/>
      <c r="Y261" s="46">
        <v>1039752</v>
      </c>
      <c r="Z261" s="46"/>
      <c r="AA261" s="46">
        <v>1039752</v>
      </c>
    </row>
    <row r="262" spans="1:27" ht="15">
      <c r="A262" s="98" t="s">
        <v>1088</v>
      </c>
      <c r="B262" s="99" t="s">
        <v>1991</v>
      </c>
      <c r="C262" s="100">
        <v>250000</v>
      </c>
      <c r="D262" s="46">
        <f t="shared" si="3"/>
        <v>192646</v>
      </c>
      <c r="E262" s="79"/>
      <c r="F262" s="100">
        <v>192646</v>
      </c>
      <c r="H262" s="46" t="s">
        <v>1177</v>
      </c>
      <c r="I262" s="46" t="s">
        <v>2013</v>
      </c>
      <c r="J262" s="46">
        <v>6500</v>
      </c>
      <c r="K262" s="46">
        <v>158599</v>
      </c>
      <c r="L262" s="46"/>
      <c r="M262" s="46">
        <v>158599</v>
      </c>
      <c r="O262" s="76" t="s">
        <v>1035</v>
      </c>
      <c r="P262" s="76" t="s">
        <v>1974</v>
      </c>
      <c r="Q262" s="76">
        <v>1209300</v>
      </c>
      <c r="R262" s="76">
        <v>1136141</v>
      </c>
      <c r="S262" s="76">
        <v>8600</v>
      </c>
      <c r="T262" s="76">
        <v>1127541</v>
      </c>
      <c r="V262" s="46" t="s">
        <v>1062</v>
      </c>
      <c r="W262" s="46" t="s">
        <v>1946</v>
      </c>
      <c r="X262" s="46">
        <v>222100</v>
      </c>
      <c r="Y262" s="46">
        <v>105376</v>
      </c>
      <c r="Z262" s="46">
        <v>17600</v>
      </c>
      <c r="AA262" s="46">
        <v>87776</v>
      </c>
    </row>
    <row r="263" spans="1:27" ht="15">
      <c r="A263" s="98" t="s">
        <v>1094</v>
      </c>
      <c r="B263" s="99" t="s">
        <v>1992</v>
      </c>
      <c r="C263" s="100">
        <v>535702</v>
      </c>
      <c r="D263" s="46">
        <f aca="true" t="shared" si="4" ref="D263:D326">E263+F263</f>
        <v>1078638</v>
      </c>
      <c r="E263" s="100">
        <v>114250</v>
      </c>
      <c r="F263" s="100">
        <v>964388</v>
      </c>
      <c r="H263" s="46" t="s">
        <v>1183</v>
      </c>
      <c r="I263" s="46" t="s">
        <v>2015</v>
      </c>
      <c r="J263" s="46">
        <v>15700</v>
      </c>
      <c r="K263" s="46">
        <v>185703</v>
      </c>
      <c r="L263" s="46"/>
      <c r="M263" s="46">
        <v>185703</v>
      </c>
      <c r="O263" s="76" t="s">
        <v>1038</v>
      </c>
      <c r="P263" s="76" t="s">
        <v>1975</v>
      </c>
      <c r="Q263" s="76">
        <v>14000</v>
      </c>
      <c r="R263" s="76">
        <v>226660</v>
      </c>
      <c r="S263" s="76">
        <v>1600</v>
      </c>
      <c r="T263" s="76">
        <v>225060</v>
      </c>
      <c r="V263" s="46" t="s">
        <v>1064</v>
      </c>
      <c r="W263" s="46" t="s">
        <v>1983</v>
      </c>
      <c r="X263" s="46"/>
      <c r="Y263" s="46">
        <v>391529</v>
      </c>
      <c r="Z263" s="46"/>
      <c r="AA263" s="46">
        <v>391529</v>
      </c>
    </row>
    <row r="264" spans="1:27" ht="15">
      <c r="A264" s="98" t="s">
        <v>1097</v>
      </c>
      <c r="B264" s="99" t="s">
        <v>1993</v>
      </c>
      <c r="C264" s="100">
        <v>1682900</v>
      </c>
      <c r="D264" s="46">
        <f t="shared" si="4"/>
        <v>973008</v>
      </c>
      <c r="E264" s="100">
        <v>188756</v>
      </c>
      <c r="F264" s="100">
        <v>784252</v>
      </c>
      <c r="H264" s="46" t="s">
        <v>1189</v>
      </c>
      <c r="I264" s="46" t="s">
        <v>2017</v>
      </c>
      <c r="J264" s="46"/>
      <c r="K264" s="46">
        <v>178525</v>
      </c>
      <c r="L264" s="46"/>
      <c r="M264" s="46">
        <v>178525</v>
      </c>
      <c r="O264" s="76" t="s">
        <v>1041</v>
      </c>
      <c r="P264" s="76" t="s">
        <v>1976</v>
      </c>
      <c r="Q264" s="76"/>
      <c r="R264" s="76">
        <v>35000</v>
      </c>
      <c r="S264" s="76"/>
      <c r="T264" s="76">
        <v>35000</v>
      </c>
      <c r="V264" s="46" t="s">
        <v>1067</v>
      </c>
      <c r="W264" s="46" t="s">
        <v>1984</v>
      </c>
      <c r="X264" s="46"/>
      <c r="Y264" s="46">
        <v>191968</v>
      </c>
      <c r="Z264" s="46"/>
      <c r="AA264" s="46">
        <v>191968</v>
      </c>
    </row>
    <row r="265" spans="1:27" ht="15">
      <c r="A265" s="98" t="s">
        <v>1103</v>
      </c>
      <c r="B265" s="99" t="s">
        <v>1995</v>
      </c>
      <c r="C265" s="79"/>
      <c r="D265" s="46">
        <f t="shared" si="4"/>
        <v>638241</v>
      </c>
      <c r="E265" s="100">
        <v>105860</v>
      </c>
      <c r="F265" s="100">
        <v>532381</v>
      </c>
      <c r="H265" s="46" t="s">
        <v>1192</v>
      </c>
      <c r="I265" s="46" t="s">
        <v>1951</v>
      </c>
      <c r="J265" s="46">
        <v>10000</v>
      </c>
      <c r="K265" s="46">
        <v>1940230</v>
      </c>
      <c r="L265" s="46"/>
      <c r="M265" s="46">
        <v>1940230</v>
      </c>
      <c r="O265" s="76" t="s">
        <v>1044</v>
      </c>
      <c r="P265" s="76" t="s">
        <v>1977</v>
      </c>
      <c r="Q265" s="76"/>
      <c r="R265" s="76">
        <v>89363</v>
      </c>
      <c r="S265" s="76"/>
      <c r="T265" s="76">
        <v>89363</v>
      </c>
      <c r="V265" s="46" t="s">
        <v>1070</v>
      </c>
      <c r="W265" s="46" t="s">
        <v>1985</v>
      </c>
      <c r="X265" s="46">
        <v>20600</v>
      </c>
      <c r="Y265" s="46">
        <v>41429</v>
      </c>
      <c r="Z265" s="46"/>
      <c r="AA265" s="46">
        <v>41429</v>
      </c>
    </row>
    <row r="266" spans="1:27" ht="15">
      <c r="A266" s="98" t="s">
        <v>1106</v>
      </c>
      <c r="B266" s="99" t="s">
        <v>1996</v>
      </c>
      <c r="C266" s="79"/>
      <c r="D266" s="46">
        <f t="shared" si="4"/>
        <v>346433</v>
      </c>
      <c r="E266" s="100">
        <v>3100</v>
      </c>
      <c r="F266" s="100">
        <v>343333</v>
      </c>
      <c r="H266" s="46" t="s">
        <v>1194</v>
      </c>
      <c r="I266" s="46" t="s">
        <v>2018</v>
      </c>
      <c r="J266" s="46"/>
      <c r="K266" s="46">
        <v>67889</v>
      </c>
      <c r="L266" s="46"/>
      <c r="M266" s="46">
        <v>67889</v>
      </c>
      <c r="O266" s="76" t="s">
        <v>1047</v>
      </c>
      <c r="P266" s="76" t="s">
        <v>1978</v>
      </c>
      <c r="Q266" s="76">
        <v>62304</v>
      </c>
      <c r="R266" s="76">
        <v>537221</v>
      </c>
      <c r="S266" s="76">
        <v>19001</v>
      </c>
      <c r="T266" s="76">
        <v>518220</v>
      </c>
      <c r="V266" s="46" t="s">
        <v>1073</v>
      </c>
      <c r="W266" s="46" t="s">
        <v>1986</v>
      </c>
      <c r="X266" s="46"/>
      <c r="Y266" s="46">
        <v>47851</v>
      </c>
      <c r="Z266" s="46"/>
      <c r="AA266" s="46">
        <v>47851</v>
      </c>
    </row>
    <row r="267" spans="1:27" ht="15">
      <c r="A267" s="98" t="s">
        <v>1109</v>
      </c>
      <c r="B267" s="99" t="s">
        <v>1997</v>
      </c>
      <c r="C267" s="79"/>
      <c r="D267" s="46">
        <f t="shared" si="4"/>
        <v>102816</v>
      </c>
      <c r="E267" s="79"/>
      <c r="F267" s="100">
        <v>102816</v>
      </c>
      <c r="H267" s="46" t="s">
        <v>1196</v>
      </c>
      <c r="I267" s="46" t="s">
        <v>2019</v>
      </c>
      <c r="J267" s="46"/>
      <c r="K267" s="46">
        <v>16100</v>
      </c>
      <c r="L267" s="46"/>
      <c r="M267" s="46">
        <v>16100</v>
      </c>
      <c r="O267" s="76" t="s">
        <v>1050</v>
      </c>
      <c r="P267" s="76" t="s">
        <v>1979</v>
      </c>
      <c r="Q267" s="76">
        <v>221000</v>
      </c>
      <c r="R267" s="76">
        <v>2823703</v>
      </c>
      <c r="S267" s="76">
        <v>183800</v>
      </c>
      <c r="T267" s="76">
        <v>2639903</v>
      </c>
      <c r="V267" s="46" t="s">
        <v>1076</v>
      </c>
      <c r="W267" s="46" t="s">
        <v>1987</v>
      </c>
      <c r="X267" s="46">
        <v>35577</v>
      </c>
      <c r="Y267" s="46">
        <v>4326009</v>
      </c>
      <c r="Z267" s="46">
        <v>393550</v>
      </c>
      <c r="AA267" s="46">
        <v>3932459</v>
      </c>
    </row>
    <row r="268" spans="1:27" ht="15">
      <c r="A268" s="98" t="s">
        <v>1113</v>
      </c>
      <c r="B268" s="99" t="s">
        <v>1998</v>
      </c>
      <c r="C268" s="79"/>
      <c r="D268" s="46">
        <f t="shared" si="4"/>
        <v>2000</v>
      </c>
      <c r="E268" s="79"/>
      <c r="F268" s="100">
        <v>2000</v>
      </c>
      <c r="H268" s="46" t="s">
        <v>1199</v>
      </c>
      <c r="I268" s="46" t="s">
        <v>2020</v>
      </c>
      <c r="J268" s="46"/>
      <c r="K268" s="46">
        <v>88201</v>
      </c>
      <c r="L268" s="46"/>
      <c r="M268" s="46">
        <v>88201</v>
      </c>
      <c r="O268" s="76" t="s">
        <v>1053</v>
      </c>
      <c r="P268" s="76" t="s">
        <v>1980</v>
      </c>
      <c r="Q268" s="76">
        <v>169700</v>
      </c>
      <c r="R268" s="76">
        <v>1383332</v>
      </c>
      <c r="S268" s="76">
        <v>185000</v>
      </c>
      <c r="T268" s="76">
        <v>1198332</v>
      </c>
      <c r="V268" s="46" t="s">
        <v>1079</v>
      </c>
      <c r="W268" s="46" t="s">
        <v>1988</v>
      </c>
      <c r="X268" s="46">
        <v>10700</v>
      </c>
      <c r="Y268" s="46">
        <v>444330</v>
      </c>
      <c r="Z268" s="46"/>
      <c r="AA268" s="46">
        <v>444330</v>
      </c>
    </row>
    <row r="269" spans="1:27" ht="15">
      <c r="A269" s="98" t="s">
        <v>1123</v>
      </c>
      <c r="B269" s="99" t="s">
        <v>1999</v>
      </c>
      <c r="C269" s="100">
        <v>1001</v>
      </c>
      <c r="D269" s="46">
        <f t="shared" si="4"/>
        <v>1536351</v>
      </c>
      <c r="E269" s="79"/>
      <c r="F269" s="100">
        <v>1536351</v>
      </c>
      <c r="H269" s="46" t="s">
        <v>1202</v>
      </c>
      <c r="I269" s="46" t="s">
        <v>2021</v>
      </c>
      <c r="J269" s="46"/>
      <c r="K269" s="46">
        <v>6138207</v>
      </c>
      <c r="L269" s="46"/>
      <c r="M269" s="46">
        <v>6138207</v>
      </c>
      <c r="O269" s="76" t="s">
        <v>1056</v>
      </c>
      <c r="P269" s="76" t="s">
        <v>1981</v>
      </c>
      <c r="Q269" s="76">
        <v>866250</v>
      </c>
      <c r="R269" s="76">
        <v>1260975</v>
      </c>
      <c r="S269" s="76">
        <v>0</v>
      </c>
      <c r="T269" s="76">
        <v>1260975</v>
      </c>
      <c r="V269" s="46" t="s">
        <v>1082</v>
      </c>
      <c r="W269" s="46" t="s">
        <v>1989</v>
      </c>
      <c r="X269" s="46"/>
      <c r="Y269" s="46">
        <v>335186</v>
      </c>
      <c r="Z269" s="46">
        <v>500</v>
      </c>
      <c r="AA269" s="46">
        <v>334686</v>
      </c>
    </row>
    <row r="270" spans="1:27" ht="15">
      <c r="A270" s="98" t="s">
        <v>1126</v>
      </c>
      <c r="B270" s="99" t="s">
        <v>1748</v>
      </c>
      <c r="C270" s="100">
        <v>1066490</v>
      </c>
      <c r="D270" s="46">
        <f t="shared" si="4"/>
        <v>223014</v>
      </c>
      <c r="E270" s="79"/>
      <c r="F270" s="100">
        <v>223014</v>
      </c>
      <c r="H270" s="46" t="s">
        <v>1205</v>
      </c>
      <c r="I270" s="46" t="s">
        <v>2022</v>
      </c>
      <c r="J270" s="46"/>
      <c r="K270" s="46">
        <v>2976280</v>
      </c>
      <c r="L270" s="46"/>
      <c r="M270" s="46">
        <v>2976280</v>
      </c>
      <c r="O270" s="76" t="s">
        <v>1059</v>
      </c>
      <c r="P270" s="76" t="s">
        <v>1982</v>
      </c>
      <c r="Q270" s="76">
        <v>175000</v>
      </c>
      <c r="R270" s="76">
        <v>598523</v>
      </c>
      <c r="S270" s="76"/>
      <c r="T270" s="76">
        <v>598523</v>
      </c>
      <c r="V270" s="46" t="s">
        <v>1085</v>
      </c>
      <c r="W270" s="46" t="s">
        <v>1990</v>
      </c>
      <c r="X270" s="46"/>
      <c r="Y270" s="46">
        <v>431522</v>
      </c>
      <c r="Z270" s="46">
        <v>10700</v>
      </c>
      <c r="AA270" s="46">
        <v>420822</v>
      </c>
    </row>
    <row r="271" spans="1:27" ht="15">
      <c r="A271" s="98" t="s">
        <v>1128</v>
      </c>
      <c r="B271" s="99" t="s">
        <v>2000</v>
      </c>
      <c r="C271" s="79"/>
      <c r="D271" s="46">
        <f t="shared" si="4"/>
        <v>598834</v>
      </c>
      <c r="E271" s="79"/>
      <c r="F271" s="100">
        <v>598834</v>
      </c>
      <c r="H271" s="46" t="s">
        <v>1208</v>
      </c>
      <c r="I271" s="46" t="s">
        <v>2023</v>
      </c>
      <c r="J271" s="46">
        <v>105550</v>
      </c>
      <c r="K271" s="46">
        <v>674137</v>
      </c>
      <c r="L271" s="46"/>
      <c r="M271" s="46">
        <v>674137</v>
      </c>
      <c r="O271" s="76" t="s">
        <v>1062</v>
      </c>
      <c r="P271" s="76" t="s">
        <v>1946</v>
      </c>
      <c r="Q271" s="76">
        <v>1355300</v>
      </c>
      <c r="R271" s="76">
        <v>1054075</v>
      </c>
      <c r="S271" s="76">
        <v>283500</v>
      </c>
      <c r="T271" s="76">
        <v>770575</v>
      </c>
      <c r="V271" s="46" t="s">
        <v>1088</v>
      </c>
      <c r="W271" s="46" t="s">
        <v>1991</v>
      </c>
      <c r="X271" s="46">
        <v>3322891</v>
      </c>
      <c r="Y271" s="46">
        <v>1367138</v>
      </c>
      <c r="Z271" s="46"/>
      <c r="AA271" s="46">
        <v>1367138</v>
      </c>
    </row>
    <row r="272" spans="1:27" ht="15">
      <c r="A272" s="98" t="s">
        <v>1131</v>
      </c>
      <c r="B272" s="99" t="s">
        <v>2001</v>
      </c>
      <c r="C272" s="79"/>
      <c r="D272" s="46">
        <f t="shared" si="4"/>
        <v>121975</v>
      </c>
      <c r="E272" s="79"/>
      <c r="F272" s="100">
        <v>121975</v>
      </c>
      <c r="H272" s="46" t="s">
        <v>1211</v>
      </c>
      <c r="I272" s="46" t="s">
        <v>2262</v>
      </c>
      <c r="J272" s="46"/>
      <c r="K272" s="46">
        <v>9639</v>
      </c>
      <c r="L272" s="46"/>
      <c r="M272" s="46">
        <v>9639</v>
      </c>
      <c r="O272" s="76" t="s">
        <v>1064</v>
      </c>
      <c r="P272" s="76" t="s">
        <v>1983</v>
      </c>
      <c r="Q272" s="76">
        <v>702000</v>
      </c>
      <c r="R272" s="76">
        <v>390589</v>
      </c>
      <c r="S272" s="76"/>
      <c r="T272" s="76">
        <v>390589</v>
      </c>
      <c r="V272" s="46" t="s">
        <v>1091</v>
      </c>
      <c r="W272" s="46" t="s">
        <v>2246</v>
      </c>
      <c r="X272" s="46"/>
      <c r="Y272" s="46">
        <v>62312</v>
      </c>
      <c r="Z272" s="46"/>
      <c r="AA272" s="46">
        <v>62312</v>
      </c>
    </row>
    <row r="273" spans="1:27" ht="15">
      <c r="A273" s="98" t="s">
        <v>1134</v>
      </c>
      <c r="B273" s="99" t="s">
        <v>1914</v>
      </c>
      <c r="C273" s="79"/>
      <c r="D273" s="46">
        <f t="shared" si="4"/>
        <v>1158368</v>
      </c>
      <c r="E273" s="100">
        <v>310684</v>
      </c>
      <c r="F273" s="100">
        <v>847684</v>
      </c>
      <c r="H273" s="46" t="s">
        <v>1214</v>
      </c>
      <c r="I273" s="46" t="s">
        <v>2024</v>
      </c>
      <c r="J273" s="46">
        <v>2</v>
      </c>
      <c r="K273" s="46">
        <v>2099517</v>
      </c>
      <c r="L273" s="46">
        <v>1</v>
      </c>
      <c r="M273" s="46">
        <v>2099516</v>
      </c>
      <c r="O273" s="76" t="s">
        <v>1067</v>
      </c>
      <c r="P273" s="76" t="s">
        <v>1984</v>
      </c>
      <c r="Q273" s="76"/>
      <c r="R273" s="76">
        <v>61400</v>
      </c>
      <c r="S273" s="76"/>
      <c r="T273" s="76">
        <v>61400</v>
      </c>
      <c r="V273" s="46" t="s">
        <v>1094</v>
      </c>
      <c r="W273" s="46" t="s">
        <v>1992</v>
      </c>
      <c r="X273" s="46">
        <v>3099345</v>
      </c>
      <c r="Y273" s="46">
        <v>15825279</v>
      </c>
      <c r="Z273" s="46">
        <v>389303</v>
      </c>
      <c r="AA273" s="46">
        <v>15435976</v>
      </c>
    </row>
    <row r="274" spans="1:27" ht="15">
      <c r="A274" s="98" t="s">
        <v>1136</v>
      </c>
      <c r="B274" s="99" t="s">
        <v>1915</v>
      </c>
      <c r="C274" s="79"/>
      <c r="D274" s="46">
        <f t="shared" si="4"/>
        <v>1071712</v>
      </c>
      <c r="E274" s="100">
        <v>105989</v>
      </c>
      <c r="F274" s="100">
        <v>965723</v>
      </c>
      <c r="H274" s="46" t="s">
        <v>1217</v>
      </c>
      <c r="I274" s="46" t="s">
        <v>2025</v>
      </c>
      <c r="J274" s="46"/>
      <c r="K274" s="46">
        <v>2040944</v>
      </c>
      <c r="L274" s="46">
        <v>69500</v>
      </c>
      <c r="M274" s="46">
        <v>1971444</v>
      </c>
      <c r="O274" s="76" t="s">
        <v>1070</v>
      </c>
      <c r="P274" s="76" t="s">
        <v>1985</v>
      </c>
      <c r="Q274" s="76">
        <v>3600</v>
      </c>
      <c r="R274" s="76">
        <v>42943</v>
      </c>
      <c r="S274" s="76"/>
      <c r="T274" s="76">
        <v>42943</v>
      </c>
      <c r="V274" s="46" t="s">
        <v>1097</v>
      </c>
      <c r="W274" s="46" t="s">
        <v>1993</v>
      </c>
      <c r="X274" s="46">
        <v>1653335</v>
      </c>
      <c r="Y274" s="46">
        <v>1106554</v>
      </c>
      <c r="Z274" s="46"/>
      <c r="AA274" s="46">
        <v>1106554</v>
      </c>
    </row>
    <row r="275" spans="1:27" ht="15">
      <c r="A275" s="98" t="s">
        <v>1138</v>
      </c>
      <c r="B275" s="99" t="s">
        <v>2002</v>
      </c>
      <c r="C275" s="79"/>
      <c r="D275" s="46">
        <f t="shared" si="4"/>
        <v>306203</v>
      </c>
      <c r="E275" s="100">
        <v>3000</v>
      </c>
      <c r="F275" s="100">
        <v>303203</v>
      </c>
      <c r="H275" s="46" t="s">
        <v>1220</v>
      </c>
      <c r="I275" s="46" t="s">
        <v>2026</v>
      </c>
      <c r="J275" s="46"/>
      <c r="K275" s="46">
        <v>79502</v>
      </c>
      <c r="L275" s="46"/>
      <c r="M275" s="46">
        <v>79502</v>
      </c>
      <c r="O275" s="76" t="s">
        <v>1073</v>
      </c>
      <c r="P275" s="76" t="s">
        <v>1986</v>
      </c>
      <c r="Q275" s="76"/>
      <c r="R275" s="76">
        <v>422740</v>
      </c>
      <c r="S275" s="76"/>
      <c r="T275" s="76">
        <v>422740</v>
      </c>
      <c r="V275" s="46" t="s">
        <v>1100</v>
      </c>
      <c r="W275" s="46" t="s">
        <v>1994</v>
      </c>
      <c r="X275" s="46"/>
      <c r="Y275" s="46">
        <v>3928</v>
      </c>
      <c r="Z275" s="46"/>
      <c r="AA275" s="46">
        <v>3928</v>
      </c>
    </row>
    <row r="276" spans="1:27" ht="15">
      <c r="A276" s="98" t="s">
        <v>1147</v>
      </c>
      <c r="B276" s="99" t="s">
        <v>2003</v>
      </c>
      <c r="C276" s="79"/>
      <c r="D276" s="46">
        <f t="shared" si="4"/>
        <v>989718</v>
      </c>
      <c r="E276" s="79"/>
      <c r="F276" s="100">
        <v>989718</v>
      </c>
      <c r="H276" s="46" t="s">
        <v>1223</v>
      </c>
      <c r="I276" s="46" t="s">
        <v>2027</v>
      </c>
      <c r="J276" s="46"/>
      <c r="K276" s="46">
        <v>190574</v>
      </c>
      <c r="L276" s="46"/>
      <c r="M276" s="46">
        <v>190574</v>
      </c>
      <c r="O276" s="76" t="s">
        <v>1076</v>
      </c>
      <c r="P276" s="76" t="s">
        <v>1987</v>
      </c>
      <c r="Q276" s="76">
        <v>220040</v>
      </c>
      <c r="R276" s="76">
        <v>265901</v>
      </c>
      <c r="S276" s="76">
        <v>9789</v>
      </c>
      <c r="T276" s="76">
        <v>256112</v>
      </c>
      <c r="V276" s="46" t="s">
        <v>1103</v>
      </c>
      <c r="W276" s="46" t="s">
        <v>1995</v>
      </c>
      <c r="X276" s="46">
        <v>218405</v>
      </c>
      <c r="Y276" s="46">
        <v>240682</v>
      </c>
      <c r="Z276" s="46">
        <v>2500</v>
      </c>
      <c r="AA276" s="46">
        <v>238182</v>
      </c>
    </row>
    <row r="277" spans="1:27" ht="15">
      <c r="A277" s="98" t="s">
        <v>1150</v>
      </c>
      <c r="B277" s="99" t="s">
        <v>2004</v>
      </c>
      <c r="C277" s="100">
        <v>1125451</v>
      </c>
      <c r="D277" s="46">
        <f t="shared" si="4"/>
        <v>869069</v>
      </c>
      <c r="E277" s="100">
        <v>33000</v>
      </c>
      <c r="F277" s="100">
        <v>836069</v>
      </c>
      <c r="H277" s="46" t="s">
        <v>1226</v>
      </c>
      <c r="I277" s="46" t="s">
        <v>2028</v>
      </c>
      <c r="J277" s="46">
        <v>4603950</v>
      </c>
      <c r="K277" s="46">
        <v>15033874</v>
      </c>
      <c r="L277" s="46">
        <v>3119380</v>
      </c>
      <c r="M277" s="46">
        <v>11914494</v>
      </c>
      <c r="O277" s="76" t="s">
        <v>1079</v>
      </c>
      <c r="P277" s="76" t="s">
        <v>1988</v>
      </c>
      <c r="Q277" s="76">
        <v>34195</v>
      </c>
      <c r="R277" s="76">
        <v>418041</v>
      </c>
      <c r="S277" s="76">
        <v>70900</v>
      </c>
      <c r="T277" s="76">
        <v>347141</v>
      </c>
      <c r="V277" s="46" t="s">
        <v>1106</v>
      </c>
      <c r="W277" s="46" t="s">
        <v>1996</v>
      </c>
      <c r="X277" s="46">
        <v>168190</v>
      </c>
      <c r="Y277" s="46">
        <v>609178</v>
      </c>
      <c r="Z277" s="46">
        <v>139050</v>
      </c>
      <c r="AA277" s="46">
        <v>470128</v>
      </c>
    </row>
    <row r="278" spans="1:27" ht="15">
      <c r="A278" s="98" t="s">
        <v>1152</v>
      </c>
      <c r="B278" s="99" t="s">
        <v>2005</v>
      </c>
      <c r="C278" s="79"/>
      <c r="D278" s="46">
        <f t="shared" si="4"/>
        <v>1432538</v>
      </c>
      <c r="E278" s="100">
        <v>268080</v>
      </c>
      <c r="F278" s="100">
        <v>1164458</v>
      </c>
      <c r="H278" s="46" t="s">
        <v>1230</v>
      </c>
      <c r="I278" s="46" t="s">
        <v>2029</v>
      </c>
      <c r="J278" s="46"/>
      <c r="K278" s="46">
        <v>15000</v>
      </c>
      <c r="L278" s="46"/>
      <c r="M278" s="46">
        <v>15000</v>
      </c>
      <c r="O278" s="76" t="s">
        <v>1082</v>
      </c>
      <c r="P278" s="76" t="s">
        <v>1989</v>
      </c>
      <c r="Q278" s="76">
        <v>296050</v>
      </c>
      <c r="R278" s="76">
        <v>1172902</v>
      </c>
      <c r="S278" s="76">
        <v>493381</v>
      </c>
      <c r="T278" s="76">
        <v>679521</v>
      </c>
      <c r="V278" s="46" t="s">
        <v>1109</v>
      </c>
      <c r="W278" s="46" t="s">
        <v>1997</v>
      </c>
      <c r="X278" s="46">
        <v>159600</v>
      </c>
      <c r="Y278" s="46">
        <v>671201</v>
      </c>
      <c r="Z278" s="46"/>
      <c r="AA278" s="46">
        <v>671201</v>
      </c>
    </row>
    <row r="279" spans="1:27" ht="15">
      <c r="A279" s="101" t="s">
        <v>1144</v>
      </c>
      <c r="B279" s="99" t="s">
        <v>2006</v>
      </c>
      <c r="C279" s="100">
        <v>19940010</v>
      </c>
      <c r="D279" s="46">
        <f t="shared" si="4"/>
        <v>2237648</v>
      </c>
      <c r="E279" s="100">
        <v>858451</v>
      </c>
      <c r="F279" s="100">
        <v>1379197</v>
      </c>
      <c r="H279" s="46" t="s">
        <v>1236</v>
      </c>
      <c r="I279" s="46" t="s">
        <v>2031</v>
      </c>
      <c r="J279" s="46"/>
      <c r="K279" s="46">
        <v>11976617</v>
      </c>
      <c r="L279" s="46">
        <v>450000</v>
      </c>
      <c r="M279" s="46">
        <v>11526617</v>
      </c>
      <c r="O279" s="76" t="s">
        <v>1085</v>
      </c>
      <c r="P279" s="76" t="s">
        <v>1990</v>
      </c>
      <c r="Q279" s="76"/>
      <c r="R279" s="76">
        <v>113150</v>
      </c>
      <c r="S279" s="76"/>
      <c r="T279" s="76">
        <v>113150</v>
      </c>
      <c r="V279" s="46" t="s">
        <v>1113</v>
      </c>
      <c r="W279" s="46" t="s">
        <v>1998</v>
      </c>
      <c r="X279" s="46">
        <v>28700</v>
      </c>
      <c r="Y279" s="46">
        <v>5651952</v>
      </c>
      <c r="Z279" s="46">
        <v>280000</v>
      </c>
      <c r="AA279" s="46">
        <v>5371952</v>
      </c>
    </row>
    <row r="280" spans="1:27" ht="15">
      <c r="A280" s="98" t="s">
        <v>1156</v>
      </c>
      <c r="B280" s="99" t="s">
        <v>2007</v>
      </c>
      <c r="C280" s="100">
        <v>236000</v>
      </c>
      <c r="D280" s="46">
        <f t="shared" si="4"/>
        <v>735484</v>
      </c>
      <c r="E280" s="79"/>
      <c r="F280" s="100">
        <v>735484</v>
      </c>
      <c r="H280" s="46" t="s">
        <v>1239</v>
      </c>
      <c r="I280" s="46" t="s">
        <v>2032</v>
      </c>
      <c r="J280" s="46"/>
      <c r="K280" s="46">
        <v>5000</v>
      </c>
      <c r="L280" s="46">
        <v>4500</v>
      </c>
      <c r="M280" s="46">
        <v>500</v>
      </c>
      <c r="O280" s="76" t="s">
        <v>1088</v>
      </c>
      <c r="P280" s="76" t="s">
        <v>1991</v>
      </c>
      <c r="Q280" s="76">
        <v>643601</v>
      </c>
      <c r="R280" s="76">
        <v>961100</v>
      </c>
      <c r="S280" s="76">
        <v>36300</v>
      </c>
      <c r="T280" s="76">
        <v>924800</v>
      </c>
      <c r="V280" s="46" t="s">
        <v>1123</v>
      </c>
      <c r="W280" s="46" t="s">
        <v>1999</v>
      </c>
      <c r="X280" s="46"/>
      <c r="Y280" s="46">
        <v>3823074</v>
      </c>
      <c r="Z280" s="46"/>
      <c r="AA280" s="46">
        <v>3823074</v>
      </c>
    </row>
    <row r="281" spans="1:27" ht="15">
      <c r="A281" s="98" t="s">
        <v>1159</v>
      </c>
      <c r="B281" s="99" t="s">
        <v>2008</v>
      </c>
      <c r="C281" s="79"/>
      <c r="D281" s="46">
        <f t="shared" si="4"/>
        <v>396586</v>
      </c>
      <c r="E281" s="100">
        <v>233575</v>
      </c>
      <c r="F281" s="100">
        <v>163011</v>
      </c>
      <c r="H281" s="46" t="s">
        <v>1242</v>
      </c>
      <c r="I281" s="46" t="s">
        <v>2033</v>
      </c>
      <c r="J281" s="46">
        <v>85500</v>
      </c>
      <c r="K281" s="46">
        <v>26801</v>
      </c>
      <c r="L281" s="46"/>
      <c r="M281" s="46">
        <v>26801</v>
      </c>
      <c r="O281" s="76" t="s">
        <v>1091</v>
      </c>
      <c r="P281" s="76" t="s">
        <v>2246</v>
      </c>
      <c r="Q281" s="76"/>
      <c r="R281" s="76">
        <v>43450</v>
      </c>
      <c r="S281" s="76">
        <v>800</v>
      </c>
      <c r="T281" s="76">
        <v>42650</v>
      </c>
      <c r="V281" s="46" t="s">
        <v>1126</v>
      </c>
      <c r="W281" s="46" t="s">
        <v>1748</v>
      </c>
      <c r="X281" s="46">
        <v>712004</v>
      </c>
      <c r="Y281" s="46">
        <v>1576944</v>
      </c>
      <c r="Z281" s="46"/>
      <c r="AA281" s="46">
        <v>1576944</v>
      </c>
    </row>
    <row r="282" spans="1:27" ht="15">
      <c r="A282" s="98" t="s">
        <v>1162</v>
      </c>
      <c r="B282" s="99" t="s">
        <v>2290</v>
      </c>
      <c r="C282" s="79"/>
      <c r="D282" s="46">
        <f t="shared" si="4"/>
        <v>30687</v>
      </c>
      <c r="E282" s="79"/>
      <c r="F282" s="100">
        <v>30687</v>
      </c>
      <c r="H282" s="46" t="s">
        <v>1248</v>
      </c>
      <c r="I282" s="46" t="s">
        <v>2035</v>
      </c>
      <c r="J282" s="46"/>
      <c r="K282" s="46">
        <v>35650</v>
      </c>
      <c r="L282" s="46"/>
      <c r="M282" s="46">
        <v>35650</v>
      </c>
      <c r="O282" s="76" t="s">
        <v>1094</v>
      </c>
      <c r="P282" s="76" t="s">
        <v>1992</v>
      </c>
      <c r="Q282" s="76">
        <v>4488303</v>
      </c>
      <c r="R282" s="76">
        <v>4257585</v>
      </c>
      <c r="S282" s="76">
        <v>483204</v>
      </c>
      <c r="T282" s="76">
        <v>3774381</v>
      </c>
      <c r="V282" s="46" t="s">
        <v>1128</v>
      </c>
      <c r="W282" s="46" t="s">
        <v>2000</v>
      </c>
      <c r="X282" s="46"/>
      <c r="Y282" s="46">
        <v>2066603</v>
      </c>
      <c r="Z282" s="46"/>
      <c r="AA282" s="46">
        <v>2066603</v>
      </c>
    </row>
    <row r="283" spans="1:27" ht="15">
      <c r="A283" s="98" t="s">
        <v>1165</v>
      </c>
      <c r="B283" s="99" t="s">
        <v>2009</v>
      </c>
      <c r="C283" s="79"/>
      <c r="D283" s="46">
        <f t="shared" si="4"/>
        <v>1774636</v>
      </c>
      <c r="E283" s="100">
        <v>343500</v>
      </c>
      <c r="F283" s="100">
        <v>1431136</v>
      </c>
      <c r="H283" s="46" t="s">
        <v>1251</v>
      </c>
      <c r="I283" s="46" t="s">
        <v>2036</v>
      </c>
      <c r="J283" s="46">
        <v>47642</v>
      </c>
      <c r="K283" s="46">
        <v>48951</v>
      </c>
      <c r="L283" s="46"/>
      <c r="M283" s="46">
        <v>48951</v>
      </c>
      <c r="O283" s="76" t="s">
        <v>1097</v>
      </c>
      <c r="P283" s="76" t="s">
        <v>1993</v>
      </c>
      <c r="Q283" s="76">
        <v>7009150</v>
      </c>
      <c r="R283" s="76">
        <v>4797204</v>
      </c>
      <c r="S283" s="76">
        <v>460556</v>
      </c>
      <c r="T283" s="76">
        <v>4336648</v>
      </c>
      <c r="V283" s="46" t="s">
        <v>1131</v>
      </c>
      <c r="W283" s="46" t="s">
        <v>2001</v>
      </c>
      <c r="X283" s="46"/>
      <c r="Y283" s="46">
        <v>193687</v>
      </c>
      <c r="Z283" s="46"/>
      <c r="AA283" s="46">
        <v>193687</v>
      </c>
    </row>
    <row r="284" spans="1:27" ht="15">
      <c r="A284" s="98" t="s">
        <v>1168</v>
      </c>
      <c r="B284" s="99" t="s">
        <v>2010</v>
      </c>
      <c r="C284" s="100">
        <v>1187652</v>
      </c>
      <c r="D284" s="46">
        <f t="shared" si="4"/>
        <v>2446074</v>
      </c>
      <c r="E284" s="100">
        <v>786673</v>
      </c>
      <c r="F284" s="100">
        <v>1659401</v>
      </c>
      <c r="H284" s="46" t="s">
        <v>1254</v>
      </c>
      <c r="I284" s="46" t="s">
        <v>2037</v>
      </c>
      <c r="J284" s="46"/>
      <c r="K284" s="46">
        <v>586639</v>
      </c>
      <c r="L284" s="46"/>
      <c r="M284" s="46">
        <v>586639</v>
      </c>
      <c r="O284" s="76" t="s">
        <v>1100</v>
      </c>
      <c r="P284" s="76" t="s">
        <v>1994</v>
      </c>
      <c r="Q284" s="76"/>
      <c r="R284" s="76">
        <v>188875</v>
      </c>
      <c r="S284" s="76"/>
      <c r="T284" s="76">
        <v>188875</v>
      </c>
      <c r="V284" s="46" t="s">
        <v>1134</v>
      </c>
      <c r="W284" s="46" t="s">
        <v>1914</v>
      </c>
      <c r="X284" s="46">
        <v>166600</v>
      </c>
      <c r="Y284" s="46">
        <v>4344312</v>
      </c>
      <c r="Z284" s="46">
        <v>65500</v>
      </c>
      <c r="AA284" s="46">
        <v>4278812</v>
      </c>
    </row>
    <row r="285" spans="1:27" ht="15">
      <c r="A285" s="98" t="s">
        <v>1171</v>
      </c>
      <c r="B285" s="99" t="s">
        <v>2011</v>
      </c>
      <c r="C285" s="79"/>
      <c r="D285" s="46">
        <f t="shared" si="4"/>
        <v>2441127</v>
      </c>
      <c r="E285" s="79"/>
      <c r="F285" s="100">
        <v>2441127</v>
      </c>
      <c r="H285" s="46" t="s">
        <v>1257</v>
      </c>
      <c r="I285" s="46" t="s">
        <v>2038</v>
      </c>
      <c r="J285" s="46"/>
      <c r="K285" s="46">
        <v>12500</v>
      </c>
      <c r="L285" s="46"/>
      <c r="M285" s="46">
        <v>12500</v>
      </c>
      <c r="O285" s="76" t="s">
        <v>1103</v>
      </c>
      <c r="P285" s="76" t="s">
        <v>1995</v>
      </c>
      <c r="Q285" s="76">
        <v>661302</v>
      </c>
      <c r="R285" s="76">
        <v>2273317</v>
      </c>
      <c r="S285" s="76">
        <v>168210</v>
      </c>
      <c r="T285" s="76">
        <v>2105107</v>
      </c>
      <c r="V285" s="46" t="s">
        <v>1136</v>
      </c>
      <c r="W285" s="46" t="s">
        <v>1915</v>
      </c>
      <c r="X285" s="46">
        <v>17035120</v>
      </c>
      <c r="Y285" s="46">
        <v>16738153</v>
      </c>
      <c r="Z285" s="46">
        <v>3450605</v>
      </c>
      <c r="AA285" s="46">
        <v>13287548</v>
      </c>
    </row>
    <row r="286" spans="1:27" ht="15">
      <c r="A286" s="98" t="s">
        <v>1174</v>
      </c>
      <c r="B286" s="99" t="s">
        <v>2012</v>
      </c>
      <c r="C286" s="100">
        <v>1105485</v>
      </c>
      <c r="D286" s="46">
        <f t="shared" si="4"/>
        <v>352118</v>
      </c>
      <c r="E286" s="100">
        <v>161000</v>
      </c>
      <c r="F286" s="100">
        <v>191118</v>
      </c>
      <c r="H286" s="46" t="s">
        <v>1260</v>
      </c>
      <c r="I286" s="46" t="s">
        <v>2039</v>
      </c>
      <c r="J286" s="46">
        <v>471600</v>
      </c>
      <c r="K286" s="46">
        <v>917902</v>
      </c>
      <c r="L286" s="46"/>
      <c r="M286" s="46">
        <v>917902</v>
      </c>
      <c r="O286" s="76" t="s">
        <v>1106</v>
      </c>
      <c r="P286" s="76" t="s">
        <v>1996</v>
      </c>
      <c r="Q286" s="76">
        <v>16000</v>
      </c>
      <c r="R286" s="76">
        <v>1739765</v>
      </c>
      <c r="S286" s="76">
        <v>7800</v>
      </c>
      <c r="T286" s="76">
        <v>1731965</v>
      </c>
      <c r="V286" s="46" t="s">
        <v>1138</v>
      </c>
      <c r="W286" s="46" t="s">
        <v>2002</v>
      </c>
      <c r="X286" s="46">
        <v>227210</v>
      </c>
      <c r="Y286" s="46">
        <v>379222</v>
      </c>
      <c r="Z286" s="46"/>
      <c r="AA286" s="46">
        <v>379222</v>
      </c>
    </row>
    <row r="287" spans="1:27" ht="15">
      <c r="A287" s="98" t="s">
        <v>1177</v>
      </c>
      <c r="B287" s="99" t="s">
        <v>2013</v>
      </c>
      <c r="C287" s="79"/>
      <c r="D287" s="46">
        <f t="shared" si="4"/>
        <v>51234</v>
      </c>
      <c r="E287" s="79"/>
      <c r="F287" s="100">
        <v>51234</v>
      </c>
      <c r="H287" s="46" t="s">
        <v>1263</v>
      </c>
      <c r="I287" s="46" t="s">
        <v>2040</v>
      </c>
      <c r="J287" s="46"/>
      <c r="K287" s="46">
        <v>1</v>
      </c>
      <c r="L287" s="46"/>
      <c r="M287" s="46">
        <v>1</v>
      </c>
      <c r="O287" s="76" t="s">
        <v>1109</v>
      </c>
      <c r="P287" s="76" t="s">
        <v>1997</v>
      </c>
      <c r="Q287" s="76">
        <v>827650</v>
      </c>
      <c r="R287" s="76">
        <v>1694357</v>
      </c>
      <c r="S287" s="76"/>
      <c r="T287" s="76">
        <v>1694357</v>
      </c>
      <c r="V287" s="46" t="s">
        <v>1147</v>
      </c>
      <c r="W287" s="46" t="s">
        <v>2003</v>
      </c>
      <c r="X287" s="46"/>
      <c r="Y287" s="46">
        <v>3227519</v>
      </c>
      <c r="Z287" s="46">
        <v>1000</v>
      </c>
      <c r="AA287" s="46">
        <v>3226519</v>
      </c>
    </row>
    <row r="288" spans="1:27" ht="15">
      <c r="A288" s="98" t="s">
        <v>1183</v>
      </c>
      <c r="B288" s="99" t="s">
        <v>2015</v>
      </c>
      <c r="C288" s="100">
        <v>555000</v>
      </c>
      <c r="D288" s="46">
        <f t="shared" si="4"/>
        <v>1189829</v>
      </c>
      <c r="E288" s="100">
        <v>590500</v>
      </c>
      <c r="F288" s="100">
        <v>599329</v>
      </c>
      <c r="H288" s="46" t="s">
        <v>1266</v>
      </c>
      <c r="I288" s="46" t="s">
        <v>2041</v>
      </c>
      <c r="J288" s="46"/>
      <c r="K288" s="46">
        <v>42500</v>
      </c>
      <c r="L288" s="46"/>
      <c r="M288" s="46">
        <v>42500</v>
      </c>
      <c r="O288" s="76" t="s">
        <v>1113</v>
      </c>
      <c r="P288" s="76" t="s">
        <v>1998</v>
      </c>
      <c r="Q288" s="76">
        <v>317756</v>
      </c>
      <c r="R288" s="76">
        <v>2725318</v>
      </c>
      <c r="S288" s="76">
        <v>210500</v>
      </c>
      <c r="T288" s="76">
        <v>2514818</v>
      </c>
      <c r="V288" s="46" t="s">
        <v>1150</v>
      </c>
      <c r="W288" s="46" t="s">
        <v>2004</v>
      </c>
      <c r="X288" s="46">
        <v>3306720</v>
      </c>
      <c r="Y288" s="46">
        <v>4788023</v>
      </c>
      <c r="Z288" s="46"/>
      <c r="AA288" s="46">
        <v>4788023</v>
      </c>
    </row>
    <row r="289" spans="1:27" ht="15">
      <c r="A289" s="98" t="s">
        <v>1189</v>
      </c>
      <c r="B289" s="99" t="s">
        <v>2017</v>
      </c>
      <c r="C289" s="100">
        <v>28000</v>
      </c>
      <c r="D289" s="46">
        <f t="shared" si="4"/>
        <v>246669</v>
      </c>
      <c r="E289" s="100">
        <v>114800</v>
      </c>
      <c r="F289" s="100">
        <v>131869</v>
      </c>
      <c r="H289" s="46" t="s">
        <v>1272</v>
      </c>
      <c r="I289" s="46" t="s">
        <v>2043</v>
      </c>
      <c r="J289" s="46">
        <v>4000</v>
      </c>
      <c r="K289" s="46">
        <v>24400</v>
      </c>
      <c r="L289" s="46"/>
      <c r="M289" s="46">
        <v>24400</v>
      </c>
      <c r="O289" s="76" t="s">
        <v>1123</v>
      </c>
      <c r="P289" s="76" t="s">
        <v>1999</v>
      </c>
      <c r="Q289" s="76">
        <v>3015942</v>
      </c>
      <c r="R289" s="76">
        <v>5004755</v>
      </c>
      <c r="S289" s="76">
        <v>31000</v>
      </c>
      <c r="T289" s="76">
        <v>4973755</v>
      </c>
      <c r="V289" s="46" t="s">
        <v>1152</v>
      </c>
      <c r="W289" s="46" t="s">
        <v>2005</v>
      </c>
      <c r="X289" s="46">
        <v>4840623</v>
      </c>
      <c r="Y289" s="46">
        <v>12934888</v>
      </c>
      <c r="Z289" s="46">
        <v>132550</v>
      </c>
      <c r="AA289" s="46">
        <v>12802338</v>
      </c>
    </row>
    <row r="290" spans="1:27" ht="15">
      <c r="A290" s="98" t="s">
        <v>1192</v>
      </c>
      <c r="B290" s="99" t="s">
        <v>1951</v>
      </c>
      <c r="C290" s="100">
        <v>4131363</v>
      </c>
      <c r="D290" s="46">
        <f t="shared" si="4"/>
        <v>1873220</v>
      </c>
      <c r="E290" s="100">
        <v>88403</v>
      </c>
      <c r="F290" s="100">
        <v>1784817</v>
      </c>
      <c r="H290" s="46" t="s">
        <v>1278</v>
      </c>
      <c r="I290" s="46" t="s">
        <v>2308</v>
      </c>
      <c r="J290" s="46"/>
      <c r="K290" s="46">
        <v>200</v>
      </c>
      <c r="L290" s="46"/>
      <c r="M290" s="46">
        <v>200</v>
      </c>
      <c r="O290" s="76" t="s">
        <v>1126</v>
      </c>
      <c r="P290" s="76" t="s">
        <v>1748</v>
      </c>
      <c r="Q290" s="76">
        <v>4943470</v>
      </c>
      <c r="R290" s="76">
        <v>12266055</v>
      </c>
      <c r="S290" s="76">
        <v>267555</v>
      </c>
      <c r="T290" s="76">
        <v>11998500</v>
      </c>
      <c r="V290" s="46" t="s">
        <v>1144</v>
      </c>
      <c r="W290" s="46" t="s">
        <v>2006</v>
      </c>
      <c r="X290" s="46">
        <v>13334575</v>
      </c>
      <c r="Y290" s="46">
        <v>60458297</v>
      </c>
      <c r="Z290" s="46">
        <v>39296850</v>
      </c>
      <c r="AA290" s="46">
        <v>21161447</v>
      </c>
    </row>
    <row r="291" spans="1:27" ht="15">
      <c r="A291" s="98" t="s">
        <v>1194</v>
      </c>
      <c r="B291" s="99" t="s">
        <v>2018</v>
      </c>
      <c r="C291" s="79"/>
      <c r="D291" s="46">
        <f t="shared" si="4"/>
        <v>90642</v>
      </c>
      <c r="E291" s="79"/>
      <c r="F291" s="100">
        <v>90642</v>
      </c>
      <c r="H291" s="46" t="s">
        <v>1281</v>
      </c>
      <c r="I291" s="46" t="s">
        <v>2045</v>
      </c>
      <c r="J291" s="46">
        <v>84900</v>
      </c>
      <c r="K291" s="46">
        <v>635005</v>
      </c>
      <c r="L291" s="46"/>
      <c r="M291" s="46">
        <v>635005</v>
      </c>
      <c r="O291" s="76" t="s">
        <v>1128</v>
      </c>
      <c r="P291" s="76" t="s">
        <v>2000</v>
      </c>
      <c r="Q291" s="76"/>
      <c r="R291" s="76">
        <v>2368138</v>
      </c>
      <c r="S291" s="76"/>
      <c r="T291" s="76">
        <v>2368138</v>
      </c>
      <c r="V291" s="46" t="s">
        <v>1156</v>
      </c>
      <c r="W291" s="46" t="s">
        <v>2007</v>
      </c>
      <c r="X291" s="46">
        <v>2976630</v>
      </c>
      <c r="Y291" s="46">
        <v>2644009</v>
      </c>
      <c r="Z291" s="46">
        <v>1026000</v>
      </c>
      <c r="AA291" s="46">
        <v>1618009</v>
      </c>
    </row>
    <row r="292" spans="1:27" ht="15">
      <c r="A292" s="98" t="s">
        <v>1196</v>
      </c>
      <c r="B292" s="99" t="s">
        <v>2019</v>
      </c>
      <c r="C292" s="100">
        <v>170000</v>
      </c>
      <c r="D292" s="46">
        <f t="shared" si="4"/>
        <v>2551850</v>
      </c>
      <c r="E292" s="100">
        <v>6500</v>
      </c>
      <c r="F292" s="100">
        <v>2545350</v>
      </c>
      <c r="H292" s="46" t="s">
        <v>1284</v>
      </c>
      <c r="I292" s="46" t="s">
        <v>2046</v>
      </c>
      <c r="J292" s="46">
        <v>293601</v>
      </c>
      <c r="K292" s="46">
        <v>4126141</v>
      </c>
      <c r="L292" s="46">
        <v>5301</v>
      </c>
      <c r="M292" s="46">
        <v>4120840</v>
      </c>
      <c r="O292" s="76" t="s">
        <v>1131</v>
      </c>
      <c r="P292" s="76" t="s">
        <v>2001</v>
      </c>
      <c r="Q292" s="76"/>
      <c r="R292" s="76">
        <v>724191</v>
      </c>
      <c r="S292" s="76">
        <v>209900</v>
      </c>
      <c r="T292" s="76">
        <v>514291</v>
      </c>
      <c r="V292" s="46" t="s">
        <v>1159</v>
      </c>
      <c r="W292" s="46" t="s">
        <v>2008</v>
      </c>
      <c r="X292" s="46">
        <v>123995</v>
      </c>
      <c r="Y292" s="46">
        <v>4412976</v>
      </c>
      <c r="Z292" s="46">
        <v>500</v>
      </c>
      <c r="AA292" s="46">
        <v>4412476</v>
      </c>
    </row>
    <row r="293" spans="1:27" ht="15">
      <c r="A293" s="98" t="s">
        <v>1199</v>
      </c>
      <c r="B293" s="99" t="s">
        <v>2020</v>
      </c>
      <c r="C293" s="100">
        <v>400000</v>
      </c>
      <c r="D293" s="46">
        <f t="shared" si="4"/>
        <v>138720</v>
      </c>
      <c r="E293" s="79"/>
      <c r="F293" s="100">
        <v>138720</v>
      </c>
      <c r="H293" s="46" t="s">
        <v>1290</v>
      </c>
      <c r="I293" s="46" t="s">
        <v>2047</v>
      </c>
      <c r="J293" s="46"/>
      <c r="K293" s="46">
        <v>85675</v>
      </c>
      <c r="L293" s="46"/>
      <c r="M293" s="46">
        <v>85675</v>
      </c>
      <c r="O293" s="76" t="s">
        <v>1134</v>
      </c>
      <c r="P293" s="76" t="s">
        <v>1914</v>
      </c>
      <c r="Q293" s="76">
        <v>1332902</v>
      </c>
      <c r="R293" s="76">
        <v>5952209</v>
      </c>
      <c r="S293" s="76">
        <v>1141087</v>
      </c>
      <c r="T293" s="76">
        <v>4811122</v>
      </c>
      <c r="V293" s="46" t="s">
        <v>1162</v>
      </c>
      <c r="W293" s="46" t="s">
        <v>2290</v>
      </c>
      <c r="X293" s="46"/>
      <c r="Y293" s="46">
        <v>46002</v>
      </c>
      <c r="Z293" s="46">
        <v>4000</v>
      </c>
      <c r="AA293" s="46">
        <v>42002</v>
      </c>
    </row>
    <row r="294" spans="1:27" ht="15">
      <c r="A294" s="98" t="s">
        <v>1202</v>
      </c>
      <c r="B294" s="99" t="s">
        <v>2021</v>
      </c>
      <c r="C294" s="100">
        <v>248500</v>
      </c>
      <c r="D294" s="46">
        <f t="shared" si="4"/>
        <v>1636915</v>
      </c>
      <c r="E294" s="100">
        <v>103630</v>
      </c>
      <c r="F294" s="100">
        <v>1533285</v>
      </c>
      <c r="H294" s="46" t="s">
        <v>1293</v>
      </c>
      <c r="I294" s="46" t="s">
        <v>2048</v>
      </c>
      <c r="J294" s="46"/>
      <c r="K294" s="46">
        <v>147249</v>
      </c>
      <c r="L294" s="46"/>
      <c r="M294" s="46">
        <v>147249</v>
      </c>
      <c r="O294" s="76" t="s">
        <v>1136</v>
      </c>
      <c r="P294" s="76" t="s">
        <v>1915</v>
      </c>
      <c r="Q294" s="76">
        <v>1392650</v>
      </c>
      <c r="R294" s="76">
        <v>7079262</v>
      </c>
      <c r="S294" s="76">
        <v>832600</v>
      </c>
      <c r="T294" s="76">
        <v>6246662</v>
      </c>
      <c r="V294" s="46" t="s">
        <v>1165</v>
      </c>
      <c r="W294" s="46" t="s">
        <v>2009</v>
      </c>
      <c r="X294" s="46">
        <v>357000</v>
      </c>
      <c r="Y294" s="46">
        <v>20299651</v>
      </c>
      <c r="Z294" s="46"/>
      <c r="AA294" s="46">
        <v>20299651</v>
      </c>
    </row>
    <row r="295" spans="1:27" ht="15">
      <c r="A295" s="98" t="s">
        <v>1205</v>
      </c>
      <c r="B295" s="99" t="s">
        <v>2022</v>
      </c>
      <c r="C295" s="79"/>
      <c r="D295" s="46">
        <f t="shared" si="4"/>
        <v>1335665</v>
      </c>
      <c r="E295" s="79"/>
      <c r="F295" s="100">
        <v>1335665</v>
      </c>
      <c r="H295" s="46" t="s">
        <v>1296</v>
      </c>
      <c r="I295" s="46" t="s">
        <v>2049</v>
      </c>
      <c r="J295" s="46"/>
      <c r="K295" s="46">
        <v>234479</v>
      </c>
      <c r="L295" s="46"/>
      <c r="M295" s="46">
        <v>234479</v>
      </c>
      <c r="O295" s="76" t="s">
        <v>1138</v>
      </c>
      <c r="P295" s="76" t="s">
        <v>2002</v>
      </c>
      <c r="Q295" s="76"/>
      <c r="R295" s="76">
        <v>1739309</v>
      </c>
      <c r="S295" s="76">
        <v>808650</v>
      </c>
      <c r="T295" s="76">
        <v>930659</v>
      </c>
      <c r="V295" s="46" t="s">
        <v>1168</v>
      </c>
      <c r="W295" s="46" t="s">
        <v>2010</v>
      </c>
      <c r="X295" s="46">
        <v>25790250</v>
      </c>
      <c r="Y295" s="46">
        <v>36314633</v>
      </c>
      <c r="Z295" s="46">
        <v>9281660</v>
      </c>
      <c r="AA295" s="46">
        <v>27032973</v>
      </c>
    </row>
    <row r="296" spans="1:27" ht="15">
      <c r="A296" s="98" t="s">
        <v>1208</v>
      </c>
      <c r="B296" s="99" t="s">
        <v>2023</v>
      </c>
      <c r="C296" s="100">
        <v>338651</v>
      </c>
      <c r="D296" s="46">
        <f t="shared" si="4"/>
        <v>1164489</v>
      </c>
      <c r="E296" s="100">
        <v>50000</v>
      </c>
      <c r="F296" s="100">
        <v>1114489</v>
      </c>
      <c r="H296" s="46" t="s">
        <v>1302</v>
      </c>
      <c r="I296" s="46" t="s">
        <v>2050</v>
      </c>
      <c r="J296" s="46"/>
      <c r="K296" s="46">
        <v>643283</v>
      </c>
      <c r="L296" s="46">
        <v>232500</v>
      </c>
      <c r="M296" s="46">
        <v>410783</v>
      </c>
      <c r="O296" s="76" t="s">
        <v>1147</v>
      </c>
      <c r="P296" s="76" t="s">
        <v>2003</v>
      </c>
      <c r="Q296" s="76"/>
      <c r="R296" s="76">
        <v>4521052</v>
      </c>
      <c r="S296" s="76"/>
      <c r="T296" s="76">
        <v>4521052</v>
      </c>
      <c r="V296" s="46" t="s">
        <v>1171</v>
      </c>
      <c r="W296" s="46" t="s">
        <v>2011</v>
      </c>
      <c r="X296" s="46">
        <v>1</v>
      </c>
      <c r="Y296" s="46">
        <v>55700</v>
      </c>
      <c r="Z296" s="46"/>
      <c r="AA296" s="46">
        <v>55700</v>
      </c>
    </row>
    <row r="297" spans="1:27" ht="15">
      <c r="A297" s="98" t="s">
        <v>1211</v>
      </c>
      <c r="B297" s="99" t="s">
        <v>2262</v>
      </c>
      <c r="C297" s="100">
        <v>186000</v>
      </c>
      <c r="D297" s="46">
        <f t="shared" si="4"/>
        <v>116427</v>
      </c>
      <c r="E297" s="79"/>
      <c r="F297" s="100">
        <v>116427</v>
      </c>
      <c r="H297" s="46" t="s">
        <v>1305</v>
      </c>
      <c r="I297" s="46" t="s">
        <v>2051</v>
      </c>
      <c r="J297" s="46"/>
      <c r="K297" s="46">
        <v>153840</v>
      </c>
      <c r="L297" s="46"/>
      <c r="M297" s="46">
        <v>153840</v>
      </c>
      <c r="O297" s="76" t="s">
        <v>1150</v>
      </c>
      <c r="P297" s="76" t="s">
        <v>2004</v>
      </c>
      <c r="Q297" s="76">
        <v>7727283</v>
      </c>
      <c r="R297" s="76">
        <v>4184157</v>
      </c>
      <c r="S297" s="76">
        <v>390700</v>
      </c>
      <c r="T297" s="76">
        <v>3793457</v>
      </c>
      <c r="V297" s="46" t="s">
        <v>1174</v>
      </c>
      <c r="W297" s="46" t="s">
        <v>2012</v>
      </c>
      <c r="X297" s="46"/>
      <c r="Y297" s="46">
        <v>41867</v>
      </c>
      <c r="Z297" s="46"/>
      <c r="AA297" s="46">
        <v>41867</v>
      </c>
    </row>
    <row r="298" spans="1:27" ht="15">
      <c r="A298" s="98" t="s">
        <v>1214</v>
      </c>
      <c r="B298" s="99" t="s">
        <v>2024</v>
      </c>
      <c r="C298" s="100">
        <v>3786949</v>
      </c>
      <c r="D298" s="46">
        <f t="shared" si="4"/>
        <v>1382171</v>
      </c>
      <c r="E298" s="100">
        <v>1</v>
      </c>
      <c r="F298" s="100">
        <v>1382170</v>
      </c>
      <c r="H298" s="46" t="s">
        <v>1308</v>
      </c>
      <c r="I298" s="46" t="s">
        <v>2052</v>
      </c>
      <c r="J298" s="46">
        <v>48800</v>
      </c>
      <c r="K298" s="46">
        <v>180800</v>
      </c>
      <c r="L298" s="46">
        <v>33500</v>
      </c>
      <c r="M298" s="46">
        <v>147300</v>
      </c>
      <c r="O298" s="76" t="s">
        <v>1152</v>
      </c>
      <c r="P298" s="76" t="s">
        <v>2005</v>
      </c>
      <c r="Q298" s="76">
        <v>381250</v>
      </c>
      <c r="R298" s="76">
        <v>6450832</v>
      </c>
      <c r="S298" s="76">
        <v>702317</v>
      </c>
      <c r="T298" s="76">
        <v>5748515</v>
      </c>
      <c r="V298" s="46" t="s">
        <v>1177</v>
      </c>
      <c r="W298" s="46" t="s">
        <v>2013</v>
      </c>
      <c r="X298" s="46">
        <v>6500</v>
      </c>
      <c r="Y298" s="46">
        <v>256457</v>
      </c>
      <c r="Z298" s="46"/>
      <c r="AA298" s="46">
        <v>256457</v>
      </c>
    </row>
    <row r="299" spans="1:27" ht="15">
      <c r="A299" s="98" t="s">
        <v>1217</v>
      </c>
      <c r="B299" s="99" t="s">
        <v>2025</v>
      </c>
      <c r="C299" s="79"/>
      <c r="D299" s="46">
        <f t="shared" si="4"/>
        <v>17830</v>
      </c>
      <c r="E299" s="100">
        <v>13900</v>
      </c>
      <c r="F299" s="100">
        <v>3930</v>
      </c>
      <c r="H299" s="46" t="s">
        <v>1311</v>
      </c>
      <c r="I299" s="46" t="s">
        <v>2053</v>
      </c>
      <c r="J299" s="46">
        <v>530500</v>
      </c>
      <c r="K299" s="46">
        <v>542436</v>
      </c>
      <c r="L299" s="46">
        <v>2501</v>
      </c>
      <c r="M299" s="46">
        <v>539935</v>
      </c>
      <c r="O299" s="76" t="s">
        <v>1144</v>
      </c>
      <c r="P299" s="76" t="s">
        <v>2006</v>
      </c>
      <c r="Q299" s="76">
        <v>35449332</v>
      </c>
      <c r="R299" s="76">
        <v>14857790</v>
      </c>
      <c r="S299" s="76">
        <v>6391736</v>
      </c>
      <c r="T299" s="76">
        <v>8466054</v>
      </c>
      <c r="V299" s="46" t="s">
        <v>1180</v>
      </c>
      <c r="W299" s="46" t="s">
        <v>2014</v>
      </c>
      <c r="X299" s="46"/>
      <c r="Y299" s="46">
        <v>1170388</v>
      </c>
      <c r="Z299" s="46"/>
      <c r="AA299" s="46">
        <v>1170388</v>
      </c>
    </row>
    <row r="300" spans="1:27" ht="15">
      <c r="A300" s="98" t="s">
        <v>1220</v>
      </c>
      <c r="B300" s="99" t="s">
        <v>2026</v>
      </c>
      <c r="C300" s="79"/>
      <c r="D300" s="46">
        <f t="shared" si="4"/>
        <v>353567</v>
      </c>
      <c r="E300" s="79"/>
      <c r="F300" s="100">
        <v>353567</v>
      </c>
      <c r="H300" s="46" t="s">
        <v>1314</v>
      </c>
      <c r="I300" s="46" t="s">
        <v>2054</v>
      </c>
      <c r="J300" s="46"/>
      <c r="K300" s="46">
        <v>67226</v>
      </c>
      <c r="L300" s="46">
        <v>19000</v>
      </c>
      <c r="M300" s="46">
        <v>48226</v>
      </c>
      <c r="O300" s="76" t="s">
        <v>1156</v>
      </c>
      <c r="P300" s="76" t="s">
        <v>2007</v>
      </c>
      <c r="Q300" s="76">
        <v>1112200</v>
      </c>
      <c r="R300" s="76">
        <v>2958665</v>
      </c>
      <c r="S300" s="76">
        <v>77420</v>
      </c>
      <c r="T300" s="76">
        <v>2881245</v>
      </c>
      <c r="V300" s="46" t="s">
        <v>1183</v>
      </c>
      <c r="W300" s="46" t="s">
        <v>2015</v>
      </c>
      <c r="X300" s="46">
        <v>328700</v>
      </c>
      <c r="Y300" s="46">
        <v>1827841</v>
      </c>
      <c r="Z300" s="46"/>
      <c r="AA300" s="46">
        <v>1827841</v>
      </c>
    </row>
    <row r="301" spans="1:27" ht="15">
      <c r="A301" s="98" t="s">
        <v>1223</v>
      </c>
      <c r="B301" s="99" t="s">
        <v>2027</v>
      </c>
      <c r="C301" s="100">
        <v>0</v>
      </c>
      <c r="D301" s="46">
        <f t="shared" si="4"/>
        <v>292160</v>
      </c>
      <c r="E301" s="100">
        <v>67201</v>
      </c>
      <c r="F301" s="100">
        <v>224959</v>
      </c>
      <c r="H301" s="46" t="s">
        <v>1317</v>
      </c>
      <c r="I301" s="46" t="s">
        <v>2055</v>
      </c>
      <c r="J301" s="46"/>
      <c r="K301" s="46">
        <v>1043778</v>
      </c>
      <c r="L301" s="46"/>
      <c r="M301" s="46">
        <v>1043778</v>
      </c>
      <c r="O301" s="76" t="s">
        <v>1159</v>
      </c>
      <c r="P301" s="76" t="s">
        <v>2008</v>
      </c>
      <c r="Q301" s="76">
        <v>169000</v>
      </c>
      <c r="R301" s="76">
        <v>1569340</v>
      </c>
      <c r="S301" s="76">
        <v>451775</v>
      </c>
      <c r="T301" s="76">
        <v>1117565</v>
      </c>
      <c r="V301" s="46" t="s">
        <v>1186</v>
      </c>
      <c r="W301" s="46" t="s">
        <v>2016</v>
      </c>
      <c r="X301" s="46"/>
      <c r="Y301" s="46">
        <v>5082546</v>
      </c>
      <c r="Z301" s="46"/>
      <c r="AA301" s="46">
        <v>5082546</v>
      </c>
    </row>
    <row r="302" spans="1:27" ht="15">
      <c r="A302" s="98" t="s">
        <v>1226</v>
      </c>
      <c r="B302" s="99" t="s">
        <v>2028</v>
      </c>
      <c r="C302" s="100">
        <v>1439803</v>
      </c>
      <c r="D302" s="46">
        <f t="shared" si="4"/>
        <v>2497751</v>
      </c>
      <c r="E302" s="100">
        <v>378700</v>
      </c>
      <c r="F302" s="100">
        <v>2119051</v>
      </c>
      <c r="H302" s="46" t="s">
        <v>1320</v>
      </c>
      <c r="I302" s="46" t="s">
        <v>2056</v>
      </c>
      <c r="J302" s="46"/>
      <c r="K302" s="46">
        <v>3904993</v>
      </c>
      <c r="L302" s="46">
        <v>368900</v>
      </c>
      <c r="M302" s="46">
        <v>3536093</v>
      </c>
      <c r="O302" s="76" t="s">
        <v>1162</v>
      </c>
      <c r="P302" s="76" t="s">
        <v>2290</v>
      </c>
      <c r="Q302" s="76">
        <v>108000</v>
      </c>
      <c r="R302" s="76">
        <v>621603</v>
      </c>
      <c r="S302" s="76"/>
      <c r="T302" s="76">
        <v>621603</v>
      </c>
      <c r="V302" s="46" t="s">
        <v>1189</v>
      </c>
      <c r="W302" s="46" t="s">
        <v>2017</v>
      </c>
      <c r="X302" s="46"/>
      <c r="Y302" s="46">
        <v>786706</v>
      </c>
      <c r="Z302" s="46"/>
      <c r="AA302" s="46">
        <v>786706</v>
      </c>
    </row>
    <row r="303" spans="1:27" ht="15">
      <c r="A303" s="98" t="s">
        <v>1230</v>
      </c>
      <c r="B303" s="99" t="s">
        <v>2029</v>
      </c>
      <c r="C303" s="79"/>
      <c r="D303" s="46">
        <f t="shared" si="4"/>
        <v>114744</v>
      </c>
      <c r="E303" s="79"/>
      <c r="F303" s="100">
        <v>114744</v>
      </c>
      <c r="H303" s="46" t="s">
        <v>1323</v>
      </c>
      <c r="I303" s="46" t="s">
        <v>2057</v>
      </c>
      <c r="J303" s="46">
        <v>20400</v>
      </c>
      <c r="K303" s="46">
        <v>3630066</v>
      </c>
      <c r="L303" s="46">
        <v>5000</v>
      </c>
      <c r="M303" s="46">
        <v>3625066</v>
      </c>
      <c r="O303" s="76" t="s">
        <v>1165</v>
      </c>
      <c r="P303" s="76" t="s">
        <v>2009</v>
      </c>
      <c r="Q303" s="76">
        <v>1193710</v>
      </c>
      <c r="R303" s="76">
        <v>6917981</v>
      </c>
      <c r="S303" s="76">
        <v>1463366</v>
      </c>
      <c r="T303" s="76">
        <v>5454615</v>
      </c>
      <c r="V303" s="46" t="s">
        <v>1192</v>
      </c>
      <c r="W303" s="46" t="s">
        <v>1951</v>
      </c>
      <c r="X303" s="46">
        <v>943802</v>
      </c>
      <c r="Y303" s="46">
        <v>8234206</v>
      </c>
      <c r="Z303" s="46">
        <v>500</v>
      </c>
      <c r="AA303" s="46">
        <v>8233706</v>
      </c>
    </row>
    <row r="304" spans="1:27" ht="15">
      <c r="A304" s="98" t="s">
        <v>1233</v>
      </c>
      <c r="B304" s="99" t="s">
        <v>2030</v>
      </c>
      <c r="C304" s="79"/>
      <c r="D304" s="46">
        <f t="shared" si="4"/>
        <v>33729</v>
      </c>
      <c r="E304" s="79"/>
      <c r="F304" s="100">
        <v>33729</v>
      </c>
      <c r="H304" s="46" t="s">
        <v>1329</v>
      </c>
      <c r="I304" s="46" t="s">
        <v>2058</v>
      </c>
      <c r="J304" s="46">
        <v>150000</v>
      </c>
      <c r="K304" s="46">
        <v>689491</v>
      </c>
      <c r="L304" s="46"/>
      <c r="M304" s="46">
        <v>689491</v>
      </c>
      <c r="O304" s="76" t="s">
        <v>1168</v>
      </c>
      <c r="P304" s="76" t="s">
        <v>2010</v>
      </c>
      <c r="Q304" s="76">
        <v>5504867</v>
      </c>
      <c r="R304" s="76">
        <v>13582061</v>
      </c>
      <c r="S304" s="76">
        <v>2318188</v>
      </c>
      <c r="T304" s="76">
        <v>11263873</v>
      </c>
      <c r="V304" s="46" t="s">
        <v>1194</v>
      </c>
      <c r="W304" s="46" t="s">
        <v>2018</v>
      </c>
      <c r="X304" s="46"/>
      <c r="Y304" s="46">
        <v>11939069</v>
      </c>
      <c r="Z304" s="46">
        <v>165700</v>
      </c>
      <c r="AA304" s="46">
        <v>11773369</v>
      </c>
    </row>
    <row r="305" spans="1:27" ht="15">
      <c r="A305" s="98" t="s">
        <v>1236</v>
      </c>
      <c r="B305" s="99" t="s">
        <v>2031</v>
      </c>
      <c r="C305" s="100">
        <v>1001201</v>
      </c>
      <c r="D305" s="46">
        <f t="shared" si="4"/>
        <v>384273</v>
      </c>
      <c r="E305" s="79"/>
      <c r="F305" s="100">
        <v>384273</v>
      </c>
      <c r="H305" s="46" t="s">
        <v>1332</v>
      </c>
      <c r="I305" s="46" t="s">
        <v>2059</v>
      </c>
      <c r="J305" s="46"/>
      <c r="K305" s="46">
        <v>469500</v>
      </c>
      <c r="L305" s="46">
        <v>269500</v>
      </c>
      <c r="M305" s="46">
        <v>200000</v>
      </c>
      <c r="O305" s="76" t="s">
        <v>1171</v>
      </c>
      <c r="P305" s="76" t="s">
        <v>2011</v>
      </c>
      <c r="Q305" s="76">
        <v>1</v>
      </c>
      <c r="R305" s="76">
        <v>8378810</v>
      </c>
      <c r="S305" s="76"/>
      <c r="T305" s="76">
        <v>8378810</v>
      </c>
      <c r="V305" s="46" t="s">
        <v>1196</v>
      </c>
      <c r="W305" s="46" t="s">
        <v>2019</v>
      </c>
      <c r="X305" s="46"/>
      <c r="Y305" s="46">
        <v>2712707</v>
      </c>
      <c r="Z305" s="46">
        <v>254500</v>
      </c>
      <c r="AA305" s="46">
        <v>2458207</v>
      </c>
    </row>
    <row r="306" spans="1:27" ht="15">
      <c r="A306" s="98" t="s">
        <v>1239</v>
      </c>
      <c r="B306" s="99" t="s">
        <v>2032</v>
      </c>
      <c r="C306" s="100">
        <v>190000</v>
      </c>
      <c r="D306" s="46">
        <f t="shared" si="4"/>
        <v>180110</v>
      </c>
      <c r="E306" s="100">
        <v>36508</v>
      </c>
      <c r="F306" s="100">
        <v>143602</v>
      </c>
      <c r="H306" s="46" t="s">
        <v>1335</v>
      </c>
      <c r="I306" s="46" t="s">
        <v>2060</v>
      </c>
      <c r="J306" s="46"/>
      <c r="K306" s="46">
        <v>1753465</v>
      </c>
      <c r="L306" s="46"/>
      <c r="M306" s="46">
        <v>1753465</v>
      </c>
      <c r="O306" s="76" t="s">
        <v>1174</v>
      </c>
      <c r="P306" s="76" t="s">
        <v>2012</v>
      </c>
      <c r="Q306" s="76">
        <v>4644105</v>
      </c>
      <c r="R306" s="76">
        <v>2434710</v>
      </c>
      <c r="S306" s="76">
        <v>632200</v>
      </c>
      <c r="T306" s="76">
        <v>1802510</v>
      </c>
      <c r="V306" s="46" t="s">
        <v>1199</v>
      </c>
      <c r="W306" s="46" t="s">
        <v>2020</v>
      </c>
      <c r="X306" s="46">
        <v>339480</v>
      </c>
      <c r="Y306" s="46">
        <v>1705754</v>
      </c>
      <c r="Z306" s="46"/>
      <c r="AA306" s="46">
        <v>1705754</v>
      </c>
    </row>
    <row r="307" spans="1:27" ht="15">
      <c r="A307" s="98" t="s">
        <v>1242</v>
      </c>
      <c r="B307" s="99" t="s">
        <v>2033</v>
      </c>
      <c r="C307" s="100">
        <v>403900</v>
      </c>
      <c r="D307" s="46">
        <f t="shared" si="4"/>
        <v>172664</v>
      </c>
      <c r="E307" s="79"/>
      <c r="F307" s="100">
        <v>172664</v>
      </c>
      <c r="H307" s="46" t="s">
        <v>1338</v>
      </c>
      <c r="I307" s="46" t="s">
        <v>2061</v>
      </c>
      <c r="J307" s="46">
        <v>2000</v>
      </c>
      <c r="K307" s="46">
        <v>3846875</v>
      </c>
      <c r="L307" s="46">
        <v>2400000</v>
      </c>
      <c r="M307" s="46">
        <v>1446875</v>
      </c>
      <c r="O307" s="76" t="s">
        <v>1177</v>
      </c>
      <c r="P307" s="76" t="s">
        <v>2013</v>
      </c>
      <c r="Q307" s="76">
        <v>0</v>
      </c>
      <c r="R307" s="76">
        <v>333526</v>
      </c>
      <c r="S307" s="76">
        <v>49001</v>
      </c>
      <c r="T307" s="76">
        <v>284525</v>
      </c>
      <c r="V307" s="46" t="s">
        <v>1202</v>
      </c>
      <c r="W307" s="46" t="s">
        <v>2021</v>
      </c>
      <c r="X307" s="46">
        <v>1027000</v>
      </c>
      <c r="Y307" s="46">
        <v>15256252</v>
      </c>
      <c r="Z307" s="46"/>
      <c r="AA307" s="46">
        <v>15256252</v>
      </c>
    </row>
    <row r="308" spans="1:27" ht="15">
      <c r="A308" s="98" t="s">
        <v>1248</v>
      </c>
      <c r="B308" s="99" t="s">
        <v>2035</v>
      </c>
      <c r="C308" s="100">
        <v>77000</v>
      </c>
      <c r="D308" s="46">
        <f t="shared" si="4"/>
        <v>270088</v>
      </c>
      <c r="E308" s="79"/>
      <c r="F308" s="100">
        <v>270088</v>
      </c>
      <c r="H308" s="46" t="s">
        <v>1341</v>
      </c>
      <c r="I308" s="46" t="s">
        <v>2062</v>
      </c>
      <c r="J308" s="46">
        <v>4000</v>
      </c>
      <c r="K308" s="46">
        <v>167365</v>
      </c>
      <c r="L308" s="46"/>
      <c r="M308" s="46">
        <v>167365</v>
      </c>
      <c r="O308" s="76" t="s">
        <v>1180</v>
      </c>
      <c r="P308" s="76" t="s">
        <v>2014</v>
      </c>
      <c r="Q308" s="76"/>
      <c r="R308" s="76">
        <v>6250308</v>
      </c>
      <c r="S308" s="76"/>
      <c r="T308" s="76">
        <v>6250308</v>
      </c>
      <c r="V308" s="46" t="s">
        <v>1205</v>
      </c>
      <c r="W308" s="46" t="s">
        <v>2022</v>
      </c>
      <c r="X308" s="46">
        <v>135000</v>
      </c>
      <c r="Y308" s="46">
        <v>10959138</v>
      </c>
      <c r="Z308" s="46"/>
      <c r="AA308" s="46">
        <v>10959138</v>
      </c>
    </row>
    <row r="309" spans="1:27" ht="15">
      <c r="A309" s="98" t="s">
        <v>1251</v>
      </c>
      <c r="B309" s="99" t="s">
        <v>2036</v>
      </c>
      <c r="C309" s="100">
        <v>15000</v>
      </c>
      <c r="D309" s="46">
        <f t="shared" si="4"/>
        <v>472894</v>
      </c>
      <c r="E309" s="100">
        <v>332000</v>
      </c>
      <c r="F309" s="100">
        <v>140894</v>
      </c>
      <c r="H309" s="46" t="s">
        <v>1347</v>
      </c>
      <c r="I309" s="46" t="s">
        <v>2064</v>
      </c>
      <c r="J309" s="46"/>
      <c r="K309" s="46">
        <v>352434</v>
      </c>
      <c r="L309" s="46"/>
      <c r="M309" s="46">
        <v>352434</v>
      </c>
      <c r="O309" s="76" t="s">
        <v>1183</v>
      </c>
      <c r="P309" s="76" t="s">
        <v>2015</v>
      </c>
      <c r="Q309" s="76">
        <v>1531600</v>
      </c>
      <c r="R309" s="76">
        <v>3774587</v>
      </c>
      <c r="S309" s="76">
        <v>1217901</v>
      </c>
      <c r="T309" s="76">
        <v>2556686</v>
      </c>
      <c r="V309" s="46" t="s">
        <v>1208</v>
      </c>
      <c r="W309" s="46" t="s">
        <v>2023</v>
      </c>
      <c r="X309" s="46">
        <v>980601</v>
      </c>
      <c r="Y309" s="46">
        <v>5744751</v>
      </c>
      <c r="Z309" s="46"/>
      <c r="AA309" s="46">
        <v>5744751</v>
      </c>
    </row>
    <row r="310" spans="1:27" ht="15">
      <c r="A310" s="98" t="s">
        <v>1254</v>
      </c>
      <c r="B310" s="99" t="s">
        <v>2037</v>
      </c>
      <c r="C310" s="100">
        <v>900000</v>
      </c>
      <c r="D310" s="46">
        <f t="shared" si="4"/>
        <v>944475</v>
      </c>
      <c r="E310" s="100">
        <v>172000</v>
      </c>
      <c r="F310" s="100">
        <v>772475</v>
      </c>
      <c r="H310" s="46" t="s">
        <v>1350</v>
      </c>
      <c r="I310" s="46" t="s">
        <v>2065</v>
      </c>
      <c r="J310" s="46">
        <v>35550</v>
      </c>
      <c r="K310" s="46">
        <v>673900</v>
      </c>
      <c r="L310" s="46"/>
      <c r="M310" s="46">
        <v>673900</v>
      </c>
      <c r="O310" s="76" t="s">
        <v>1186</v>
      </c>
      <c r="P310" s="76" t="s">
        <v>2016</v>
      </c>
      <c r="Q310" s="76">
        <v>335200</v>
      </c>
      <c r="R310" s="76">
        <v>1635809</v>
      </c>
      <c r="S310" s="76">
        <v>70000</v>
      </c>
      <c r="T310" s="76">
        <v>1565809</v>
      </c>
      <c r="V310" s="46" t="s">
        <v>1211</v>
      </c>
      <c r="W310" s="46" t="s">
        <v>2262</v>
      </c>
      <c r="X310" s="46"/>
      <c r="Y310" s="46">
        <v>251172</v>
      </c>
      <c r="Z310" s="46"/>
      <c r="AA310" s="46">
        <v>251172</v>
      </c>
    </row>
    <row r="311" spans="1:27" ht="15">
      <c r="A311" s="98" t="s">
        <v>1257</v>
      </c>
      <c r="B311" s="99" t="s">
        <v>2038</v>
      </c>
      <c r="C311" s="100">
        <v>250</v>
      </c>
      <c r="D311" s="46">
        <f t="shared" si="4"/>
        <v>233082</v>
      </c>
      <c r="E311" s="100">
        <v>3000</v>
      </c>
      <c r="F311" s="100">
        <v>230082</v>
      </c>
      <c r="H311" s="46" t="s">
        <v>1353</v>
      </c>
      <c r="I311" s="46" t="s">
        <v>2066</v>
      </c>
      <c r="J311" s="46"/>
      <c r="K311" s="46">
        <v>858500</v>
      </c>
      <c r="L311" s="46"/>
      <c r="M311" s="46">
        <v>858500</v>
      </c>
      <c r="O311" s="76" t="s">
        <v>1189</v>
      </c>
      <c r="P311" s="76" t="s">
        <v>2017</v>
      </c>
      <c r="Q311" s="76">
        <v>396800</v>
      </c>
      <c r="R311" s="76">
        <v>1235990</v>
      </c>
      <c r="S311" s="76">
        <v>341800</v>
      </c>
      <c r="T311" s="76">
        <v>894190</v>
      </c>
      <c r="V311" s="46" t="s">
        <v>1214</v>
      </c>
      <c r="W311" s="46" t="s">
        <v>2024</v>
      </c>
      <c r="X311" s="46">
        <v>9</v>
      </c>
      <c r="Y311" s="46">
        <v>31015008</v>
      </c>
      <c r="Z311" s="46">
        <v>2281011</v>
      </c>
      <c r="AA311" s="46">
        <v>28733997</v>
      </c>
    </row>
    <row r="312" spans="1:27" ht="15">
      <c r="A312" s="98" t="s">
        <v>1260</v>
      </c>
      <c r="B312" s="99" t="s">
        <v>2039</v>
      </c>
      <c r="C312" s="79"/>
      <c r="D312" s="46">
        <f t="shared" si="4"/>
        <v>308724</v>
      </c>
      <c r="E312" s="79"/>
      <c r="F312" s="100">
        <v>308724</v>
      </c>
      <c r="H312" s="46" t="s">
        <v>1359</v>
      </c>
      <c r="I312" s="46" t="s">
        <v>2067</v>
      </c>
      <c r="J312" s="46">
        <v>40900</v>
      </c>
      <c r="K312" s="46">
        <v>25700</v>
      </c>
      <c r="L312" s="46"/>
      <c r="M312" s="46">
        <v>25700</v>
      </c>
      <c r="O312" s="76" t="s">
        <v>1192</v>
      </c>
      <c r="P312" s="76" t="s">
        <v>1951</v>
      </c>
      <c r="Q312" s="76">
        <v>30475713</v>
      </c>
      <c r="R312" s="76">
        <v>8734076</v>
      </c>
      <c r="S312" s="76">
        <v>415022</v>
      </c>
      <c r="T312" s="76">
        <v>8319054</v>
      </c>
      <c r="V312" s="46" t="s">
        <v>1217</v>
      </c>
      <c r="W312" s="46" t="s">
        <v>2025</v>
      </c>
      <c r="X312" s="46">
        <v>1200</v>
      </c>
      <c r="Y312" s="46">
        <v>18319476</v>
      </c>
      <c r="Z312" s="46">
        <v>698850</v>
      </c>
      <c r="AA312" s="46">
        <v>17620626</v>
      </c>
    </row>
    <row r="313" spans="1:27" ht="15">
      <c r="A313" s="98" t="s">
        <v>1263</v>
      </c>
      <c r="B313" s="99" t="s">
        <v>2040</v>
      </c>
      <c r="C313" s="79"/>
      <c r="D313" s="46">
        <f t="shared" si="4"/>
        <v>20220</v>
      </c>
      <c r="E313" s="79"/>
      <c r="F313" s="100">
        <v>20220</v>
      </c>
      <c r="H313" s="46" t="s">
        <v>1362</v>
      </c>
      <c r="I313" s="46" t="s">
        <v>2068</v>
      </c>
      <c r="J313" s="46"/>
      <c r="K313" s="46">
        <v>935750</v>
      </c>
      <c r="L313" s="46"/>
      <c r="M313" s="46">
        <v>935750</v>
      </c>
      <c r="O313" s="76" t="s">
        <v>1194</v>
      </c>
      <c r="P313" s="76" t="s">
        <v>2018</v>
      </c>
      <c r="Q313" s="76">
        <v>1</v>
      </c>
      <c r="R313" s="76">
        <v>23723081</v>
      </c>
      <c r="S313" s="76">
        <v>8800</v>
      </c>
      <c r="T313" s="76">
        <v>23714281</v>
      </c>
      <c r="V313" s="46" t="s">
        <v>1220</v>
      </c>
      <c r="W313" s="46" t="s">
        <v>2026</v>
      </c>
      <c r="X313" s="46">
        <v>2500</v>
      </c>
      <c r="Y313" s="46">
        <v>1011541</v>
      </c>
      <c r="Z313" s="46"/>
      <c r="AA313" s="46">
        <v>1011541</v>
      </c>
    </row>
    <row r="314" spans="1:27" ht="15">
      <c r="A314" s="98" t="s">
        <v>1266</v>
      </c>
      <c r="B314" s="99" t="s">
        <v>2041</v>
      </c>
      <c r="C314" s="100">
        <v>2247850</v>
      </c>
      <c r="D314" s="46">
        <f t="shared" si="4"/>
        <v>508152</v>
      </c>
      <c r="E314" s="100">
        <v>326575</v>
      </c>
      <c r="F314" s="100">
        <v>181577</v>
      </c>
      <c r="H314" s="46" t="s">
        <v>1368</v>
      </c>
      <c r="I314" s="46" t="s">
        <v>2070</v>
      </c>
      <c r="J314" s="46"/>
      <c r="K314" s="46">
        <v>10000</v>
      </c>
      <c r="L314" s="46"/>
      <c r="M314" s="46">
        <v>10000</v>
      </c>
      <c r="O314" s="76" t="s">
        <v>1196</v>
      </c>
      <c r="P314" s="76" t="s">
        <v>2019</v>
      </c>
      <c r="Q314" s="76">
        <v>585775</v>
      </c>
      <c r="R314" s="76">
        <v>8391731</v>
      </c>
      <c r="S314" s="76">
        <v>389700</v>
      </c>
      <c r="T314" s="76">
        <v>8002031</v>
      </c>
      <c r="V314" s="46" t="s">
        <v>1223</v>
      </c>
      <c r="W314" s="46" t="s">
        <v>2027</v>
      </c>
      <c r="X314" s="46">
        <v>1500</v>
      </c>
      <c r="Y314" s="46">
        <v>608299</v>
      </c>
      <c r="Z314" s="46"/>
      <c r="AA314" s="46">
        <v>608299</v>
      </c>
    </row>
    <row r="315" spans="1:27" ht="15">
      <c r="A315" s="98" t="s">
        <v>1269</v>
      </c>
      <c r="B315" s="99" t="s">
        <v>2042</v>
      </c>
      <c r="C315" s="79"/>
      <c r="D315" s="46">
        <f t="shared" si="4"/>
        <v>59777</v>
      </c>
      <c r="E315" s="79"/>
      <c r="F315" s="100">
        <v>59777</v>
      </c>
      <c r="H315" s="46" t="s">
        <v>1370</v>
      </c>
      <c r="I315" s="46" t="s">
        <v>2071</v>
      </c>
      <c r="J315" s="46">
        <v>2000</v>
      </c>
      <c r="K315" s="46">
        <v>105500</v>
      </c>
      <c r="L315" s="46"/>
      <c r="M315" s="46">
        <v>105500</v>
      </c>
      <c r="O315" s="76" t="s">
        <v>1199</v>
      </c>
      <c r="P315" s="76" t="s">
        <v>2020</v>
      </c>
      <c r="Q315" s="76">
        <v>1544001</v>
      </c>
      <c r="R315" s="76">
        <v>1768913</v>
      </c>
      <c r="S315" s="76"/>
      <c r="T315" s="76">
        <v>1768913</v>
      </c>
      <c r="V315" s="46" t="s">
        <v>1226</v>
      </c>
      <c r="W315" s="46" t="s">
        <v>2028</v>
      </c>
      <c r="X315" s="46">
        <v>10219491</v>
      </c>
      <c r="Y315" s="46">
        <v>44458584</v>
      </c>
      <c r="Z315" s="46">
        <v>7184481</v>
      </c>
      <c r="AA315" s="46">
        <v>37274103</v>
      </c>
    </row>
    <row r="316" spans="1:27" ht="15">
      <c r="A316" s="98" t="s">
        <v>1272</v>
      </c>
      <c r="B316" s="99" t="s">
        <v>2043</v>
      </c>
      <c r="C316" s="100">
        <v>350</v>
      </c>
      <c r="D316" s="46">
        <f t="shared" si="4"/>
        <v>152040</v>
      </c>
      <c r="E316" s="100">
        <v>10850</v>
      </c>
      <c r="F316" s="100">
        <v>141190</v>
      </c>
      <c r="H316" s="46" t="s">
        <v>1373</v>
      </c>
      <c r="I316" s="46" t="s">
        <v>2072</v>
      </c>
      <c r="J316" s="46">
        <v>1495</v>
      </c>
      <c r="K316" s="46">
        <v>46602</v>
      </c>
      <c r="L316" s="46"/>
      <c r="M316" s="46">
        <v>46602</v>
      </c>
      <c r="O316" s="76" t="s">
        <v>1202</v>
      </c>
      <c r="P316" s="76" t="s">
        <v>2021</v>
      </c>
      <c r="Q316" s="76">
        <v>518403</v>
      </c>
      <c r="R316" s="76">
        <v>5851460</v>
      </c>
      <c r="S316" s="76">
        <v>255992</v>
      </c>
      <c r="T316" s="76">
        <v>5595468</v>
      </c>
      <c r="V316" s="46" t="s">
        <v>1230</v>
      </c>
      <c r="W316" s="46" t="s">
        <v>2029</v>
      </c>
      <c r="X316" s="46">
        <v>197756</v>
      </c>
      <c r="Y316" s="46">
        <v>64050</v>
      </c>
      <c r="Z316" s="46"/>
      <c r="AA316" s="46">
        <v>64050</v>
      </c>
    </row>
    <row r="317" spans="1:27" ht="15">
      <c r="A317" s="98" t="s">
        <v>1278</v>
      </c>
      <c r="B317" s="99" t="s">
        <v>2308</v>
      </c>
      <c r="C317" s="100">
        <v>304262</v>
      </c>
      <c r="D317" s="46">
        <f t="shared" si="4"/>
        <v>689751</v>
      </c>
      <c r="E317" s="100">
        <v>34250</v>
      </c>
      <c r="F317" s="100">
        <v>655501</v>
      </c>
      <c r="H317" s="46" t="s">
        <v>1375</v>
      </c>
      <c r="I317" s="46" t="s">
        <v>2073</v>
      </c>
      <c r="J317" s="46"/>
      <c r="K317" s="46">
        <v>155650</v>
      </c>
      <c r="L317" s="46"/>
      <c r="M317" s="46">
        <v>155650</v>
      </c>
      <c r="O317" s="76" t="s">
        <v>1205</v>
      </c>
      <c r="P317" s="76" t="s">
        <v>2022</v>
      </c>
      <c r="Q317" s="76">
        <v>240000</v>
      </c>
      <c r="R317" s="76">
        <v>3663769</v>
      </c>
      <c r="S317" s="76">
        <v>3501</v>
      </c>
      <c r="T317" s="76">
        <v>3660268</v>
      </c>
      <c r="V317" s="46" t="s">
        <v>1233</v>
      </c>
      <c r="W317" s="46" t="s">
        <v>2030</v>
      </c>
      <c r="X317" s="46"/>
      <c r="Y317" s="46">
        <v>210474</v>
      </c>
      <c r="Z317" s="46"/>
      <c r="AA317" s="46">
        <v>210474</v>
      </c>
    </row>
    <row r="318" spans="1:27" ht="15">
      <c r="A318" s="98" t="s">
        <v>1281</v>
      </c>
      <c r="B318" s="99" t="s">
        <v>2045</v>
      </c>
      <c r="C318" s="100">
        <v>223820</v>
      </c>
      <c r="D318" s="46">
        <f t="shared" si="4"/>
        <v>1219197</v>
      </c>
      <c r="E318" s="100">
        <v>8450</v>
      </c>
      <c r="F318" s="100">
        <v>1210747</v>
      </c>
      <c r="H318" s="46" t="s">
        <v>1378</v>
      </c>
      <c r="I318" s="46" t="s">
        <v>2074</v>
      </c>
      <c r="J318" s="46">
        <v>244392</v>
      </c>
      <c r="K318" s="46">
        <v>36391</v>
      </c>
      <c r="L318" s="46"/>
      <c r="M318" s="46">
        <v>36391</v>
      </c>
      <c r="O318" s="76" t="s">
        <v>1208</v>
      </c>
      <c r="P318" s="76" t="s">
        <v>2023</v>
      </c>
      <c r="Q318" s="76">
        <v>1097952</v>
      </c>
      <c r="R318" s="76">
        <v>12225368</v>
      </c>
      <c r="S318" s="76">
        <v>987500</v>
      </c>
      <c r="T318" s="76">
        <v>11237868</v>
      </c>
      <c r="V318" s="46" t="s">
        <v>1236</v>
      </c>
      <c r="W318" s="46" t="s">
        <v>2031</v>
      </c>
      <c r="X318" s="46">
        <v>15200</v>
      </c>
      <c r="Y318" s="46">
        <v>18722398</v>
      </c>
      <c r="Z318" s="46">
        <v>450000</v>
      </c>
      <c r="AA318" s="46">
        <v>18272398</v>
      </c>
    </row>
    <row r="319" spans="1:27" ht="15">
      <c r="A319" s="98" t="s">
        <v>1284</v>
      </c>
      <c r="B319" s="99" t="s">
        <v>2046</v>
      </c>
      <c r="C319" s="100">
        <v>817420</v>
      </c>
      <c r="D319" s="46">
        <f t="shared" si="4"/>
        <v>2376270</v>
      </c>
      <c r="E319" s="100">
        <v>49602</v>
      </c>
      <c r="F319" s="100">
        <v>2326668</v>
      </c>
      <c r="H319" s="46" t="s">
        <v>1381</v>
      </c>
      <c r="I319" s="46" t="s">
        <v>2075</v>
      </c>
      <c r="J319" s="46">
        <v>10000</v>
      </c>
      <c r="K319" s="46">
        <v>762528</v>
      </c>
      <c r="L319" s="46"/>
      <c r="M319" s="46">
        <v>762528</v>
      </c>
      <c r="O319" s="76" t="s">
        <v>1211</v>
      </c>
      <c r="P319" s="76" t="s">
        <v>2262</v>
      </c>
      <c r="Q319" s="76">
        <v>186000</v>
      </c>
      <c r="R319" s="76">
        <v>1339697</v>
      </c>
      <c r="S319" s="76">
        <v>66501</v>
      </c>
      <c r="T319" s="76">
        <v>1273196</v>
      </c>
      <c r="V319" s="46" t="s">
        <v>1239</v>
      </c>
      <c r="W319" s="46" t="s">
        <v>2032</v>
      </c>
      <c r="X319" s="46"/>
      <c r="Y319" s="46">
        <v>482955</v>
      </c>
      <c r="Z319" s="46">
        <v>195600</v>
      </c>
      <c r="AA319" s="46">
        <v>287355</v>
      </c>
    </row>
    <row r="320" spans="1:27" ht="15">
      <c r="A320" s="98" t="s">
        <v>1287</v>
      </c>
      <c r="B320" s="99" t="s">
        <v>2300</v>
      </c>
      <c r="C320" s="79"/>
      <c r="D320" s="46">
        <f t="shared" si="4"/>
        <v>151420</v>
      </c>
      <c r="E320" s="100">
        <v>61500</v>
      </c>
      <c r="F320" s="100">
        <v>89920</v>
      </c>
      <c r="H320" s="46" t="s">
        <v>1384</v>
      </c>
      <c r="I320" s="46" t="s">
        <v>2076</v>
      </c>
      <c r="J320" s="46">
        <v>8000</v>
      </c>
      <c r="K320" s="46">
        <v>1868045</v>
      </c>
      <c r="L320" s="46">
        <v>355500</v>
      </c>
      <c r="M320" s="46">
        <v>1512545</v>
      </c>
      <c r="O320" s="76" t="s">
        <v>1214</v>
      </c>
      <c r="P320" s="76" t="s">
        <v>2024</v>
      </c>
      <c r="Q320" s="76">
        <v>11468309</v>
      </c>
      <c r="R320" s="76">
        <v>7761078</v>
      </c>
      <c r="S320" s="76">
        <v>817856</v>
      </c>
      <c r="T320" s="76">
        <v>6943222</v>
      </c>
      <c r="V320" s="46" t="s">
        <v>1242</v>
      </c>
      <c r="W320" s="46" t="s">
        <v>2033</v>
      </c>
      <c r="X320" s="46">
        <v>101500</v>
      </c>
      <c r="Y320" s="46">
        <v>313671</v>
      </c>
      <c r="Z320" s="46"/>
      <c r="AA320" s="46">
        <v>313671</v>
      </c>
    </row>
    <row r="321" spans="1:27" ht="15">
      <c r="A321" s="98" t="s">
        <v>1290</v>
      </c>
      <c r="B321" s="99" t="s">
        <v>2047</v>
      </c>
      <c r="C321" s="100">
        <v>983400</v>
      </c>
      <c r="D321" s="46">
        <f t="shared" si="4"/>
        <v>380057</v>
      </c>
      <c r="E321" s="100">
        <v>208000</v>
      </c>
      <c r="F321" s="100">
        <v>172057</v>
      </c>
      <c r="H321" s="46" t="s">
        <v>1388</v>
      </c>
      <c r="I321" s="46" t="s">
        <v>2077</v>
      </c>
      <c r="J321" s="46"/>
      <c r="K321" s="46">
        <v>881</v>
      </c>
      <c r="L321" s="46"/>
      <c r="M321" s="46">
        <v>881</v>
      </c>
      <c r="O321" s="76" t="s">
        <v>1217</v>
      </c>
      <c r="P321" s="76" t="s">
        <v>2025</v>
      </c>
      <c r="Q321" s="76">
        <v>481200</v>
      </c>
      <c r="R321" s="76">
        <v>407102</v>
      </c>
      <c r="S321" s="76">
        <v>200580</v>
      </c>
      <c r="T321" s="76">
        <v>206522</v>
      </c>
      <c r="V321" s="46" t="s">
        <v>1245</v>
      </c>
      <c r="W321" s="46" t="s">
        <v>2034</v>
      </c>
      <c r="X321" s="46">
        <v>74086</v>
      </c>
      <c r="Y321" s="46">
        <v>253151</v>
      </c>
      <c r="Z321" s="46"/>
      <c r="AA321" s="46">
        <v>253151</v>
      </c>
    </row>
    <row r="322" spans="1:27" ht="15">
      <c r="A322" s="98" t="s">
        <v>1293</v>
      </c>
      <c r="B322" s="99" t="s">
        <v>2048</v>
      </c>
      <c r="C322" s="79"/>
      <c r="D322" s="46">
        <f t="shared" si="4"/>
        <v>101012</v>
      </c>
      <c r="E322" s="79"/>
      <c r="F322" s="100">
        <v>101012</v>
      </c>
      <c r="H322" s="46" t="s">
        <v>1391</v>
      </c>
      <c r="I322" s="46" t="s">
        <v>2078</v>
      </c>
      <c r="J322" s="46"/>
      <c r="K322" s="46">
        <v>1500</v>
      </c>
      <c r="L322" s="46"/>
      <c r="M322" s="46">
        <v>1500</v>
      </c>
      <c r="O322" s="76" t="s">
        <v>1220</v>
      </c>
      <c r="P322" s="76" t="s">
        <v>2026</v>
      </c>
      <c r="Q322" s="76">
        <v>216200</v>
      </c>
      <c r="R322" s="76">
        <v>2344101</v>
      </c>
      <c r="S322" s="76">
        <v>175881</v>
      </c>
      <c r="T322" s="76">
        <v>2168220</v>
      </c>
      <c r="V322" s="46" t="s">
        <v>1248</v>
      </c>
      <c r="W322" s="46" t="s">
        <v>2035</v>
      </c>
      <c r="X322" s="46"/>
      <c r="Y322" s="46">
        <v>85348</v>
      </c>
      <c r="Z322" s="46"/>
      <c r="AA322" s="46">
        <v>85348</v>
      </c>
    </row>
    <row r="323" spans="1:27" ht="15">
      <c r="A323" s="98" t="s">
        <v>1296</v>
      </c>
      <c r="B323" s="99" t="s">
        <v>2049</v>
      </c>
      <c r="C323" s="100">
        <v>4299693</v>
      </c>
      <c r="D323" s="46">
        <f t="shared" si="4"/>
        <v>656032</v>
      </c>
      <c r="E323" s="100">
        <v>433650</v>
      </c>
      <c r="F323" s="100">
        <v>222382</v>
      </c>
      <c r="H323" s="46" t="s">
        <v>1394</v>
      </c>
      <c r="I323" s="46" t="s">
        <v>2079</v>
      </c>
      <c r="J323" s="46"/>
      <c r="K323" s="46">
        <v>58613</v>
      </c>
      <c r="L323" s="46"/>
      <c r="M323" s="46">
        <v>58613</v>
      </c>
      <c r="O323" s="76" t="s">
        <v>1223</v>
      </c>
      <c r="P323" s="76" t="s">
        <v>2027</v>
      </c>
      <c r="Q323" s="76">
        <v>422052</v>
      </c>
      <c r="R323" s="76">
        <v>1560239</v>
      </c>
      <c r="S323" s="76">
        <v>586453</v>
      </c>
      <c r="T323" s="76">
        <v>973786</v>
      </c>
      <c r="V323" s="46" t="s">
        <v>1251</v>
      </c>
      <c r="W323" s="46" t="s">
        <v>2036</v>
      </c>
      <c r="X323" s="46">
        <v>128642</v>
      </c>
      <c r="Y323" s="46">
        <v>277456</v>
      </c>
      <c r="Z323" s="46"/>
      <c r="AA323" s="46">
        <v>277456</v>
      </c>
    </row>
    <row r="324" spans="1:27" ht="15">
      <c r="A324" s="98" t="s">
        <v>1299</v>
      </c>
      <c r="B324" s="99" t="s">
        <v>2298</v>
      </c>
      <c r="C324" s="79"/>
      <c r="D324" s="46">
        <f t="shared" si="4"/>
        <v>22385</v>
      </c>
      <c r="E324" s="79"/>
      <c r="F324" s="100">
        <v>22385</v>
      </c>
      <c r="H324" s="46" t="s">
        <v>1397</v>
      </c>
      <c r="I324" s="46" t="s">
        <v>2080</v>
      </c>
      <c r="J324" s="46">
        <v>32000</v>
      </c>
      <c r="K324" s="46">
        <v>63600</v>
      </c>
      <c r="L324" s="46"/>
      <c r="M324" s="46">
        <v>63600</v>
      </c>
      <c r="O324" s="76" t="s">
        <v>1226</v>
      </c>
      <c r="P324" s="76" t="s">
        <v>2028</v>
      </c>
      <c r="Q324" s="76">
        <v>6922317</v>
      </c>
      <c r="R324" s="76">
        <v>11634481</v>
      </c>
      <c r="S324" s="76">
        <v>1825105</v>
      </c>
      <c r="T324" s="76">
        <v>9809376</v>
      </c>
      <c r="V324" s="46" t="s">
        <v>1254</v>
      </c>
      <c r="W324" s="46" t="s">
        <v>2037</v>
      </c>
      <c r="X324" s="46">
        <v>120001</v>
      </c>
      <c r="Y324" s="46">
        <v>1283261</v>
      </c>
      <c r="Z324" s="46">
        <v>35100</v>
      </c>
      <c r="AA324" s="46">
        <v>1248161</v>
      </c>
    </row>
    <row r="325" spans="1:27" ht="15">
      <c r="A325" s="98" t="s">
        <v>1302</v>
      </c>
      <c r="B325" s="99" t="s">
        <v>2050</v>
      </c>
      <c r="C325" s="100">
        <v>141185</v>
      </c>
      <c r="D325" s="46">
        <f t="shared" si="4"/>
        <v>1257405</v>
      </c>
      <c r="E325" s="100">
        <v>370950</v>
      </c>
      <c r="F325" s="100">
        <v>886455</v>
      </c>
      <c r="H325" s="46" t="s">
        <v>1400</v>
      </c>
      <c r="I325" s="46" t="s">
        <v>2081</v>
      </c>
      <c r="J325" s="46"/>
      <c r="K325" s="46">
        <v>107800</v>
      </c>
      <c r="L325" s="46"/>
      <c r="M325" s="46">
        <v>107800</v>
      </c>
      <c r="O325" s="76" t="s">
        <v>1230</v>
      </c>
      <c r="P325" s="76" t="s">
        <v>2029</v>
      </c>
      <c r="Q325" s="76">
        <v>30000</v>
      </c>
      <c r="R325" s="76">
        <v>1824009</v>
      </c>
      <c r="S325" s="76">
        <v>568850</v>
      </c>
      <c r="T325" s="76">
        <v>1255159</v>
      </c>
      <c r="V325" s="46" t="s">
        <v>1257</v>
      </c>
      <c r="W325" s="46" t="s">
        <v>2038</v>
      </c>
      <c r="X325" s="46"/>
      <c r="Y325" s="46">
        <v>116701</v>
      </c>
      <c r="Z325" s="46">
        <v>25550</v>
      </c>
      <c r="AA325" s="46">
        <v>91151</v>
      </c>
    </row>
    <row r="326" spans="1:27" ht="15">
      <c r="A326" s="98" t="s">
        <v>1305</v>
      </c>
      <c r="B326" s="99" t="s">
        <v>2051</v>
      </c>
      <c r="C326" s="100">
        <v>1201</v>
      </c>
      <c r="D326" s="46">
        <f t="shared" si="4"/>
        <v>2489990</v>
      </c>
      <c r="E326" s="100">
        <v>3300</v>
      </c>
      <c r="F326" s="100">
        <v>2486690</v>
      </c>
      <c r="H326" s="46" t="s">
        <v>1403</v>
      </c>
      <c r="I326" s="46" t="s">
        <v>2082</v>
      </c>
      <c r="J326" s="46"/>
      <c r="K326" s="46">
        <v>68100</v>
      </c>
      <c r="L326" s="46"/>
      <c r="M326" s="46">
        <v>68100</v>
      </c>
      <c r="O326" s="76" t="s">
        <v>1233</v>
      </c>
      <c r="P326" s="76" t="s">
        <v>2030</v>
      </c>
      <c r="Q326" s="76"/>
      <c r="R326" s="76">
        <v>346636</v>
      </c>
      <c r="S326" s="76"/>
      <c r="T326" s="76">
        <v>346636</v>
      </c>
      <c r="V326" s="46" t="s">
        <v>1260</v>
      </c>
      <c r="W326" s="46" t="s">
        <v>2039</v>
      </c>
      <c r="X326" s="46">
        <v>1114700</v>
      </c>
      <c r="Y326" s="46">
        <v>6184855</v>
      </c>
      <c r="Z326" s="46"/>
      <c r="AA326" s="46">
        <v>6184855</v>
      </c>
    </row>
    <row r="327" spans="1:27" ht="15">
      <c r="A327" s="98" t="s">
        <v>1308</v>
      </c>
      <c r="B327" s="99" t="s">
        <v>2052</v>
      </c>
      <c r="C327" s="100">
        <v>1698300</v>
      </c>
      <c r="D327" s="46">
        <f aca="true" t="shared" si="5" ref="D327:D390">E327+F327</f>
        <v>802660</v>
      </c>
      <c r="E327" s="100">
        <v>300800</v>
      </c>
      <c r="F327" s="100">
        <v>501860</v>
      </c>
      <c r="H327" s="46" t="s">
        <v>1406</v>
      </c>
      <c r="I327" s="46" t="s">
        <v>2083</v>
      </c>
      <c r="J327" s="46"/>
      <c r="K327" s="46">
        <v>271237</v>
      </c>
      <c r="L327" s="46"/>
      <c r="M327" s="46">
        <v>271237</v>
      </c>
      <c r="O327" s="76" t="s">
        <v>1236</v>
      </c>
      <c r="P327" s="76" t="s">
        <v>2031</v>
      </c>
      <c r="Q327" s="76">
        <v>1302202</v>
      </c>
      <c r="R327" s="76">
        <v>2666949</v>
      </c>
      <c r="S327" s="76">
        <v>216805</v>
      </c>
      <c r="T327" s="76">
        <v>2450144</v>
      </c>
      <c r="V327" s="46" t="s">
        <v>1263</v>
      </c>
      <c r="W327" s="46" t="s">
        <v>2040</v>
      </c>
      <c r="X327" s="46">
        <v>10300</v>
      </c>
      <c r="Y327" s="46">
        <v>34601</v>
      </c>
      <c r="Z327" s="46"/>
      <c r="AA327" s="46">
        <v>34601</v>
      </c>
    </row>
    <row r="328" spans="1:27" ht="15">
      <c r="A328" s="98" t="s">
        <v>1311</v>
      </c>
      <c r="B328" s="99" t="s">
        <v>2053</v>
      </c>
      <c r="C328" s="100">
        <v>670751</v>
      </c>
      <c r="D328" s="46">
        <f t="shared" si="5"/>
        <v>2041038</v>
      </c>
      <c r="E328" s="100">
        <v>11150</v>
      </c>
      <c r="F328" s="100">
        <v>2029888</v>
      </c>
      <c r="H328" s="46" t="s">
        <v>1409</v>
      </c>
      <c r="I328" s="46" t="s">
        <v>2084</v>
      </c>
      <c r="J328" s="46">
        <v>700</v>
      </c>
      <c r="K328" s="46">
        <v>636116</v>
      </c>
      <c r="L328" s="46"/>
      <c r="M328" s="46">
        <v>636116</v>
      </c>
      <c r="O328" s="76" t="s">
        <v>1239</v>
      </c>
      <c r="P328" s="76" t="s">
        <v>2032</v>
      </c>
      <c r="Q328" s="76">
        <v>1039750</v>
      </c>
      <c r="R328" s="76">
        <v>1318799</v>
      </c>
      <c r="S328" s="76">
        <v>206283</v>
      </c>
      <c r="T328" s="76">
        <v>1112516</v>
      </c>
      <c r="V328" s="46" t="s">
        <v>1266</v>
      </c>
      <c r="W328" s="46" t="s">
        <v>2041</v>
      </c>
      <c r="X328" s="46"/>
      <c r="Y328" s="46">
        <v>57050</v>
      </c>
      <c r="Z328" s="46"/>
      <c r="AA328" s="46">
        <v>57050</v>
      </c>
    </row>
    <row r="329" spans="1:27" ht="15">
      <c r="A329" s="98" t="s">
        <v>1314</v>
      </c>
      <c r="B329" s="99" t="s">
        <v>2054</v>
      </c>
      <c r="C329" s="79"/>
      <c r="D329" s="46">
        <f t="shared" si="5"/>
        <v>206840</v>
      </c>
      <c r="E329" s="79"/>
      <c r="F329" s="100">
        <v>206840</v>
      </c>
      <c r="H329" s="46" t="s">
        <v>1412</v>
      </c>
      <c r="I329" s="46" t="s">
        <v>2085</v>
      </c>
      <c r="J329" s="46">
        <v>121001</v>
      </c>
      <c r="K329" s="46">
        <v>866207</v>
      </c>
      <c r="L329" s="46">
        <v>64000</v>
      </c>
      <c r="M329" s="46">
        <v>802207</v>
      </c>
      <c r="O329" s="76" t="s">
        <v>1242</v>
      </c>
      <c r="P329" s="76" t="s">
        <v>2033</v>
      </c>
      <c r="Q329" s="76">
        <v>1616125</v>
      </c>
      <c r="R329" s="76">
        <v>1747368</v>
      </c>
      <c r="S329" s="76">
        <v>32000</v>
      </c>
      <c r="T329" s="76">
        <v>1715368</v>
      </c>
      <c r="V329" s="46" t="s">
        <v>1269</v>
      </c>
      <c r="W329" s="46" t="s">
        <v>2042</v>
      </c>
      <c r="X329" s="46"/>
      <c r="Y329" s="46">
        <v>43902</v>
      </c>
      <c r="Z329" s="46"/>
      <c r="AA329" s="46">
        <v>43902</v>
      </c>
    </row>
    <row r="330" spans="1:27" ht="15">
      <c r="A330" s="98" t="s">
        <v>1317</v>
      </c>
      <c r="B330" s="99" t="s">
        <v>2055</v>
      </c>
      <c r="C330" s="100">
        <v>201501</v>
      </c>
      <c r="D330" s="46">
        <f t="shared" si="5"/>
        <v>694938</v>
      </c>
      <c r="E330" s="100">
        <v>33350</v>
      </c>
      <c r="F330" s="100">
        <v>661588</v>
      </c>
      <c r="H330" s="46" t="s">
        <v>1415</v>
      </c>
      <c r="I330" s="46" t="s">
        <v>2086</v>
      </c>
      <c r="J330" s="46"/>
      <c r="K330" s="46">
        <v>1254390</v>
      </c>
      <c r="L330" s="46"/>
      <c r="M330" s="46">
        <v>1254390</v>
      </c>
      <c r="O330" s="76" t="s">
        <v>1245</v>
      </c>
      <c r="P330" s="76" t="s">
        <v>2034</v>
      </c>
      <c r="Q330" s="76">
        <v>1651450</v>
      </c>
      <c r="R330" s="76">
        <v>2876462</v>
      </c>
      <c r="S330" s="76">
        <v>1372236</v>
      </c>
      <c r="T330" s="76">
        <v>1504226</v>
      </c>
      <c r="V330" s="46" t="s">
        <v>1272</v>
      </c>
      <c r="W330" s="46" t="s">
        <v>2043</v>
      </c>
      <c r="X330" s="46">
        <v>6001</v>
      </c>
      <c r="Y330" s="46">
        <v>6594053</v>
      </c>
      <c r="Z330" s="46">
        <v>2500</v>
      </c>
      <c r="AA330" s="46">
        <v>6591553</v>
      </c>
    </row>
    <row r="331" spans="1:27" ht="15">
      <c r="A331" s="98" t="s">
        <v>1320</v>
      </c>
      <c r="B331" s="99" t="s">
        <v>2056</v>
      </c>
      <c r="C331" s="100">
        <v>4367650</v>
      </c>
      <c r="D331" s="46">
        <f t="shared" si="5"/>
        <v>4561809</v>
      </c>
      <c r="E331" s="100">
        <v>1495602</v>
      </c>
      <c r="F331" s="100">
        <v>3066207</v>
      </c>
      <c r="H331" s="46" t="s">
        <v>1418</v>
      </c>
      <c r="I331" s="46" t="s">
        <v>2087</v>
      </c>
      <c r="J331" s="46"/>
      <c r="K331" s="46">
        <v>15524648</v>
      </c>
      <c r="L331" s="46">
        <v>14400000</v>
      </c>
      <c r="M331" s="46">
        <v>1124648</v>
      </c>
      <c r="O331" s="76" t="s">
        <v>1248</v>
      </c>
      <c r="P331" s="76" t="s">
        <v>2035</v>
      </c>
      <c r="Q331" s="76">
        <v>1260300</v>
      </c>
      <c r="R331" s="76">
        <v>2243844</v>
      </c>
      <c r="S331" s="76">
        <v>460950</v>
      </c>
      <c r="T331" s="76">
        <v>1782894</v>
      </c>
      <c r="V331" s="46" t="s">
        <v>1275</v>
      </c>
      <c r="W331" s="46" t="s">
        <v>2044</v>
      </c>
      <c r="X331" s="46">
        <v>2312500</v>
      </c>
      <c r="Y331" s="46">
        <v>11426128</v>
      </c>
      <c r="Z331" s="46">
        <v>9120</v>
      </c>
      <c r="AA331" s="46">
        <v>11417008</v>
      </c>
    </row>
    <row r="332" spans="1:27" ht="15">
      <c r="A332" s="98" t="s">
        <v>1323</v>
      </c>
      <c r="B332" s="99" t="s">
        <v>2057</v>
      </c>
      <c r="C332" s="100">
        <v>1145284</v>
      </c>
      <c r="D332" s="46">
        <f t="shared" si="5"/>
        <v>366032</v>
      </c>
      <c r="E332" s="100">
        <v>24000</v>
      </c>
      <c r="F332" s="100">
        <v>342032</v>
      </c>
      <c r="H332" s="46" t="s">
        <v>1421</v>
      </c>
      <c r="I332" s="46" t="s">
        <v>2088</v>
      </c>
      <c r="J332" s="46">
        <v>2424000</v>
      </c>
      <c r="K332" s="46">
        <v>1412072</v>
      </c>
      <c r="L332" s="46">
        <v>155470</v>
      </c>
      <c r="M332" s="46">
        <v>1256602</v>
      </c>
      <c r="O332" s="76" t="s">
        <v>1251</v>
      </c>
      <c r="P332" s="76" t="s">
        <v>2036</v>
      </c>
      <c r="Q332" s="76">
        <v>207465</v>
      </c>
      <c r="R332" s="76">
        <v>1848100</v>
      </c>
      <c r="S332" s="76">
        <v>864750</v>
      </c>
      <c r="T332" s="76">
        <v>983350</v>
      </c>
      <c r="V332" s="46" t="s">
        <v>1278</v>
      </c>
      <c r="W332" s="46" t="s">
        <v>2308</v>
      </c>
      <c r="X332" s="46"/>
      <c r="Y332" s="46">
        <v>5120600</v>
      </c>
      <c r="Z332" s="46"/>
      <c r="AA332" s="46">
        <v>5120600</v>
      </c>
    </row>
    <row r="333" spans="1:27" ht="15">
      <c r="A333" s="98" t="s">
        <v>1329</v>
      </c>
      <c r="B333" s="99" t="s">
        <v>2058</v>
      </c>
      <c r="C333" s="100">
        <v>68502</v>
      </c>
      <c r="D333" s="46">
        <f t="shared" si="5"/>
        <v>1793391</v>
      </c>
      <c r="E333" s="100">
        <v>9150</v>
      </c>
      <c r="F333" s="100">
        <v>1784241</v>
      </c>
      <c r="H333" s="46" t="s">
        <v>1424</v>
      </c>
      <c r="I333" s="46" t="s">
        <v>2089</v>
      </c>
      <c r="J333" s="46">
        <v>20000</v>
      </c>
      <c r="K333" s="46">
        <v>286500</v>
      </c>
      <c r="L333" s="46"/>
      <c r="M333" s="46">
        <v>286500</v>
      </c>
      <c r="O333" s="76" t="s">
        <v>1254</v>
      </c>
      <c r="P333" s="76" t="s">
        <v>2037</v>
      </c>
      <c r="Q333" s="76">
        <v>2352001</v>
      </c>
      <c r="R333" s="76">
        <v>4049998</v>
      </c>
      <c r="S333" s="76">
        <v>604152</v>
      </c>
      <c r="T333" s="76">
        <v>3445846</v>
      </c>
      <c r="V333" s="46" t="s">
        <v>1281</v>
      </c>
      <c r="W333" s="46" t="s">
        <v>2045</v>
      </c>
      <c r="X333" s="46">
        <v>84900</v>
      </c>
      <c r="Y333" s="46">
        <v>3024931</v>
      </c>
      <c r="Z333" s="46"/>
      <c r="AA333" s="46">
        <v>3024931</v>
      </c>
    </row>
    <row r="334" spans="1:27" ht="15">
      <c r="A334" s="98" t="s">
        <v>1332</v>
      </c>
      <c r="B334" s="99" t="s">
        <v>2059</v>
      </c>
      <c r="C334" s="79"/>
      <c r="D334" s="46">
        <f t="shared" si="5"/>
        <v>50620</v>
      </c>
      <c r="E334" s="79"/>
      <c r="F334" s="100">
        <v>50620</v>
      </c>
      <c r="H334" s="46" t="s">
        <v>1427</v>
      </c>
      <c r="I334" s="46" t="s">
        <v>2090</v>
      </c>
      <c r="J334" s="46">
        <v>24500</v>
      </c>
      <c r="K334" s="46">
        <v>475387</v>
      </c>
      <c r="L334" s="46">
        <v>34835</v>
      </c>
      <c r="M334" s="46">
        <v>440552</v>
      </c>
      <c r="O334" s="76" t="s">
        <v>1257</v>
      </c>
      <c r="P334" s="76" t="s">
        <v>2038</v>
      </c>
      <c r="Q334" s="76">
        <v>2650953</v>
      </c>
      <c r="R334" s="76">
        <v>2213866</v>
      </c>
      <c r="S334" s="76">
        <v>431900</v>
      </c>
      <c r="T334" s="76">
        <v>1781966</v>
      </c>
      <c r="V334" s="46" t="s">
        <v>1284</v>
      </c>
      <c r="W334" s="46" t="s">
        <v>2046</v>
      </c>
      <c r="X334" s="46">
        <v>878820</v>
      </c>
      <c r="Y334" s="46">
        <v>7835197</v>
      </c>
      <c r="Z334" s="46">
        <v>5301</v>
      </c>
      <c r="AA334" s="46">
        <v>7829896</v>
      </c>
    </row>
    <row r="335" spans="1:27" ht="15">
      <c r="A335" s="98" t="s">
        <v>1335</v>
      </c>
      <c r="B335" s="99" t="s">
        <v>2060</v>
      </c>
      <c r="C335" s="100">
        <v>462000</v>
      </c>
      <c r="D335" s="46">
        <f t="shared" si="5"/>
        <v>442659</v>
      </c>
      <c r="E335" s="79"/>
      <c r="F335" s="100">
        <v>442659</v>
      </c>
      <c r="H335" s="46" t="s">
        <v>1430</v>
      </c>
      <c r="I335" s="46" t="s">
        <v>2091</v>
      </c>
      <c r="J335" s="46">
        <v>128000</v>
      </c>
      <c r="K335" s="46">
        <v>1500025</v>
      </c>
      <c r="L335" s="46">
        <v>1100000</v>
      </c>
      <c r="M335" s="46">
        <v>400025</v>
      </c>
      <c r="O335" s="76" t="s">
        <v>1260</v>
      </c>
      <c r="P335" s="76" t="s">
        <v>2039</v>
      </c>
      <c r="Q335" s="76">
        <v>1848465</v>
      </c>
      <c r="R335" s="76">
        <v>2209904</v>
      </c>
      <c r="S335" s="76"/>
      <c r="T335" s="76">
        <v>2209904</v>
      </c>
      <c r="V335" s="46" t="s">
        <v>1287</v>
      </c>
      <c r="W335" s="46" t="s">
        <v>2300</v>
      </c>
      <c r="X335" s="46"/>
      <c r="Y335" s="46">
        <v>35800</v>
      </c>
      <c r="Z335" s="46"/>
      <c r="AA335" s="46">
        <v>35800</v>
      </c>
    </row>
    <row r="336" spans="1:27" ht="15">
      <c r="A336" s="98" t="s">
        <v>1338</v>
      </c>
      <c r="B336" s="99" t="s">
        <v>2061</v>
      </c>
      <c r="C336" s="100">
        <v>250000</v>
      </c>
      <c r="D336" s="46">
        <f t="shared" si="5"/>
        <v>1336660</v>
      </c>
      <c r="E336" s="100">
        <v>351200</v>
      </c>
      <c r="F336" s="100">
        <v>985460</v>
      </c>
      <c r="H336" s="46" t="s">
        <v>1433</v>
      </c>
      <c r="I336" s="46" t="s">
        <v>2092</v>
      </c>
      <c r="J336" s="46"/>
      <c r="K336" s="46">
        <v>29135</v>
      </c>
      <c r="L336" s="46"/>
      <c r="M336" s="46">
        <v>29135</v>
      </c>
      <c r="O336" s="76" t="s">
        <v>1263</v>
      </c>
      <c r="P336" s="76" t="s">
        <v>2040</v>
      </c>
      <c r="Q336" s="76">
        <v>461500</v>
      </c>
      <c r="R336" s="76">
        <v>192487</v>
      </c>
      <c r="S336" s="76"/>
      <c r="T336" s="76">
        <v>192487</v>
      </c>
      <c r="V336" s="46" t="s">
        <v>1290</v>
      </c>
      <c r="W336" s="46" t="s">
        <v>2047</v>
      </c>
      <c r="X336" s="46"/>
      <c r="Y336" s="46">
        <v>163625</v>
      </c>
      <c r="Z336" s="46"/>
      <c r="AA336" s="46">
        <v>163625</v>
      </c>
    </row>
    <row r="337" spans="1:27" ht="15">
      <c r="A337" s="98" t="s">
        <v>1341</v>
      </c>
      <c r="B337" s="99" t="s">
        <v>2062</v>
      </c>
      <c r="C337" s="79"/>
      <c r="D337" s="46">
        <f t="shared" si="5"/>
        <v>635941</v>
      </c>
      <c r="E337" s="100">
        <v>508200</v>
      </c>
      <c r="F337" s="100">
        <v>127741</v>
      </c>
      <c r="H337" s="46" t="s">
        <v>1436</v>
      </c>
      <c r="I337" s="46" t="s">
        <v>2093</v>
      </c>
      <c r="J337" s="46">
        <v>101000</v>
      </c>
      <c r="K337" s="46">
        <v>211515</v>
      </c>
      <c r="L337" s="46"/>
      <c r="M337" s="46">
        <v>211515</v>
      </c>
      <c r="O337" s="76" t="s">
        <v>1266</v>
      </c>
      <c r="P337" s="76" t="s">
        <v>2041</v>
      </c>
      <c r="Q337" s="76">
        <v>4969185</v>
      </c>
      <c r="R337" s="76">
        <v>3738597</v>
      </c>
      <c r="S337" s="76">
        <v>2705985</v>
      </c>
      <c r="T337" s="76">
        <v>1032612</v>
      </c>
      <c r="V337" s="46" t="s">
        <v>1293</v>
      </c>
      <c r="W337" s="46" t="s">
        <v>2048</v>
      </c>
      <c r="X337" s="46">
        <v>15000</v>
      </c>
      <c r="Y337" s="46">
        <v>802432</v>
      </c>
      <c r="Z337" s="46"/>
      <c r="AA337" s="46">
        <v>802432</v>
      </c>
    </row>
    <row r="338" spans="1:27" ht="15">
      <c r="A338" s="98" t="s">
        <v>1347</v>
      </c>
      <c r="B338" s="99" t="s">
        <v>2064</v>
      </c>
      <c r="C338" s="100">
        <v>303715</v>
      </c>
      <c r="D338" s="46">
        <f t="shared" si="5"/>
        <v>165472</v>
      </c>
      <c r="E338" s="100">
        <v>51600</v>
      </c>
      <c r="F338" s="100">
        <v>113872</v>
      </c>
      <c r="H338" s="46" t="s">
        <v>1439</v>
      </c>
      <c r="I338" s="46" t="s">
        <v>2094</v>
      </c>
      <c r="J338" s="46">
        <v>250000</v>
      </c>
      <c r="K338" s="46">
        <v>122201</v>
      </c>
      <c r="L338" s="46"/>
      <c r="M338" s="46">
        <v>122201</v>
      </c>
      <c r="O338" s="76" t="s">
        <v>1269</v>
      </c>
      <c r="P338" s="76" t="s">
        <v>2042</v>
      </c>
      <c r="Q338" s="76"/>
      <c r="R338" s="76">
        <v>97946</v>
      </c>
      <c r="S338" s="76"/>
      <c r="T338" s="76">
        <v>97946</v>
      </c>
      <c r="V338" s="46" t="s">
        <v>1296</v>
      </c>
      <c r="W338" s="46" t="s">
        <v>2049</v>
      </c>
      <c r="X338" s="46"/>
      <c r="Y338" s="46">
        <v>3340732</v>
      </c>
      <c r="Z338" s="46">
        <v>932000</v>
      </c>
      <c r="AA338" s="46">
        <v>2408732</v>
      </c>
    </row>
    <row r="339" spans="1:27" ht="15">
      <c r="A339" s="98" t="s">
        <v>1350</v>
      </c>
      <c r="B339" s="99" t="s">
        <v>2065</v>
      </c>
      <c r="C339" s="79"/>
      <c r="D339" s="46">
        <f t="shared" si="5"/>
        <v>12055</v>
      </c>
      <c r="E339" s="100">
        <v>1500</v>
      </c>
      <c r="F339" s="100">
        <v>10555</v>
      </c>
      <c r="H339" s="46" t="s">
        <v>1445</v>
      </c>
      <c r="I339" s="46" t="s">
        <v>2096</v>
      </c>
      <c r="J339" s="46">
        <v>572000</v>
      </c>
      <c r="K339" s="46">
        <v>52500</v>
      </c>
      <c r="L339" s="46"/>
      <c r="M339" s="46">
        <v>52500</v>
      </c>
      <c r="O339" s="76" t="s">
        <v>1272</v>
      </c>
      <c r="P339" s="76" t="s">
        <v>2043</v>
      </c>
      <c r="Q339" s="76">
        <v>147560</v>
      </c>
      <c r="R339" s="76">
        <v>724845</v>
      </c>
      <c r="S339" s="76">
        <v>193754</v>
      </c>
      <c r="T339" s="76">
        <v>531091</v>
      </c>
      <c r="V339" s="46" t="s">
        <v>1299</v>
      </c>
      <c r="W339" s="46" t="s">
        <v>2298</v>
      </c>
      <c r="X339" s="46"/>
      <c r="Y339" s="46">
        <v>45000</v>
      </c>
      <c r="Z339" s="46"/>
      <c r="AA339" s="46">
        <v>45000</v>
      </c>
    </row>
    <row r="340" spans="1:27" ht="15">
      <c r="A340" s="98" t="s">
        <v>1353</v>
      </c>
      <c r="B340" s="99" t="s">
        <v>2066</v>
      </c>
      <c r="C340" s="100">
        <v>151000</v>
      </c>
      <c r="D340" s="46">
        <f t="shared" si="5"/>
        <v>1773833</v>
      </c>
      <c r="E340" s="100">
        <v>1080400</v>
      </c>
      <c r="F340" s="100">
        <v>693433</v>
      </c>
      <c r="H340" s="46" t="s">
        <v>1448</v>
      </c>
      <c r="I340" s="46" t="s">
        <v>2097</v>
      </c>
      <c r="J340" s="46">
        <v>96511</v>
      </c>
      <c r="K340" s="46">
        <v>186487</v>
      </c>
      <c r="L340" s="46"/>
      <c r="M340" s="46">
        <v>186487</v>
      </c>
      <c r="O340" s="76" t="s">
        <v>1275</v>
      </c>
      <c r="P340" s="76" t="s">
        <v>2044</v>
      </c>
      <c r="Q340" s="76">
        <v>3095850</v>
      </c>
      <c r="R340" s="76">
        <v>4728021</v>
      </c>
      <c r="S340" s="76">
        <v>436985</v>
      </c>
      <c r="T340" s="76">
        <v>4291036</v>
      </c>
      <c r="V340" s="46" t="s">
        <v>1302</v>
      </c>
      <c r="W340" s="46" t="s">
        <v>2050</v>
      </c>
      <c r="X340" s="46">
        <v>72650</v>
      </c>
      <c r="Y340" s="46">
        <v>3563592</v>
      </c>
      <c r="Z340" s="46">
        <v>342850</v>
      </c>
      <c r="AA340" s="46">
        <v>3220742</v>
      </c>
    </row>
    <row r="341" spans="1:27" ht="15">
      <c r="A341" s="98" t="s">
        <v>1359</v>
      </c>
      <c r="B341" s="99" t="s">
        <v>2067</v>
      </c>
      <c r="C341" s="100">
        <v>1800</v>
      </c>
      <c r="D341" s="46">
        <f t="shared" si="5"/>
        <v>118258</v>
      </c>
      <c r="E341" s="100">
        <v>5850</v>
      </c>
      <c r="F341" s="100">
        <v>112408</v>
      </c>
      <c r="H341" s="46" t="s">
        <v>1451</v>
      </c>
      <c r="I341" s="46" t="s">
        <v>2098</v>
      </c>
      <c r="J341" s="46"/>
      <c r="K341" s="46">
        <v>2650331</v>
      </c>
      <c r="L341" s="46">
        <v>957000</v>
      </c>
      <c r="M341" s="46">
        <v>1693331</v>
      </c>
      <c r="O341" s="76" t="s">
        <v>1278</v>
      </c>
      <c r="P341" s="76" t="s">
        <v>2308</v>
      </c>
      <c r="Q341" s="76">
        <v>2219262</v>
      </c>
      <c r="R341" s="76">
        <v>3876421</v>
      </c>
      <c r="S341" s="76">
        <v>282750</v>
      </c>
      <c r="T341" s="76">
        <v>3593671</v>
      </c>
      <c r="V341" s="46" t="s">
        <v>1305</v>
      </c>
      <c r="W341" s="46" t="s">
        <v>2051</v>
      </c>
      <c r="X341" s="46">
        <v>1524201</v>
      </c>
      <c r="Y341" s="46">
        <v>740048</v>
      </c>
      <c r="Z341" s="46"/>
      <c r="AA341" s="46">
        <v>740048</v>
      </c>
    </row>
    <row r="342" spans="1:27" ht="15">
      <c r="A342" s="98" t="s">
        <v>1362</v>
      </c>
      <c r="B342" s="99" t="s">
        <v>2068</v>
      </c>
      <c r="C342" s="79"/>
      <c r="D342" s="46">
        <f t="shared" si="5"/>
        <v>150141</v>
      </c>
      <c r="E342" s="100">
        <v>70000</v>
      </c>
      <c r="F342" s="100">
        <v>80141</v>
      </c>
      <c r="H342" s="46" t="s">
        <v>1454</v>
      </c>
      <c r="I342" s="46" t="s">
        <v>2099</v>
      </c>
      <c r="J342" s="46"/>
      <c r="K342" s="46">
        <v>529500</v>
      </c>
      <c r="L342" s="46"/>
      <c r="M342" s="46">
        <v>529500</v>
      </c>
      <c r="O342" s="76" t="s">
        <v>1281</v>
      </c>
      <c r="P342" s="76" t="s">
        <v>2045</v>
      </c>
      <c r="Q342" s="76">
        <v>1010730</v>
      </c>
      <c r="R342" s="76">
        <v>4735000</v>
      </c>
      <c r="S342" s="76">
        <v>209201</v>
      </c>
      <c r="T342" s="76">
        <v>4525799</v>
      </c>
      <c r="V342" s="46" t="s">
        <v>1308</v>
      </c>
      <c r="W342" s="46" t="s">
        <v>2052</v>
      </c>
      <c r="X342" s="46">
        <v>75200</v>
      </c>
      <c r="Y342" s="46">
        <v>675323</v>
      </c>
      <c r="Z342" s="46">
        <v>147500</v>
      </c>
      <c r="AA342" s="46">
        <v>527823</v>
      </c>
    </row>
    <row r="343" spans="1:27" ht="15">
      <c r="A343" s="98" t="s">
        <v>1365</v>
      </c>
      <c r="B343" s="99" t="s">
        <v>2069</v>
      </c>
      <c r="C343" s="79"/>
      <c r="D343" s="46">
        <f t="shared" si="5"/>
        <v>44427</v>
      </c>
      <c r="E343" s="79"/>
      <c r="F343" s="100">
        <v>44427</v>
      </c>
      <c r="H343" s="46" t="s">
        <v>1457</v>
      </c>
      <c r="I343" s="46" t="s">
        <v>2100</v>
      </c>
      <c r="J343" s="46">
        <v>100</v>
      </c>
      <c r="K343" s="46">
        <v>9107321</v>
      </c>
      <c r="L343" s="46">
        <v>7725003</v>
      </c>
      <c r="M343" s="46">
        <v>1382318</v>
      </c>
      <c r="O343" s="76" t="s">
        <v>1284</v>
      </c>
      <c r="P343" s="76" t="s">
        <v>2046</v>
      </c>
      <c r="Q343" s="76">
        <v>11657879</v>
      </c>
      <c r="R343" s="76">
        <v>10559480</v>
      </c>
      <c r="S343" s="76">
        <v>662063</v>
      </c>
      <c r="T343" s="76">
        <v>9897417</v>
      </c>
      <c r="V343" s="46" t="s">
        <v>1311</v>
      </c>
      <c r="W343" s="46" t="s">
        <v>2053</v>
      </c>
      <c r="X343" s="46">
        <v>2831975</v>
      </c>
      <c r="Y343" s="46">
        <v>3750287</v>
      </c>
      <c r="Z343" s="46">
        <v>135349</v>
      </c>
      <c r="AA343" s="46">
        <v>3614938</v>
      </c>
    </row>
    <row r="344" spans="1:27" ht="15">
      <c r="A344" s="98" t="s">
        <v>1368</v>
      </c>
      <c r="B344" s="99" t="s">
        <v>2070</v>
      </c>
      <c r="C344" s="100">
        <v>240000</v>
      </c>
      <c r="D344" s="46">
        <f t="shared" si="5"/>
        <v>138854</v>
      </c>
      <c r="E344" s="100">
        <v>34500</v>
      </c>
      <c r="F344" s="100">
        <v>104354</v>
      </c>
      <c r="H344" s="46" t="s">
        <v>1460</v>
      </c>
      <c r="I344" s="46" t="s">
        <v>2263</v>
      </c>
      <c r="J344" s="46"/>
      <c r="K344" s="46">
        <v>17100</v>
      </c>
      <c r="L344" s="46"/>
      <c r="M344" s="46">
        <v>17100</v>
      </c>
      <c r="O344" s="76" t="s">
        <v>1287</v>
      </c>
      <c r="P344" s="76" t="s">
        <v>2300</v>
      </c>
      <c r="Q344" s="76"/>
      <c r="R344" s="76">
        <v>745885</v>
      </c>
      <c r="S344" s="76">
        <v>359000</v>
      </c>
      <c r="T344" s="76">
        <v>386885</v>
      </c>
      <c r="V344" s="46" t="s">
        <v>1314</v>
      </c>
      <c r="W344" s="46" t="s">
        <v>2054</v>
      </c>
      <c r="X344" s="46"/>
      <c r="Y344" s="46">
        <v>310475</v>
      </c>
      <c r="Z344" s="46">
        <v>19000</v>
      </c>
      <c r="AA344" s="46">
        <v>291475</v>
      </c>
    </row>
    <row r="345" spans="1:27" ht="15">
      <c r="A345" s="98" t="s">
        <v>1370</v>
      </c>
      <c r="B345" s="99" t="s">
        <v>2071</v>
      </c>
      <c r="C345" s="100">
        <v>6321225</v>
      </c>
      <c r="D345" s="46">
        <f t="shared" si="5"/>
        <v>336631</v>
      </c>
      <c r="E345" s="100">
        <v>46300</v>
      </c>
      <c r="F345" s="100">
        <v>290331</v>
      </c>
      <c r="H345" s="46" t="s">
        <v>1463</v>
      </c>
      <c r="I345" s="46" t="s">
        <v>2101</v>
      </c>
      <c r="J345" s="46"/>
      <c r="K345" s="46">
        <v>275746</v>
      </c>
      <c r="L345" s="46"/>
      <c r="M345" s="46">
        <v>275746</v>
      </c>
      <c r="O345" s="76" t="s">
        <v>1290</v>
      </c>
      <c r="P345" s="76" t="s">
        <v>2047</v>
      </c>
      <c r="Q345" s="76">
        <v>2760977</v>
      </c>
      <c r="R345" s="76">
        <v>3127930</v>
      </c>
      <c r="S345" s="76">
        <v>1651459</v>
      </c>
      <c r="T345" s="76">
        <v>1476471</v>
      </c>
      <c r="V345" s="46" t="s">
        <v>1317</v>
      </c>
      <c r="W345" s="46" t="s">
        <v>2055</v>
      </c>
      <c r="X345" s="46">
        <v>326001</v>
      </c>
      <c r="Y345" s="46">
        <v>2315027</v>
      </c>
      <c r="Z345" s="46"/>
      <c r="AA345" s="46">
        <v>2315027</v>
      </c>
    </row>
    <row r="346" spans="1:27" ht="15">
      <c r="A346" s="98" t="s">
        <v>1373</v>
      </c>
      <c r="B346" s="99" t="s">
        <v>2072</v>
      </c>
      <c r="C346" s="79"/>
      <c r="D346" s="46">
        <f t="shared" si="5"/>
        <v>478858</v>
      </c>
      <c r="E346" s="100">
        <v>145400</v>
      </c>
      <c r="F346" s="100">
        <v>333458</v>
      </c>
      <c r="H346" s="46" t="s">
        <v>1466</v>
      </c>
      <c r="I346" s="46" t="s">
        <v>2102</v>
      </c>
      <c r="J346" s="46">
        <v>61000</v>
      </c>
      <c r="K346" s="46">
        <v>1369539</v>
      </c>
      <c r="L346" s="46"/>
      <c r="M346" s="46">
        <v>1369539</v>
      </c>
      <c r="O346" s="76" t="s">
        <v>1293</v>
      </c>
      <c r="P346" s="76" t="s">
        <v>2048</v>
      </c>
      <c r="Q346" s="76">
        <v>57575</v>
      </c>
      <c r="R346" s="76">
        <v>705128</v>
      </c>
      <c r="S346" s="76"/>
      <c r="T346" s="76">
        <v>705128</v>
      </c>
      <c r="V346" s="46" t="s">
        <v>1320</v>
      </c>
      <c r="W346" s="46" t="s">
        <v>2056</v>
      </c>
      <c r="X346" s="46">
        <v>103882</v>
      </c>
      <c r="Y346" s="46">
        <v>42134878</v>
      </c>
      <c r="Z346" s="46">
        <v>21137900</v>
      </c>
      <c r="AA346" s="46">
        <v>20996978</v>
      </c>
    </row>
    <row r="347" spans="1:27" ht="15">
      <c r="A347" s="98" t="s">
        <v>1375</v>
      </c>
      <c r="B347" s="99" t="s">
        <v>2073</v>
      </c>
      <c r="C347" s="100">
        <v>722164</v>
      </c>
      <c r="D347" s="46">
        <f t="shared" si="5"/>
        <v>1319581</v>
      </c>
      <c r="E347" s="79"/>
      <c r="F347" s="100">
        <v>1319581</v>
      </c>
      <c r="H347" s="46" t="s">
        <v>1472</v>
      </c>
      <c r="I347" s="46" t="s">
        <v>1119</v>
      </c>
      <c r="J347" s="46">
        <v>554000</v>
      </c>
      <c r="K347" s="46">
        <v>5208410</v>
      </c>
      <c r="L347" s="46"/>
      <c r="M347" s="46">
        <v>5208410</v>
      </c>
      <c r="O347" s="76" t="s">
        <v>1296</v>
      </c>
      <c r="P347" s="76" t="s">
        <v>2049</v>
      </c>
      <c r="Q347" s="76">
        <v>7819389</v>
      </c>
      <c r="R347" s="76">
        <v>3018306</v>
      </c>
      <c r="S347" s="76">
        <v>1086855</v>
      </c>
      <c r="T347" s="76">
        <v>1931451</v>
      </c>
      <c r="V347" s="46" t="s">
        <v>1323</v>
      </c>
      <c r="W347" s="46" t="s">
        <v>2057</v>
      </c>
      <c r="X347" s="46">
        <v>1401602</v>
      </c>
      <c r="Y347" s="46">
        <v>4503058</v>
      </c>
      <c r="Z347" s="46">
        <v>25000</v>
      </c>
      <c r="AA347" s="46">
        <v>4478058</v>
      </c>
    </row>
    <row r="348" spans="1:27" ht="15">
      <c r="A348" s="98" t="s">
        <v>1378</v>
      </c>
      <c r="B348" s="99" t="s">
        <v>2074</v>
      </c>
      <c r="C348" s="100">
        <v>198000</v>
      </c>
      <c r="D348" s="46">
        <f t="shared" si="5"/>
        <v>197284</v>
      </c>
      <c r="E348" s="100">
        <v>77200</v>
      </c>
      <c r="F348" s="100">
        <v>120084</v>
      </c>
      <c r="H348" s="46" t="s">
        <v>1475</v>
      </c>
      <c r="I348" s="46" t="s">
        <v>2104</v>
      </c>
      <c r="J348" s="46"/>
      <c r="K348" s="46">
        <v>18200</v>
      </c>
      <c r="L348" s="46"/>
      <c r="M348" s="46">
        <v>18200</v>
      </c>
      <c r="O348" s="76" t="s">
        <v>1299</v>
      </c>
      <c r="P348" s="76" t="s">
        <v>2298</v>
      </c>
      <c r="Q348" s="76">
        <v>12400</v>
      </c>
      <c r="R348" s="76">
        <v>584985</v>
      </c>
      <c r="S348" s="76">
        <v>95000</v>
      </c>
      <c r="T348" s="76">
        <v>489985</v>
      </c>
      <c r="V348" s="46" t="s">
        <v>1326</v>
      </c>
      <c r="W348" s="46" t="s">
        <v>2309</v>
      </c>
      <c r="X348" s="46">
        <v>6000</v>
      </c>
      <c r="Y348" s="46">
        <v>504005</v>
      </c>
      <c r="Z348" s="46"/>
      <c r="AA348" s="46">
        <v>504005</v>
      </c>
    </row>
    <row r="349" spans="1:27" ht="15">
      <c r="A349" s="98" t="s">
        <v>1381</v>
      </c>
      <c r="B349" s="99" t="s">
        <v>2075</v>
      </c>
      <c r="C349" s="100">
        <v>1228450</v>
      </c>
      <c r="D349" s="46">
        <f t="shared" si="5"/>
        <v>1142694</v>
      </c>
      <c r="E349" s="100">
        <v>163100</v>
      </c>
      <c r="F349" s="100">
        <v>979594</v>
      </c>
      <c r="H349" s="46" t="s">
        <v>1478</v>
      </c>
      <c r="I349" s="46" t="s">
        <v>2105</v>
      </c>
      <c r="J349" s="46">
        <v>6000</v>
      </c>
      <c r="K349" s="46">
        <v>401885</v>
      </c>
      <c r="L349" s="46">
        <v>80000</v>
      </c>
      <c r="M349" s="46">
        <v>321885</v>
      </c>
      <c r="O349" s="76" t="s">
        <v>1302</v>
      </c>
      <c r="P349" s="76" t="s">
        <v>2050</v>
      </c>
      <c r="Q349" s="76">
        <v>1223135</v>
      </c>
      <c r="R349" s="76">
        <v>7583365</v>
      </c>
      <c r="S349" s="76">
        <v>1495925</v>
      </c>
      <c r="T349" s="76">
        <v>6087440</v>
      </c>
      <c r="V349" s="46" t="s">
        <v>1329</v>
      </c>
      <c r="W349" s="46" t="s">
        <v>2058</v>
      </c>
      <c r="X349" s="46">
        <v>3797351</v>
      </c>
      <c r="Y349" s="46">
        <v>5304863</v>
      </c>
      <c r="Z349" s="46">
        <v>21200</v>
      </c>
      <c r="AA349" s="46">
        <v>5283663</v>
      </c>
    </row>
    <row r="350" spans="1:27" ht="15">
      <c r="A350" s="98" t="s">
        <v>1384</v>
      </c>
      <c r="B350" s="99" t="s">
        <v>2076</v>
      </c>
      <c r="C350" s="100">
        <v>5900</v>
      </c>
      <c r="D350" s="46">
        <f t="shared" si="5"/>
        <v>222564</v>
      </c>
      <c r="E350" s="100">
        <v>31000</v>
      </c>
      <c r="F350" s="100">
        <v>191564</v>
      </c>
      <c r="H350" s="46" t="s">
        <v>1481</v>
      </c>
      <c r="I350" s="46" t="s">
        <v>2106</v>
      </c>
      <c r="J350" s="46"/>
      <c r="K350" s="46">
        <v>3743429</v>
      </c>
      <c r="L350" s="46">
        <v>1953000</v>
      </c>
      <c r="M350" s="46">
        <v>1790429</v>
      </c>
      <c r="O350" s="76" t="s">
        <v>1305</v>
      </c>
      <c r="P350" s="76" t="s">
        <v>2051</v>
      </c>
      <c r="Q350" s="76">
        <v>11706</v>
      </c>
      <c r="R350" s="76">
        <v>11738399</v>
      </c>
      <c r="S350" s="76">
        <v>15301</v>
      </c>
      <c r="T350" s="76">
        <v>11723098</v>
      </c>
      <c r="V350" s="46" t="s">
        <v>1332</v>
      </c>
      <c r="W350" s="46" t="s">
        <v>2059</v>
      </c>
      <c r="X350" s="46">
        <v>1600</v>
      </c>
      <c r="Y350" s="46">
        <v>915550</v>
      </c>
      <c r="Z350" s="46">
        <v>274200</v>
      </c>
      <c r="AA350" s="46">
        <v>641350</v>
      </c>
    </row>
    <row r="351" spans="1:27" ht="15">
      <c r="A351" s="98" t="s">
        <v>1388</v>
      </c>
      <c r="B351" s="99" t="s">
        <v>2077</v>
      </c>
      <c r="C351" s="79"/>
      <c r="D351" s="46">
        <f t="shared" si="5"/>
        <v>30278640</v>
      </c>
      <c r="E351" s="100">
        <v>30000000</v>
      </c>
      <c r="F351" s="100">
        <v>278640</v>
      </c>
      <c r="H351" s="46" t="s">
        <v>1484</v>
      </c>
      <c r="I351" s="46" t="s">
        <v>2107</v>
      </c>
      <c r="J351" s="46"/>
      <c r="K351" s="46">
        <v>21000</v>
      </c>
      <c r="L351" s="46"/>
      <c r="M351" s="46">
        <v>21000</v>
      </c>
      <c r="O351" s="76" t="s">
        <v>1308</v>
      </c>
      <c r="P351" s="76" t="s">
        <v>2052</v>
      </c>
      <c r="Q351" s="76">
        <v>6376868</v>
      </c>
      <c r="R351" s="76">
        <v>4606887</v>
      </c>
      <c r="S351" s="76">
        <v>564700</v>
      </c>
      <c r="T351" s="76">
        <v>4042187</v>
      </c>
      <c r="V351" s="46" t="s">
        <v>1335</v>
      </c>
      <c r="W351" s="46" t="s">
        <v>2060</v>
      </c>
      <c r="X351" s="46"/>
      <c r="Y351" s="46">
        <v>2819263</v>
      </c>
      <c r="Z351" s="46"/>
      <c r="AA351" s="46">
        <v>2819263</v>
      </c>
    </row>
    <row r="352" spans="1:27" ht="15">
      <c r="A352" s="98" t="s">
        <v>1391</v>
      </c>
      <c r="B352" s="99" t="s">
        <v>2078</v>
      </c>
      <c r="C352" s="100">
        <v>71000</v>
      </c>
      <c r="D352" s="46">
        <f t="shared" si="5"/>
        <v>638122</v>
      </c>
      <c r="E352" s="100">
        <v>412500</v>
      </c>
      <c r="F352" s="100">
        <v>225622</v>
      </c>
      <c r="H352" s="46" t="s">
        <v>1487</v>
      </c>
      <c r="I352" s="46" t="s">
        <v>2108</v>
      </c>
      <c r="J352" s="46">
        <v>600</v>
      </c>
      <c r="K352" s="46">
        <v>22012</v>
      </c>
      <c r="L352" s="46"/>
      <c r="M352" s="46">
        <v>22012</v>
      </c>
      <c r="O352" s="76" t="s">
        <v>1311</v>
      </c>
      <c r="P352" s="76" t="s">
        <v>2053</v>
      </c>
      <c r="Q352" s="76">
        <v>2274085</v>
      </c>
      <c r="R352" s="76">
        <v>9383341</v>
      </c>
      <c r="S352" s="76">
        <v>993548</v>
      </c>
      <c r="T352" s="76">
        <v>8389793</v>
      </c>
      <c r="V352" s="46" t="s">
        <v>1338</v>
      </c>
      <c r="W352" s="46" t="s">
        <v>2061</v>
      </c>
      <c r="X352" s="46">
        <v>872500</v>
      </c>
      <c r="Y352" s="46">
        <v>6105656</v>
      </c>
      <c r="Z352" s="46">
        <v>2489750</v>
      </c>
      <c r="AA352" s="46">
        <v>3615906</v>
      </c>
    </row>
    <row r="353" spans="1:27" ht="15">
      <c r="A353" s="98" t="s">
        <v>1394</v>
      </c>
      <c r="B353" s="99" t="s">
        <v>2079</v>
      </c>
      <c r="C353" s="79"/>
      <c r="D353" s="46">
        <f t="shared" si="5"/>
        <v>109429</v>
      </c>
      <c r="E353" s="79"/>
      <c r="F353" s="100">
        <v>109429</v>
      </c>
      <c r="H353" s="46" t="s">
        <v>1490</v>
      </c>
      <c r="I353" s="46" t="s">
        <v>2109</v>
      </c>
      <c r="J353" s="46">
        <v>14440</v>
      </c>
      <c r="K353" s="46">
        <v>1396593</v>
      </c>
      <c r="L353" s="46"/>
      <c r="M353" s="46">
        <v>1396593</v>
      </c>
      <c r="O353" s="76" t="s">
        <v>1314</v>
      </c>
      <c r="P353" s="76" t="s">
        <v>2054</v>
      </c>
      <c r="Q353" s="76"/>
      <c r="R353" s="76">
        <v>1004784</v>
      </c>
      <c r="S353" s="76">
        <v>10100</v>
      </c>
      <c r="T353" s="76">
        <v>994684</v>
      </c>
      <c r="V353" s="46" t="s">
        <v>1341</v>
      </c>
      <c r="W353" s="46" t="s">
        <v>2062</v>
      </c>
      <c r="X353" s="46">
        <v>4000</v>
      </c>
      <c r="Y353" s="46">
        <v>768283</v>
      </c>
      <c r="Z353" s="46"/>
      <c r="AA353" s="46">
        <v>768283</v>
      </c>
    </row>
    <row r="354" spans="1:27" ht="15">
      <c r="A354" s="98" t="s">
        <v>1397</v>
      </c>
      <c r="B354" s="99" t="s">
        <v>2080</v>
      </c>
      <c r="C354" s="100">
        <v>799750</v>
      </c>
      <c r="D354" s="46">
        <f t="shared" si="5"/>
        <v>957280</v>
      </c>
      <c r="E354" s="100">
        <v>569500</v>
      </c>
      <c r="F354" s="100">
        <v>387780</v>
      </c>
      <c r="H354" s="46" t="s">
        <v>1493</v>
      </c>
      <c r="I354" s="46" t="s">
        <v>2110</v>
      </c>
      <c r="J354" s="46"/>
      <c r="K354" s="46">
        <v>679190</v>
      </c>
      <c r="L354" s="46"/>
      <c r="M354" s="46">
        <v>679190</v>
      </c>
      <c r="O354" s="76" t="s">
        <v>1317</v>
      </c>
      <c r="P354" s="76" t="s">
        <v>2055</v>
      </c>
      <c r="Q354" s="76">
        <v>1596541</v>
      </c>
      <c r="R354" s="76">
        <v>3372182</v>
      </c>
      <c r="S354" s="76">
        <v>264026</v>
      </c>
      <c r="T354" s="76">
        <v>3108156</v>
      </c>
      <c r="V354" s="46" t="s">
        <v>1344</v>
      </c>
      <c r="W354" s="46" t="s">
        <v>2063</v>
      </c>
      <c r="X354" s="46"/>
      <c r="Y354" s="46">
        <v>545726</v>
      </c>
      <c r="Z354" s="46"/>
      <c r="AA354" s="46">
        <v>545726</v>
      </c>
    </row>
    <row r="355" spans="1:27" ht="15">
      <c r="A355" s="98" t="s">
        <v>1400</v>
      </c>
      <c r="B355" s="99" t="s">
        <v>2081</v>
      </c>
      <c r="C355" s="100">
        <v>2402275</v>
      </c>
      <c r="D355" s="46">
        <f t="shared" si="5"/>
        <v>1486490</v>
      </c>
      <c r="E355" s="100">
        <v>725271</v>
      </c>
      <c r="F355" s="100">
        <v>761219</v>
      </c>
      <c r="H355" s="46" t="s">
        <v>1499</v>
      </c>
      <c r="I355" s="46" t="s">
        <v>1820</v>
      </c>
      <c r="J355" s="46">
        <v>5400</v>
      </c>
      <c r="K355" s="46">
        <v>18786</v>
      </c>
      <c r="L355" s="46">
        <v>2700</v>
      </c>
      <c r="M355" s="46">
        <v>16086</v>
      </c>
      <c r="O355" s="76" t="s">
        <v>1320</v>
      </c>
      <c r="P355" s="76" t="s">
        <v>2056</v>
      </c>
      <c r="Q355" s="76">
        <v>9777657</v>
      </c>
      <c r="R355" s="76">
        <v>18925768</v>
      </c>
      <c r="S355" s="76">
        <v>4307731</v>
      </c>
      <c r="T355" s="76">
        <v>14618037</v>
      </c>
      <c r="V355" s="46" t="s">
        <v>1347</v>
      </c>
      <c r="W355" s="46" t="s">
        <v>2064</v>
      </c>
      <c r="X355" s="46">
        <v>685080</v>
      </c>
      <c r="Y355" s="46">
        <v>3449270</v>
      </c>
      <c r="Z355" s="46">
        <v>6600</v>
      </c>
      <c r="AA355" s="46">
        <v>3442670</v>
      </c>
    </row>
    <row r="356" spans="1:27" ht="15">
      <c r="A356" s="98" t="s">
        <v>1403</v>
      </c>
      <c r="B356" s="99" t="s">
        <v>2082</v>
      </c>
      <c r="C356" s="100">
        <v>322000</v>
      </c>
      <c r="D356" s="46">
        <f t="shared" si="5"/>
        <v>192336</v>
      </c>
      <c r="E356" s="79"/>
      <c r="F356" s="100">
        <v>192336</v>
      </c>
      <c r="H356" s="46" t="s">
        <v>1505</v>
      </c>
      <c r="I356" s="46" t="s">
        <v>2112</v>
      </c>
      <c r="J356" s="46"/>
      <c r="K356" s="46">
        <v>118100</v>
      </c>
      <c r="L356" s="46">
        <v>118100</v>
      </c>
      <c r="M356" s="46"/>
      <c r="O356" s="76" t="s">
        <v>1323</v>
      </c>
      <c r="P356" s="76" t="s">
        <v>2057</v>
      </c>
      <c r="Q356" s="76">
        <v>2734952</v>
      </c>
      <c r="R356" s="76">
        <v>1655010</v>
      </c>
      <c r="S356" s="76">
        <v>145700</v>
      </c>
      <c r="T356" s="76">
        <v>1509310</v>
      </c>
      <c r="V356" s="46" t="s">
        <v>1350</v>
      </c>
      <c r="W356" s="46" t="s">
        <v>2065</v>
      </c>
      <c r="X356" s="46">
        <v>35550</v>
      </c>
      <c r="Y356" s="46">
        <v>678830</v>
      </c>
      <c r="Z356" s="46"/>
      <c r="AA356" s="46">
        <v>678830</v>
      </c>
    </row>
    <row r="357" spans="1:27" ht="15">
      <c r="A357" s="98" t="s">
        <v>1406</v>
      </c>
      <c r="B357" s="99" t="s">
        <v>2083</v>
      </c>
      <c r="C357" s="100">
        <v>15400</v>
      </c>
      <c r="D357" s="46">
        <f t="shared" si="5"/>
        <v>728336</v>
      </c>
      <c r="E357" s="100">
        <v>194600</v>
      </c>
      <c r="F357" s="100">
        <v>533736</v>
      </c>
      <c r="H357" s="46" t="s">
        <v>1508</v>
      </c>
      <c r="I357" s="46" t="s">
        <v>2113</v>
      </c>
      <c r="J357" s="46"/>
      <c r="K357" s="46">
        <v>25618</v>
      </c>
      <c r="L357" s="46"/>
      <c r="M357" s="46">
        <v>25618</v>
      </c>
      <c r="O357" s="76" t="s">
        <v>1326</v>
      </c>
      <c r="P357" s="76" t="s">
        <v>2309</v>
      </c>
      <c r="Q357" s="76">
        <v>3122141</v>
      </c>
      <c r="R357" s="76">
        <v>4229418</v>
      </c>
      <c r="S357" s="76">
        <v>2406609</v>
      </c>
      <c r="T357" s="76">
        <v>1822809</v>
      </c>
      <c r="V357" s="46" t="s">
        <v>1353</v>
      </c>
      <c r="W357" s="46" t="s">
        <v>2066</v>
      </c>
      <c r="X357" s="46"/>
      <c r="Y357" s="46">
        <v>970775</v>
      </c>
      <c r="Z357" s="46">
        <v>600</v>
      </c>
      <c r="AA357" s="46">
        <v>970175</v>
      </c>
    </row>
    <row r="358" spans="1:27" ht="15">
      <c r="A358" s="98" t="s">
        <v>1409</v>
      </c>
      <c r="B358" s="99" t="s">
        <v>2084</v>
      </c>
      <c r="C358" s="100">
        <v>541700</v>
      </c>
      <c r="D358" s="46">
        <f t="shared" si="5"/>
        <v>769063</v>
      </c>
      <c r="E358" s="100">
        <v>170300</v>
      </c>
      <c r="F358" s="100">
        <v>598763</v>
      </c>
      <c r="H358" s="46" t="s">
        <v>1511</v>
      </c>
      <c r="I358" s="46" t="s">
        <v>2114</v>
      </c>
      <c r="J358" s="46"/>
      <c r="K358" s="46">
        <v>68000</v>
      </c>
      <c r="L358" s="46">
        <v>63500</v>
      </c>
      <c r="M358" s="46">
        <v>4500</v>
      </c>
      <c r="O358" s="76" t="s">
        <v>1329</v>
      </c>
      <c r="P358" s="76" t="s">
        <v>2058</v>
      </c>
      <c r="Q358" s="76">
        <v>6055353</v>
      </c>
      <c r="R358" s="76">
        <v>6332366</v>
      </c>
      <c r="S358" s="76">
        <v>243161</v>
      </c>
      <c r="T358" s="76">
        <v>6089205</v>
      </c>
      <c r="V358" s="46" t="s">
        <v>1356</v>
      </c>
      <c r="W358" s="46" t="s">
        <v>2291</v>
      </c>
      <c r="X358" s="46"/>
      <c r="Y358" s="46">
        <v>303350</v>
      </c>
      <c r="Z358" s="46"/>
      <c r="AA358" s="46">
        <v>303350</v>
      </c>
    </row>
    <row r="359" spans="1:27" ht="15">
      <c r="A359" s="98" t="s">
        <v>1412</v>
      </c>
      <c r="B359" s="99" t="s">
        <v>2085</v>
      </c>
      <c r="C359" s="100">
        <v>199000</v>
      </c>
      <c r="D359" s="46">
        <f t="shared" si="5"/>
        <v>770660</v>
      </c>
      <c r="E359" s="100">
        <v>15000</v>
      </c>
      <c r="F359" s="100">
        <v>755660</v>
      </c>
      <c r="H359" s="46" t="s">
        <v>1514</v>
      </c>
      <c r="I359" s="46" t="s">
        <v>2115</v>
      </c>
      <c r="J359" s="46"/>
      <c r="K359" s="46">
        <v>30090</v>
      </c>
      <c r="L359" s="46">
        <v>23540</v>
      </c>
      <c r="M359" s="46">
        <v>6550</v>
      </c>
      <c r="O359" s="76" t="s">
        <v>1332</v>
      </c>
      <c r="P359" s="76" t="s">
        <v>2059</v>
      </c>
      <c r="Q359" s="76">
        <v>1239927</v>
      </c>
      <c r="R359" s="76">
        <v>955167</v>
      </c>
      <c r="S359" s="76">
        <v>210900</v>
      </c>
      <c r="T359" s="76">
        <v>744267</v>
      </c>
      <c r="V359" s="46" t="s">
        <v>1359</v>
      </c>
      <c r="W359" s="46" t="s">
        <v>2067</v>
      </c>
      <c r="X359" s="46">
        <v>251600</v>
      </c>
      <c r="Y359" s="46">
        <v>116700</v>
      </c>
      <c r="Z359" s="46">
        <v>9100</v>
      </c>
      <c r="AA359" s="46">
        <v>107600</v>
      </c>
    </row>
    <row r="360" spans="1:27" ht="15">
      <c r="A360" s="98" t="s">
        <v>1415</v>
      </c>
      <c r="B360" s="99" t="s">
        <v>2086</v>
      </c>
      <c r="C360" s="100">
        <v>282800</v>
      </c>
      <c r="D360" s="46">
        <f t="shared" si="5"/>
        <v>474628</v>
      </c>
      <c r="E360" s="100">
        <v>91700</v>
      </c>
      <c r="F360" s="100">
        <v>382928</v>
      </c>
      <c r="H360" s="46" t="s">
        <v>1517</v>
      </c>
      <c r="I360" s="46" t="s">
        <v>2116</v>
      </c>
      <c r="J360" s="46">
        <v>1</v>
      </c>
      <c r="K360" s="46">
        <v>827985</v>
      </c>
      <c r="L360" s="46"/>
      <c r="M360" s="46">
        <v>827985</v>
      </c>
      <c r="O360" s="76" t="s">
        <v>1335</v>
      </c>
      <c r="P360" s="76" t="s">
        <v>2060</v>
      </c>
      <c r="Q360" s="76">
        <v>934000</v>
      </c>
      <c r="R360" s="76">
        <v>2407588</v>
      </c>
      <c r="S360" s="76"/>
      <c r="T360" s="76">
        <v>2407588</v>
      </c>
      <c r="V360" s="46" t="s">
        <v>1362</v>
      </c>
      <c r="W360" s="46" t="s">
        <v>2068</v>
      </c>
      <c r="X360" s="46">
        <v>15000</v>
      </c>
      <c r="Y360" s="46">
        <v>1604924</v>
      </c>
      <c r="Z360" s="46"/>
      <c r="AA360" s="46">
        <v>1604924</v>
      </c>
    </row>
    <row r="361" spans="1:27" ht="15">
      <c r="A361" s="98" t="s">
        <v>1418</v>
      </c>
      <c r="B361" s="99" t="s">
        <v>2087</v>
      </c>
      <c r="C361" s="100">
        <v>1133600</v>
      </c>
      <c r="D361" s="46">
        <f t="shared" si="5"/>
        <v>1414127</v>
      </c>
      <c r="E361" s="100">
        <v>1032816</v>
      </c>
      <c r="F361" s="100">
        <v>381311</v>
      </c>
      <c r="H361" s="46" t="s">
        <v>1520</v>
      </c>
      <c r="I361" s="46" t="s">
        <v>2117</v>
      </c>
      <c r="J361" s="46">
        <v>712000</v>
      </c>
      <c r="K361" s="46">
        <v>4345196</v>
      </c>
      <c r="L361" s="46"/>
      <c r="M361" s="46">
        <v>4345196</v>
      </c>
      <c r="O361" s="76" t="s">
        <v>1338</v>
      </c>
      <c r="P361" s="76" t="s">
        <v>2061</v>
      </c>
      <c r="Q361" s="76">
        <v>4853550</v>
      </c>
      <c r="R361" s="76">
        <v>13588968</v>
      </c>
      <c r="S361" s="76">
        <v>1554280</v>
      </c>
      <c r="T361" s="76">
        <v>12034688</v>
      </c>
      <c r="V361" s="46" t="s">
        <v>1368</v>
      </c>
      <c r="W361" s="46" t="s">
        <v>2070</v>
      </c>
      <c r="X361" s="46"/>
      <c r="Y361" s="46">
        <v>58174</v>
      </c>
      <c r="Z361" s="46"/>
      <c r="AA361" s="46">
        <v>58174</v>
      </c>
    </row>
    <row r="362" spans="1:27" ht="15">
      <c r="A362" s="98" t="s">
        <v>1421</v>
      </c>
      <c r="B362" s="99" t="s">
        <v>2088</v>
      </c>
      <c r="C362" s="100">
        <v>177840</v>
      </c>
      <c r="D362" s="46">
        <f t="shared" si="5"/>
        <v>713902</v>
      </c>
      <c r="E362" s="100">
        <v>467400</v>
      </c>
      <c r="F362" s="100">
        <v>246502</v>
      </c>
      <c r="H362" s="46" t="s">
        <v>1523</v>
      </c>
      <c r="I362" s="46" t="s">
        <v>2118</v>
      </c>
      <c r="J362" s="46"/>
      <c r="K362" s="46">
        <v>448615</v>
      </c>
      <c r="L362" s="46"/>
      <c r="M362" s="46">
        <v>448615</v>
      </c>
      <c r="O362" s="76" t="s">
        <v>1341</v>
      </c>
      <c r="P362" s="76" t="s">
        <v>2062</v>
      </c>
      <c r="Q362" s="76">
        <v>843900</v>
      </c>
      <c r="R362" s="76">
        <v>2286595</v>
      </c>
      <c r="S362" s="76">
        <v>944900</v>
      </c>
      <c r="T362" s="76">
        <v>1341695</v>
      </c>
      <c r="V362" s="46" t="s">
        <v>1370</v>
      </c>
      <c r="W362" s="46" t="s">
        <v>2071</v>
      </c>
      <c r="X362" s="46">
        <v>356800</v>
      </c>
      <c r="Y362" s="46">
        <v>509948</v>
      </c>
      <c r="Z362" s="46">
        <v>1500</v>
      </c>
      <c r="AA362" s="46">
        <v>508448</v>
      </c>
    </row>
    <row r="363" spans="1:27" ht="15">
      <c r="A363" s="98" t="s">
        <v>1424</v>
      </c>
      <c r="B363" s="99" t="s">
        <v>2089</v>
      </c>
      <c r="C363" s="79"/>
      <c r="D363" s="46">
        <f t="shared" si="5"/>
        <v>634222</v>
      </c>
      <c r="E363" s="100">
        <v>235000</v>
      </c>
      <c r="F363" s="100">
        <v>399222</v>
      </c>
      <c r="H363" s="46" t="s">
        <v>1525</v>
      </c>
      <c r="I363" s="46" t="s">
        <v>2119</v>
      </c>
      <c r="J363" s="46"/>
      <c r="K363" s="46">
        <v>2000</v>
      </c>
      <c r="L363" s="46"/>
      <c r="M363" s="46">
        <v>2000</v>
      </c>
      <c r="O363" s="76" t="s">
        <v>1344</v>
      </c>
      <c r="P363" s="76" t="s">
        <v>2063</v>
      </c>
      <c r="Q363" s="76"/>
      <c r="R363" s="76">
        <v>2853067</v>
      </c>
      <c r="S363" s="76"/>
      <c r="T363" s="76">
        <v>2853067</v>
      </c>
      <c r="V363" s="46" t="s">
        <v>1373</v>
      </c>
      <c r="W363" s="46" t="s">
        <v>2072</v>
      </c>
      <c r="X363" s="46">
        <v>897890</v>
      </c>
      <c r="Y363" s="46">
        <v>114406</v>
      </c>
      <c r="Z363" s="46"/>
      <c r="AA363" s="46">
        <v>114406</v>
      </c>
    </row>
    <row r="364" spans="1:27" ht="15">
      <c r="A364" s="98" t="s">
        <v>1427</v>
      </c>
      <c r="B364" s="99" t="s">
        <v>2090</v>
      </c>
      <c r="C364" s="100">
        <v>381950</v>
      </c>
      <c r="D364" s="46">
        <f t="shared" si="5"/>
        <v>846472</v>
      </c>
      <c r="E364" s="100">
        <v>158600</v>
      </c>
      <c r="F364" s="100">
        <v>687872</v>
      </c>
      <c r="H364" s="46" t="s">
        <v>1528</v>
      </c>
      <c r="I364" s="46" t="s">
        <v>2120</v>
      </c>
      <c r="J364" s="46">
        <v>400000</v>
      </c>
      <c r="K364" s="46">
        <v>0</v>
      </c>
      <c r="L364" s="46"/>
      <c r="M364" s="46"/>
      <c r="O364" s="76" t="s">
        <v>1347</v>
      </c>
      <c r="P364" s="76" t="s">
        <v>2064</v>
      </c>
      <c r="Q364" s="76">
        <v>791015</v>
      </c>
      <c r="R364" s="76">
        <v>1883891</v>
      </c>
      <c r="S364" s="76">
        <v>380222</v>
      </c>
      <c r="T364" s="76">
        <v>1503669</v>
      </c>
      <c r="V364" s="46" t="s">
        <v>1375</v>
      </c>
      <c r="W364" s="46" t="s">
        <v>2073</v>
      </c>
      <c r="X364" s="46"/>
      <c r="Y364" s="46">
        <v>233284</v>
      </c>
      <c r="Z364" s="46"/>
      <c r="AA364" s="46">
        <v>233284</v>
      </c>
    </row>
    <row r="365" spans="1:27" ht="15">
      <c r="A365" s="98" t="s">
        <v>1430</v>
      </c>
      <c r="B365" s="99" t="s">
        <v>2091</v>
      </c>
      <c r="C365" s="79"/>
      <c r="D365" s="46">
        <f t="shared" si="5"/>
        <v>669664</v>
      </c>
      <c r="E365" s="100">
        <v>170100</v>
      </c>
      <c r="F365" s="100">
        <v>499564</v>
      </c>
      <c r="H365" s="46" t="s">
        <v>1534</v>
      </c>
      <c r="I365" s="46" t="s">
        <v>2122</v>
      </c>
      <c r="J365" s="46">
        <v>66504</v>
      </c>
      <c r="K365" s="46">
        <v>2976874</v>
      </c>
      <c r="L365" s="46">
        <v>3136</v>
      </c>
      <c r="M365" s="46">
        <v>2973738</v>
      </c>
      <c r="O365" s="76" t="s">
        <v>1350</v>
      </c>
      <c r="P365" s="76" t="s">
        <v>2065</v>
      </c>
      <c r="Q365" s="76"/>
      <c r="R365" s="76">
        <v>93505</v>
      </c>
      <c r="S365" s="76">
        <v>30500</v>
      </c>
      <c r="T365" s="76">
        <v>63005</v>
      </c>
      <c r="V365" s="46" t="s">
        <v>1378</v>
      </c>
      <c r="W365" s="46" t="s">
        <v>2074</v>
      </c>
      <c r="X365" s="46">
        <v>1104892</v>
      </c>
      <c r="Y365" s="46">
        <v>175319</v>
      </c>
      <c r="Z365" s="46"/>
      <c r="AA365" s="46">
        <v>175319</v>
      </c>
    </row>
    <row r="366" spans="1:27" ht="15">
      <c r="A366" s="98" t="s">
        <v>1433</v>
      </c>
      <c r="B366" s="99" t="s">
        <v>2092</v>
      </c>
      <c r="C366" s="100">
        <v>242000</v>
      </c>
      <c r="D366" s="46">
        <f t="shared" si="5"/>
        <v>264886</v>
      </c>
      <c r="E366" s="100">
        <v>141700</v>
      </c>
      <c r="F366" s="100">
        <v>123186</v>
      </c>
      <c r="H366" s="46" t="s">
        <v>1537</v>
      </c>
      <c r="I366" s="46" t="s">
        <v>2123</v>
      </c>
      <c r="J366" s="46">
        <v>480000</v>
      </c>
      <c r="K366" s="46">
        <v>339822</v>
      </c>
      <c r="L366" s="46">
        <v>2600</v>
      </c>
      <c r="M366" s="46">
        <v>337222</v>
      </c>
      <c r="O366" s="76" t="s">
        <v>1353</v>
      </c>
      <c r="P366" s="76" t="s">
        <v>2066</v>
      </c>
      <c r="Q366" s="76">
        <v>15742641</v>
      </c>
      <c r="R366" s="76">
        <v>7211665</v>
      </c>
      <c r="S366" s="76">
        <v>3580260</v>
      </c>
      <c r="T366" s="76">
        <v>3631405</v>
      </c>
      <c r="V366" s="46" t="s">
        <v>1381</v>
      </c>
      <c r="W366" s="46" t="s">
        <v>2075</v>
      </c>
      <c r="X366" s="46">
        <v>539800</v>
      </c>
      <c r="Y366" s="46">
        <v>7384220</v>
      </c>
      <c r="Z366" s="46">
        <v>299000</v>
      </c>
      <c r="AA366" s="46">
        <v>7085220</v>
      </c>
    </row>
    <row r="367" spans="1:27" ht="15">
      <c r="A367" s="98" t="s">
        <v>1436</v>
      </c>
      <c r="B367" s="99" t="s">
        <v>2093</v>
      </c>
      <c r="C367" s="79"/>
      <c r="D367" s="46">
        <f t="shared" si="5"/>
        <v>2334663</v>
      </c>
      <c r="E367" s="100">
        <v>299000</v>
      </c>
      <c r="F367" s="100">
        <v>2035663</v>
      </c>
      <c r="H367" s="46" t="s">
        <v>1540</v>
      </c>
      <c r="I367" s="46" t="s">
        <v>2124</v>
      </c>
      <c r="J367" s="46">
        <v>18000</v>
      </c>
      <c r="K367" s="46">
        <v>179415</v>
      </c>
      <c r="L367" s="46"/>
      <c r="M367" s="46">
        <v>179415</v>
      </c>
      <c r="O367" s="76" t="s">
        <v>1356</v>
      </c>
      <c r="P367" s="76" t="s">
        <v>2291</v>
      </c>
      <c r="Q367" s="76"/>
      <c r="R367" s="76">
        <v>213210</v>
      </c>
      <c r="S367" s="76"/>
      <c r="T367" s="76">
        <v>213210</v>
      </c>
      <c r="V367" s="46" t="s">
        <v>1384</v>
      </c>
      <c r="W367" s="46" t="s">
        <v>2076</v>
      </c>
      <c r="X367" s="46">
        <v>17275</v>
      </c>
      <c r="Y367" s="46">
        <v>4819625</v>
      </c>
      <c r="Z367" s="46">
        <v>2557000</v>
      </c>
      <c r="AA367" s="46">
        <v>2262625</v>
      </c>
    </row>
    <row r="368" spans="1:27" ht="15">
      <c r="A368" s="98" t="s">
        <v>1439</v>
      </c>
      <c r="B368" s="99" t="s">
        <v>2094</v>
      </c>
      <c r="C368" s="100">
        <v>396964</v>
      </c>
      <c r="D368" s="46">
        <f t="shared" si="5"/>
        <v>261827</v>
      </c>
      <c r="E368" s="100">
        <v>24000</v>
      </c>
      <c r="F368" s="100">
        <v>237827</v>
      </c>
      <c r="H368" s="46" t="s">
        <v>1543</v>
      </c>
      <c r="I368" s="46" t="s">
        <v>2125</v>
      </c>
      <c r="J368" s="46">
        <v>2306906</v>
      </c>
      <c r="K368" s="46">
        <v>1657974</v>
      </c>
      <c r="L368" s="46">
        <v>46000</v>
      </c>
      <c r="M368" s="46">
        <v>1611974</v>
      </c>
      <c r="O368" s="76" t="s">
        <v>1359</v>
      </c>
      <c r="P368" s="76" t="s">
        <v>2067</v>
      </c>
      <c r="Q368" s="76">
        <v>4625819</v>
      </c>
      <c r="R368" s="76">
        <v>1974813</v>
      </c>
      <c r="S368" s="76">
        <v>841050</v>
      </c>
      <c r="T368" s="76">
        <v>1133763</v>
      </c>
      <c r="V368" s="46" t="s">
        <v>1388</v>
      </c>
      <c r="W368" s="46" t="s">
        <v>2077</v>
      </c>
      <c r="X368" s="46">
        <v>4000</v>
      </c>
      <c r="Y368" s="46">
        <v>229933</v>
      </c>
      <c r="Z368" s="46"/>
      <c r="AA368" s="46">
        <v>229933</v>
      </c>
    </row>
    <row r="369" spans="1:27" ht="15">
      <c r="A369" s="98" t="s">
        <v>1442</v>
      </c>
      <c r="B369" s="99" t="s">
        <v>2095</v>
      </c>
      <c r="C369" s="79"/>
      <c r="D369" s="46">
        <f t="shared" si="5"/>
        <v>557876</v>
      </c>
      <c r="E369" s="100">
        <v>30000</v>
      </c>
      <c r="F369" s="100">
        <v>527876</v>
      </c>
      <c r="H369" s="46" t="s">
        <v>1546</v>
      </c>
      <c r="I369" s="46" t="s">
        <v>2126</v>
      </c>
      <c r="J369" s="46">
        <v>16000</v>
      </c>
      <c r="K369" s="46">
        <v>556550</v>
      </c>
      <c r="L369" s="46">
        <v>84550</v>
      </c>
      <c r="M369" s="46">
        <v>472000</v>
      </c>
      <c r="O369" s="76" t="s">
        <v>1362</v>
      </c>
      <c r="P369" s="76" t="s">
        <v>2068</v>
      </c>
      <c r="Q369" s="76">
        <v>360000</v>
      </c>
      <c r="R369" s="76">
        <v>1734556</v>
      </c>
      <c r="S369" s="76">
        <v>410400</v>
      </c>
      <c r="T369" s="76">
        <v>1324156</v>
      </c>
      <c r="V369" s="46" t="s">
        <v>1391</v>
      </c>
      <c r="W369" s="46" t="s">
        <v>2078</v>
      </c>
      <c r="X369" s="46"/>
      <c r="Y369" s="46">
        <v>189500</v>
      </c>
      <c r="Z369" s="46"/>
      <c r="AA369" s="46">
        <v>189500</v>
      </c>
    </row>
    <row r="370" spans="1:27" ht="15">
      <c r="A370" s="98" t="s">
        <v>1445</v>
      </c>
      <c r="B370" s="99" t="s">
        <v>2096</v>
      </c>
      <c r="C370" s="79"/>
      <c r="D370" s="46">
        <f t="shared" si="5"/>
        <v>98165</v>
      </c>
      <c r="E370" s="79"/>
      <c r="F370" s="100">
        <v>98165</v>
      </c>
      <c r="H370" s="46" t="s">
        <v>1549</v>
      </c>
      <c r="I370" s="46" t="s">
        <v>2127</v>
      </c>
      <c r="J370" s="46"/>
      <c r="K370" s="46">
        <v>1400</v>
      </c>
      <c r="L370" s="46"/>
      <c r="M370" s="46">
        <v>1400</v>
      </c>
      <c r="O370" s="76" t="s">
        <v>1365</v>
      </c>
      <c r="P370" s="76" t="s">
        <v>2069</v>
      </c>
      <c r="Q370" s="76"/>
      <c r="R370" s="76">
        <v>103303</v>
      </c>
      <c r="S370" s="76"/>
      <c r="T370" s="76">
        <v>103303</v>
      </c>
      <c r="V370" s="46" t="s">
        <v>1394</v>
      </c>
      <c r="W370" s="46" t="s">
        <v>2079</v>
      </c>
      <c r="X370" s="46">
        <v>359400</v>
      </c>
      <c r="Y370" s="46">
        <v>541273</v>
      </c>
      <c r="Z370" s="46"/>
      <c r="AA370" s="46">
        <v>541273</v>
      </c>
    </row>
    <row r="371" spans="1:27" ht="15">
      <c r="A371" s="98" t="s">
        <v>1448</v>
      </c>
      <c r="B371" s="99" t="s">
        <v>2097</v>
      </c>
      <c r="C371" s="100">
        <v>2022675</v>
      </c>
      <c r="D371" s="46">
        <f t="shared" si="5"/>
        <v>799385</v>
      </c>
      <c r="E371" s="100">
        <v>62000</v>
      </c>
      <c r="F371" s="100">
        <v>737385</v>
      </c>
      <c r="H371" s="46" t="s">
        <v>1552</v>
      </c>
      <c r="I371" s="46" t="s">
        <v>2128</v>
      </c>
      <c r="J371" s="46"/>
      <c r="K371" s="46">
        <v>551</v>
      </c>
      <c r="L371" s="46"/>
      <c r="M371" s="46">
        <v>551</v>
      </c>
      <c r="O371" s="76" t="s">
        <v>1368</v>
      </c>
      <c r="P371" s="76" t="s">
        <v>2070</v>
      </c>
      <c r="Q371" s="76">
        <v>240000</v>
      </c>
      <c r="R371" s="76">
        <v>414476</v>
      </c>
      <c r="S371" s="76">
        <v>34500</v>
      </c>
      <c r="T371" s="76">
        <v>379976</v>
      </c>
      <c r="V371" s="46" t="s">
        <v>1397</v>
      </c>
      <c r="W371" s="46" t="s">
        <v>2080</v>
      </c>
      <c r="X371" s="46">
        <v>171000</v>
      </c>
      <c r="Y371" s="46">
        <v>539394</v>
      </c>
      <c r="Z371" s="46"/>
      <c r="AA371" s="46">
        <v>539394</v>
      </c>
    </row>
    <row r="372" spans="1:27" ht="15">
      <c r="A372" s="98" t="s">
        <v>1451</v>
      </c>
      <c r="B372" s="99" t="s">
        <v>2098</v>
      </c>
      <c r="C372" s="100">
        <v>662600</v>
      </c>
      <c r="D372" s="46">
        <f t="shared" si="5"/>
        <v>1770039</v>
      </c>
      <c r="E372" s="100">
        <v>308650</v>
      </c>
      <c r="F372" s="100">
        <v>1461389</v>
      </c>
      <c r="H372" s="46" t="s">
        <v>1555</v>
      </c>
      <c r="I372" s="46" t="s">
        <v>2129</v>
      </c>
      <c r="J372" s="46"/>
      <c r="K372" s="46">
        <v>64552</v>
      </c>
      <c r="L372" s="46"/>
      <c r="M372" s="46">
        <v>64552</v>
      </c>
      <c r="O372" s="76" t="s">
        <v>1370</v>
      </c>
      <c r="P372" s="76" t="s">
        <v>2071</v>
      </c>
      <c r="Q372" s="76">
        <v>11490305</v>
      </c>
      <c r="R372" s="76">
        <v>3584662</v>
      </c>
      <c r="S372" s="76">
        <v>1409100</v>
      </c>
      <c r="T372" s="76">
        <v>2175562</v>
      </c>
      <c r="V372" s="46" t="s">
        <v>1400</v>
      </c>
      <c r="W372" s="46" t="s">
        <v>2081</v>
      </c>
      <c r="X372" s="46">
        <v>481000</v>
      </c>
      <c r="Y372" s="46">
        <v>1098673</v>
      </c>
      <c r="Z372" s="46">
        <v>256000</v>
      </c>
      <c r="AA372" s="46">
        <v>842673</v>
      </c>
    </row>
    <row r="373" spans="1:27" ht="15">
      <c r="A373" s="98" t="s">
        <v>1454</v>
      </c>
      <c r="B373" s="99" t="s">
        <v>2099</v>
      </c>
      <c r="C373" s="79"/>
      <c r="D373" s="46">
        <f t="shared" si="5"/>
        <v>467512</v>
      </c>
      <c r="E373" s="100">
        <v>109300</v>
      </c>
      <c r="F373" s="100">
        <v>358212</v>
      </c>
      <c r="H373" s="46" t="s">
        <v>1561</v>
      </c>
      <c r="I373" s="46" t="s">
        <v>2061</v>
      </c>
      <c r="J373" s="46">
        <v>2200</v>
      </c>
      <c r="K373" s="46">
        <v>125555</v>
      </c>
      <c r="L373" s="46"/>
      <c r="M373" s="46">
        <v>125555</v>
      </c>
      <c r="O373" s="76" t="s">
        <v>1373</v>
      </c>
      <c r="P373" s="76" t="s">
        <v>2072</v>
      </c>
      <c r="Q373" s="76">
        <v>1219301</v>
      </c>
      <c r="R373" s="76">
        <v>1586447</v>
      </c>
      <c r="S373" s="76">
        <v>558337</v>
      </c>
      <c r="T373" s="76">
        <v>1028110</v>
      </c>
      <c r="V373" s="46" t="s">
        <v>1403</v>
      </c>
      <c r="W373" s="46" t="s">
        <v>2082</v>
      </c>
      <c r="X373" s="46">
        <v>12500</v>
      </c>
      <c r="Y373" s="46">
        <v>284907</v>
      </c>
      <c r="Z373" s="46">
        <v>7000</v>
      </c>
      <c r="AA373" s="46">
        <v>277907</v>
      </c>
    </row>
    <row r="374" spans="1:27" ht="15">
      <c r="A374" s="98" t="s">
        <v>1457</v>
      </c>
      <c r="B374" s="99" t="s">
        <v>2100</v>
      </c>
      <c r="C374" s="100">
        <v>100</v>
      </c>
      <c r="D374" s="46">
        <f t="shared" si="5"/>
        <v>519494</v>
      </c>
      <c r="E374" s="100">
        <v>116115</v>
      </c>
      <c r="F374" s="100">
        <v>403379</v>
      </c>
      <c r="H374" s="46" t="s">
        <v>1569</v>
      </c>
      <c r="I374" s="46" t="s">
        <v>2133</v>
      </c>
      <c r="J374" s="46">
        <v>27070</v>
      </c>
      <c r="K374" s="46">
        <v>86499</v>
      </c>
      <c r="L374" s="46"/>
      <c r="M374" s="46">
        <v>86499</v>
      </c>
      <c r="O374" s="76" t="s">
        <v>1375</v>
      </c>
      <c r="P374" s="76" t="s">
        <v>2073</v>
      </c>
      <c r="Q374" s="76">
        <v>1940987</v>
      </c>
      <c r="R374" s="76">
        <v>4910687</v>
      </c>
      <c r="S374" s="76"/>
      <c r="T374" s="76">
        <v>4910687</v>
      </c>
      <c r="V374" s="46" t="s">
        <v>1406</v>
      </c>
      <c r="W374" s="46" t="s">
        <v>2083</v>
      </c>
      <c r="X374" s="46">
        <v>18000</v>
      </c>
      <c r="Y374" s="46">
        <v>453382</v>
      </c>
      <c r="Z374" s="46"/>
      <c r="AA374" s="46">
        <v>453382</v>
      </c>
    </row>
    <row r="375" spans="1:27" ht="15">
      <c r="A375" s="98" t="s">
        <v>1460</v>
      </c>
      <c r="B375" s="99" t="s">
        <v>2263</v>
      </c>
      <c r="C375" s="79"/>
      <c r="D375" s="46">
        <f t="shared" si="5"/>
        <v>1077520</v>
      </c>
      <c r="E375" s="100">
        <v>701800</v>
      </c>
      <c r="F375" s="100">
        <v>375720</v>
      </c>
      <c r="H375" s="46" t="s">
        <v>1572</v>
      </c>
      <c r="I375" s="46" t="s">
        <v>2134</v>
      </c>
      <c r="J375" s="46"/>
      <c r="K375" s="46">
        <v>401721</v>
      </c>
      <c r="L375" s="46">
        <v>22400</v>
      </c>
      <c r="M375" s="46">
        <v>379321</v>
      </c>
      <c r="O375" s="76" t="s">
        <v>1378</v>
      </c>
      <c r="P375" s="76" t="s">
        <v>2074</v>
      </c>
      <c r="Q375" s="76">
        <v>1106000</v>
      </c>
      <c r="R375" s="76">
        <v>1418096</v>
      </c>
      <c r="S375" s="76">
        <v>227630</v>
      </c>
      <c r="T375" s="76">
        <v>1190466</v>
      </c>
      <c r="V375" s="46" t="s">
        <v>1409</v>
      </c>
      <c r="W375" s="46" t="s">
        <v>2084</v>
      </c>
      <c r="X375" s="46">
        <v>27101</v>
      </c>
      <c r="Y375" s="46">
        <v>2335181</v>
      </c>
      <c r="Z375" s="46"/>
      <c r="AA375" s="46">
        <v>2335181</v>
      </c>
    </row>
    <row r="376" spans="1:27" ht="15">
      <c r="A376" s="98" t="s">
        <v>1463</v>
      </c>
      <c r="B376" s="99" t="s">
        <v>2101</v>
      </c>
      <c r="C376" s="100">
        <v>4792600</v>
      </c>
      <c r="D376" s="46">
        <f t="shared" si="5"/>
        <v>80900</v>
      </c>
      <c r="E376" s="79"/>
      <c r="F376" s="100">
        <v>80900</v>
      </c>
      <c r="H376" s="46" t="s">
        <v>1575</v>
      </c>
      <c r="I376" s="46" t="s">
        <v>1120</v>
      </c>
      <c r="J376" s="46">
        <v>32000</v>
      </c>
      <c r="K376" s="46">
        <v>152182</v>
      </c>
      <c r="L376" s="46"/>
      <c r="M376" s="46">
        <v>152182</v>
      </c>
      <c r="O376" s="76" t="s">
        <v>1381</v>
      </c>
      <c r="P376" s="76" t="s">
        <v>2075</v>
      </c>
      <c r="Q376" s="76">
        <v>2502101</v>
      </c>
      <c r="R376" s="76">
        <v>5670692</v>
      </c>
      <c r="S376" s="76">
        <v>949856</v>
      </c>
      <c r="T376" s="76">
        <v>4720836</v>
      </c>
      <c r="V376" s="46" t="s">
        <v>1412</v>
      </c>
      <c r="W376" s="46" t="s">
        <v>2085</v>
      </c>
      <c r="X376" s="46">
        <v>723002</v>
      </c>
      <c r="Y376" s="46">
        <v>1604910</v>
      </c>
      <c r="Z376" s="46">
        <v>64000</v>
      </c>
      <c r="AA376" s="46">
        <v>1540910</v>
      </c>
    </row>
    <row r="377" spans="1:27" ht="15">
      <c r="A377" s="98" t="s">
        <v>1466</v>
      </c>
      <c r="B377" s="99" t="s">
        <v>2102</v>
      </c>
      <c r="C377" s="100">
        <v>859180</v>
      </c>
      <c r="D377" s="46">
        <f t="shared" si="5"/>
        <v>703534</v>
      </c>
      <c r="E377" s="100">
        <v>76400</v>
      </c>
      <c r="F377" s="100">
        <v>627134</v>
      </c>
      <c r="H377" s="46" t="s">
        <v>1581</v>
      </c>
      <c r="I377" s="46" t="s">
        <v>2135</v>
      </c>
      <c r="J377" s="46"/>
      <c r="K377" s="46">
        <v>1500</v>
      </c>
      <c r="L377" s="46"/>
      <c r="M377" s="46">
        <v>1500</v>
      </c>
      <c r="O377" s="76" t="s">
        <v>1384</v>
      </c>
      <c r="P377" s="76" t="s">
        <v>2076</v>
      </c>
      <c r="Q377" s="76">
        <v>8425</v>
      </c>
      <c r="R377" s="76">
        <v>1609220</v>
      </c>
      <c r="S377" s="76">
        <v>595580</v>
      </c>
      <c r="T377" s="76">
        <v>1013640</v>
      </c>
      <c r="V377" s="46" t="s">
        <v>1415</v>
      </c>
      <c r="W377" s="46" t="s">
        <v>2086</v>
      </c>
      <c r="X377" s="46"/>
      <c r="Y377" s="46">
        <v>3783027</v>
      </c>
      <c r="Z377" s="46"/>
      <c r="AA377" s="46">
        <v>3783027</v>
      </c>
    </row>
    <row r="378" spans="1:27" ht="15">
      <c r="A378" s="98" t="s">
        <v>1472</v>
      </c>
      <c r="B378" s="99" t="s">
        <v>1119</v>
      </c>
      <c r="C378" s="100">
        <v>3437300</v>
      </c>
      <c r="D378" s="46">
        <f t="shared" si="5"/>
        <v>1484078</v>
      </c>
      <c r="E378" s="100">
        <v>154926</v>
      </c>
      <c r="F378" s="100">
        <v>1329152</v>
      </c>
      <c r="H378" s="46" t="s">
        <v>1584</v>
      </c>
      <c r="I378" s="46" t="s">
        <v>2136</v>
      </c>
      <c r="J378" s="46"/>
      <c r="K378" s="46">
        <v>950</v>
      </c>
      <c r="L378" s="46"/>
      <c r="M378" s="46">
        <v>950</v>
      </c>
      <c r="O378" s="76" t="s">
        <v>1388</v>
      </c>
      <c r="P378" s="76" t="s">
        <v>2077</v>
      </c>
      <c r="Q378" s="76">
        <v>450000</v>
      </c>
      <c r="R378" s="76">
        <v>31667610</v>
      </c>
      <c r="S378" s="76">
        <v>30043000</v>
      </c>
      <c r="T378" s="76">
        <v>1624610</v>
      </c>
      <c r="V378" s="46" t="s">
        <v>1418</v>
      </c>
      <c r="W378" s="46" t="s">
        <v>2087</v>
      </c>
      <c r="X378" s="46">
        <v>455361</v>
      </c>
      <c r="Y378" s="46">
        <v>25329692</v>
      </c>
      <c r="Z378" s="46">
        <v>14526300</v>
      </c>
      <c r="AA378" s="46">
        <v>10803392</v>
      </c>
    </row>
    <row r="379" spans="1:27" ht="15">
      <c r="A379" s="98" t="s">
        <v>1475</v>
      </c>
      <c r="B379" s="99" t="s">
        <v>2104</v>
      </c>
      <c r="C379" s="100">
        <v>360700</v>
      </c>
      <c r="D379" s="46">
        <f t="shared" si="5"/>
        <v>746592</v>
      </c>
      <c r="E379" s="79"/>
      <c r="F379" s="100">
        <v>746592</v>
      </c>
      <c r="H379" s="46" t="s">
        <v>1587</v>
      </c>
      <c r="I379" s="46" t="s">
        <v>2137</v>
      </c>
      <c r="J379" s="46"/>
      <c r="K379" s="46">
        <v>38363</v>
      </c>
      <c r="L379" s="46">
        <v>38363</v>
      </c>
      <c r="M379" s="46"/>
      <c r="O379" s="76" t="s">
        <v>1391</v>
      </c>
      <c r="P379" s="76" t="s">
        <v>2078</v>
      </c>
      <c r="Q379" s="76">
        <v>321000</v>
      </c>
      <c r="R379" s="76">
        <v>1960769</v>
      </c>
      <c r="S379" s="76">
        <v>823125</v>
      </c>
      <c r="T379" s="76">
        <v>1137644</v>
      </c>
      <c r="V379" s="46" t="s">
        <v>1421</v>
      </c>
      <c r="W379" s="46" t="s">
        <v>2088</v>
      </c>
      <c r="X379" s="46">
        <v>27873300</v>
      </c>
      <c r="Y379" s="46">
        <v>6276962</v>
      </c>
      <c r="Z379" s="46">
        <v>164950</v>
      </c>
      <c r="AA379" s="46">
        <v>6112012</v>
      </c>
    </row>
    <row r="380" spans="1:27" ht="15">
      <c r="A380" s="98" t="s">
        <v>1478</v>
      </c>
      <c r="B380" s="99" t="s">
        <v>2105</v>
      </c>
      <c r="C380" s="100">
        <v>201006</v>
      </c>
      <c r="D380" s="46">
        <f t="shared" si="5"/>
        <v>1123998</v>
      </c>
      <c r="E380" s="100">
        <v>310000</v>
      </c>
      <c r="F380" s="100">
        <v>813998</v>
      </c>
      <c r="H380" s="46" t="s">
        <v>1590</v>
      </c>
      <c r="I380" s="46" t="s">
        <v>2138</v>
      </c>
      <c r="J380" s="46">
        <v>131810</v>
      </c>
      <c r="K380" s="46">
        <v>332941</v>
      </c>
      <c r="L380" s="46"/>
      <c r="M380" s="46">
        <v>332941</v>
      </c>
      <c r="O380" s="76" t="s">
        <v>1394</v>
      </c>
      <c r="P380" s="76" t="s">
        <v>2079</v>
      </c>
      <c r="Q380" s="76"/>
      <c r="R380" s="76">
        <v>786419</v>
      </c>
      <c r="S380" s="76">
        <v>20800</v>
      </c>
      <c r="T380" s="76">
        <v>765619</v>
      </c>
      <c r="V380" s="46" t="s">
        <v>1424</v>
      </c>
      <c r="W380" s="46" t="s">
        <v>2089</v>
      </c>
      <c r="X380" s="46">
        <v>808900</v>
      </c>
      <c r="Y380" s="46">
        <v>294190</v>
      </c>
      <c r="Z380" s="46">
        <v>5000</v>
      </c>
      <c r="AA380" s="46">
        <v>289190</v>
      </c>
    </row>
    <row r="381" spans="1:27" ht="15">
      <c r="A381" s="98" t="s">
        <v>1481</v>
      </c>
      <c r="B381" s="99" t="s">
        <v>2106</v>
      </c>
      <c r="C381" s="100">
        <v>917500</v>
      </c>
      <c r="D381" s="46">
        <f t="shared" si="5"/>
        <v>1286067</v>
      </c>
      <c r="E381" s="100">
        <v>205201</v>
      </c>
      <c r="F381" s="100">
        <v>1080866</v>
      </c>
      <c r="H381" s="46" t="s">
        <v>1593</v>
      </c>
      <c r="I381" s="46" t="s">
        <v>2139</v>
      </c>
      <c r="J381" s="46"/>
      <c r="K381" s="46">
        <v>400</v>
      </c>
      <c r="L381" s="46"/>
      <c r="M381" s="46">
        <v>400</v>
      </c>
      <c r="O381" s="76" t="s">
        <v>1397</v>
      </c>
      <c r="P381" s="76" t="s">
        <v>2080</v>
      </c>
      <c r="Q381" s="76">
        <v>2660750</v>
      </c>
      <c r="R381" s="76">
        <v>5633091</v>
      </c>
      <c r="S381" s="76">
        <v>3831925</v>
      </c>
      <c r="T381" s="76">
        <v>1801166</v>
      </c>
      <c r="V381" s="46" t="s">
        <v>1427</v>
      </c>
      <c r="W381" s="46" t="s">
        <v>2090</v>
      </c>
      <c r="X381" s="46">
        <v>99400</v>
      </c>
      <c r="Y381" s="46">
        <v>976268</v>
      </c>
      <c r="Z381" s="46">
        <v>146835</v>
      </c>
      <c r="AA381" s="46">
        <v>829433</v>
      </c>
    </row>
    <row r="382" spans="1:27" ht="15">
      <c r="A382" s="98" t="s">
        <v>1484</v>
      </c>
      <c r="B382" s="99" t="s">
        <v>2107</v>
      </c>
      <c r="C382" s="79"/>
      <c r="D382" s="46">
        <f t="shared" si="5"/>
        <v>66959</v>
      </c>
      <c r="E382" s="79"/>
      <c r="F382" s="100">
        <v>66959</v>
      </c>
      <c r="H382" s="46" t="s">
        <v>1596</v>
      </c>
      <c r="I382" s="46" t="s">
        <v>2247</v>
      </c>
      <c r="J382" s="46">
        <v>540001</v>
      </c>
      <c r="K382" s="46">
        <v>654532</v>
      </c>
      <c r="L382" s="46"/>
      <c r="M382" s="46">
        <v>654532</v>
      </c>
      <c r="O382" s="76" t="s">
        <v>1400</v>
      </c>
      <c r="P382" s="76" t="s">
        <v>2081</v>
      </c>
      <c r="Q382" s="76">
        <v>8483435</v>
      </c>
      <c r="R382" s="76">
        <v>7007358</v>
      </c>
      <c r="S382" s="76">
        <v>3394352</v>
      </c>
      <c r="T382" s="76">
        <v>3613006</v>
      </c>
      <c r="V382" s="46" t="s">
        <v>1430</v>
      </c>
      <c r="W382" s="46" t="s">
        <v>2091</v>
      </c>
      <c r="X382" s="46">
        <v>128000</v>
      </c>
      <c r="Y382" s="46">
        <v>1572905</v>
      </c>
      <c r="Z382" s="46">
        <v>1100000</v>
      </c>
      <c r="AA382" s="46">
        <v>472905</v>
      </c>
    </row>
    <row r="383" spans="1:27" ht="15">
      <c r="A383" s="98" t="s">
        <v>1487</v>
      </c>
      <c r="B383" s="99" t="s">
        <v>2108</v>
      </c>
      <c r="C383" s="79"/>
      <c r="D383" s="46">
        <f t="shared" si="5"/>
        <v>196990</v>
      </c>
      <c r="E383" s="79"/>
      <c r="F383" s="100">
        <v>196990</v>
      </c>
      <c r="H383" s="46" t="s">
        <v>1599</v>
      </c>
      <c r="I383" s="46" t="s">
        <v>2140</v>
      </c>
      <c r="J383" s="46">
        <v>51100</v>
      </c>
      <c r="K383" s="46">
        <v>116662</v>
      </c>
      <c r="L383" s="46">
        <v>350</v>
      </c>
      <c r="M383" s="46">
        <v>116312</v>
      </c>
      <c r="O383" s="76" t="s">
        <v>1403</v>
      </c>
      <c r="P383" s="76" t="s">
        <v>2082</v>
      </c>
      <c r="Q383" s="76">
        <v>322000</v>
      </c>
      <c r="R383" s="76">
        <v>399284</v>
      </c>
      <c r="S383" s="76">
        <v>2000</v>
      </c>
      <c r="T383" s="76">
        <v>397284</v>
      </c>
      <c r="V383" s="46" t="s">
        <v>1433</v>
      </c>
      <c r="W383" s="46" t="s">
        <v>2092</v>
      </c>
      <c r="X383" s="46">
        <v>19780200</v>
      </c>
      <c r="Y383" s="46">
        <v>556813</v>
      </c>
      <c r="Z383" s="46">
        <v>90000</v>
      </c>
      <c r="AA383" s="46">
        <v>466813</v>
      </c>
    </row>
    <row r="384" spans="1:27" ht="15">
      <c r="A384" s="98" t="s">
        <v>1490</v>
      </c>
      <c r="B384" s="99" t="s">
        <v>2109</v>
      </c>
      <c r="C384" s="100">
        <v>13700</v>
      </c>
      <c r="D384" s="46">
        <f t="shared" si="5"/>
        <v>983182</v>
      </c>
      <c r="E384" s="100">
        <v>189969</v>
      </c>
      <c r="F384" s="100">
        <v>793213</v>
      </c>
      <c r="H384" s="46" t="s">
        <v>1603</v>
      </c>
      <c r="I384" s="46" t="s">
        <v>2141</v>
      </c>
      <c r="J384" s="46">
        <v>34000</v>
      </c>
      <c r="K384" s="46">
        <v>440050</v>
      </c>
      <c r="L384" s="46"/>
      <c r="M384" s="46">
        <v>440050</v>
      </c>
      <c r="O384" s="76" t="s">
        <v>1406</v>
      </c>
      <c r="P384" s="76" t="s">
        <v>2083</v>
      </c>
      <c r="Q384" s="76">
        <v>570402</v>
      </c>
      <c r="R384" s="76">
        <v>3266091</v>
      </c>
      <c r="S384" s="76">
        <v>239802</v>
      </c>
      <c r="T384" s="76">
        <v>3026289</v>
      </c>
      <c r="V384" s="46" t="s">
        <v>1436</v>
      </c>
      <c r="W384" s="46" t="s">
        <v>2093</v>
      </c>
      <c r="X384" s="46">
        <v>653500</v>
      </c>
      <c r="Y384" s="46">
        <v>547402</v>
      </c>
      <c r="Z384" s="46">
        <v>45000</v>
      </c>
      <c r="AA384" s="46">
        <v>502402</v>
      </c>
    </row>
    <row r="385" spans="1:27" ht="15">
      <c r="A385" s="98" t="s">
        <v>1493</v>
      </c>
      <c r="B385" s="99" t="s">
        <v>2110</v>
      </c>
      <c r="C385" s="100">
        <v>781870</v>
      </c>
      <c r="D385" s="46">
        <f t="shared" si="5"/>
        <v>733012</v>
      </c>
      <c r="E385" s="79"/>
      <c r="F385" s="100">
        <v>733012</v>
      </c>
      <c r="H385" s="46" t="s">
        <v>1606</v>
      </c>
      <c r="I385" s="46" t="s">
        <v>2142</v>
      </c>
      <c r="J385" s="46">
        <v>1638000</v>
      </c>
      <c r="K385" s="46">
        <v>1711302</v>
      </c>
      <c r="L385" s="46">
        <v>265000</v>
      </c>
      <c r="M385" s="46">
        <v>1446302</v>
      </c>
      <c r="O385" s="76" t="s">
        <v>1409</v>
      </c>
      <c r="P385" s="76" t="s">
        <v>2084</v>
      </c>
      <c r="Q385" s="76">
        <v>7079150</v>
      </c>
      <c r="R385" s="76">
        <v>3866048</v>
      </c>
      <c r="S385" s="76">
        <v>905575</v>
      </c>
      <c r="T385" s="76">
        <v>2960473</v>
      </c>
      <c r="V385" s="46" t="s">
        <v>1439</v>
      </c>
      <c r="W385" s="46" t="s">
        <v>2094</v>
      </c>
      <c r="X385" s="46">
        <v>250000</v>
      </c>
      <c r="Y385" s="46">
        <v>279591</v>
      </c>
      <c r="Z385" s="46">
        <v>225</v>
      </c>
      <c r="AA385" s="46">
        <v>279366</v>
      </c>
    </row>
    <row r="386" spans="1:27" ht="15">
      <c r="A386" s="98" t="s">
        <v>1496</v>
      </c>
      <c r="B386" s="99" t="s">
        <v>2292</v>
      </c>
      <c r="C386" s="79"/>
      <c r="D386" s="46">
        <f t="shared" si="5"/>
        <v>6526</v>
      </c>
      <c r="E386" s="79"/>
      <c r="F386" s="100">
        <v>6526</v>
      </c>
      <c r="H386" s="46" t="s">
        <v>1609</v>
      </c>
      <c r="I386" s="46" t="s">
        <v>2143</v>
      </c>
      <c r="J386" s="46"/>
      <c r="K386" s="46">
        <v>12600</v>
      </c>
      <c r="L386" s="46"/>
      <c r="M386" s="46">
        <v>12600</v>
      </c>
      <c r="O386" s="76" t="s">
        <v>1412</v>
      </c>
      <c r="P386" s="76" t="s">
        <v>2085</v>
      </c>
      <c r="Q386" s="76">
        <v>199000</v>
      </c>
      <c r="R386" s="76">
        <v>1964103</v>
      </c>
      <c r="S386" s="76">
        <v>21055</v>
      </c>
      <c r="T386" s="76">
        <v>1943048</v>
      </c>
      <c r="V386" s="46" t="s">
        <v>1442</v>
      </c>
      <c r="W386" s="46" t="s">
        <v>2095</v>
      </c>
      <c r="X386" s="46"/>
      <c r="Y386" s="46">
        <v>21551</v>
      </c>
      <c r="Z386" s="46"/>
      <c r="AA386" s="46">
        <v>21551</v>
      </c>
    </row>
    <row r="387" spans="1:27" ht="15">
      <c r="A387" s="98" t="s">
        <v>1499</v>
      </c>
      <c r="B387" s="99" t="s">
        <v>1820</v>
      </c>
      <c r="C387" s="100">
        <v>11950</v>
      </c>
      <c r="D387" s="46">
        <f t="shared" si="5"/>
        <v>1050518</v>
      </c>
      <c r="E387" s="100">
        <v>81500</v>
      </c>
      <c r="F387" s="100">
        <v>969018</v>
      </c>
      <c r="H387" s="46" t="s">
        <v>1612</v>
      </c>
      <c r="I387" s="46" t="s">
        <v>2144</v>
      </c>
      <c r="J387" s="46"/>
      <c r="K387" s="46">
        <v>161127</v>
      </c>
      <c r="L387" s="46"/>
      <c r="M387" s="46">
        <v>161127</v>
      </c>
      <c r="O387" s="76" t="s">
        <v>1415</v>
      </c>
      <c r="P387" s="76" t="s">
        <v>2086</v>
      </c>
      <c r="Q387" s="76">
        <v>1040400</v>
      </c>
      <c r="R387" s="76">
        <v>2197086</v>
      </c>
      <c r="S387" s="76">
        <v>187300</v>
      </c>
      <c r="T387" s="76">
        <v>2009786</v>
      </c>
      <c r="V387" s="46" t="s">
        <v>1445</v>
      </c>
      <c r="W387" s="46" t="s">
        <v>2096</v>
      </c>
      <c r="X387" s="46">
        <v>2414000</v>
      </c>
      <c r="Y387" s="46">
        <v>292500</v>
      </c>
      <c r="Z387" s="46"/>
      <c r="AA387" s="46">
        <v>292500</v>
      </c>
    </row>
    <row r="388" spans="1:27" ht="15">
      <c r="A388" s="98" t="s">
        <v>1501</v>
      </c>
      <c r="B388" s="99" t="s">
        <v>2111</v>
      </c>
      <c r="C388" s="79"/>
      <c r="D388" s="46">
        <f t="shared" si="5"/>
        <v>193631</v>
      </c>
      <c r="E388" s="79"/>
      <c r="F388" s="100">
        <v>193631</v>
      </c>
      <c r="H388" s="46" t="s">
        <v>1615</v>
      </c>
      <c r="I388" s="46" t="s">
        <v>2145</v>
      </c>
      <c r="J388" s="46"/>
      <c r="K388" s="46">
        <v>1744677</v>
      </c>
      <c r="L388" s="46"/>
      <c r="M388" s="46">
        <v>1744677</v>
      </c>
      <c r="O388" s="76" t="s">
        <v>1418</v>
      </c>
      <c r="P388" s="76" t="s">
        <v>2087</v>
      </c>
      <c r="Q388" s="76">
        <v>3768550</v>
      </c>
      <c r="R388" s="76">
        <v>4032850</v>
      </c>
      <c r="S388" s="76">
        <v>1546441</v>
      </c>
      <c r="T388" s="76">
        <v>2486409</v>
      </c>
      <c r="V388" s="46" t="s">
        <v>1448</v>
      </c>
      <c r="W388" s="46" t="s">
        <v>2097</v>
      </c>
      <c r="X388" s="46">
        <v>431607</v>
      </c>
      <c r="Y388" s="46">
        <v>1701609</v>
      </c>
      <c r="Z388" s="46">
        <v>32600</v>
      </c>
      <c r="AA388" s="46">
        <v>1669009</v>
      </c>
    </row>
    <row r="389" spans="1:27" ht="15">
      <c r="A389" s="98" t="s">
        <v>1505</v>
      </c>
      <c r="B389" s="99" t="s">
        <v>2112</v>
      </c>
      <c r="C389" s="100">
        <v>11800</v>
      </c>
      <c r="D389" s="46">
        <f t="shared" si="5"/>
        <v>135499</v>
      </c>
      <c r="E389" s="100">
        <v>27000</v>
      </c>
      <c r="F389" s="100">
        <v>108499</v>
      </c>
      <c r="H389" s="46" t="s">
        <v>1618</v>
      </c>
      <c r="I389" s="46" t="s">
        <v>2146</v>
      </c>
      <c r="J389" s="46"/>
      <c r="K389" s="46">
        <v>9500</v>
      </c>
      <c r="L389" s="46"/>
      <c r="M389" s="46">
        <v>9500</v>
      </c>
      <c r="O389" s="76" t="s">
        <v>1421</v>
      </c>
      <c r="P389" s="76" t="s">
        <v>2088</v>
      </c>
      <c r="Q389" s="76">
        <v>1236886</v>
      </c>
      <c r="R389" s="76">
        <v>3074776</v>
      </c>
      <c r="S389" s="76">
        <v>1327540</v>
      </c>
      <c r="T389" s="76">
        <v>1747236</v>
      </c>
      <c r="V389" s="46" t="s">
        <v>1451</v>
      </c>
      <c r="W389" s="46" t="s">
        <v>2098</v>
      </c>
      <c r="X389" s="46">
        <v>59000</v>
      </c>
      <c r="Y389" s="46">
        <v>5585968</v>
      </c>
      <c r="Z389" s="46">
        <v>957000</v>
      </c>
      <c r="AA389" s="46">
        <v>4628968</v>
      </c>
    </row>
    <row r="390" spans="1:27" ht="15">
      <c r="A390" s="98" t="s">
        <v>1508</v>
      </c>
      <c r="B390" s="99" t="s">
        <v>2113</v>
      </c>
      <c r="C390" s="100">
        <v>3760500</v>
      </c>
      <c r="D390" s="46">
        <f t="shared" si="5"/>
        <v>693881</v>
      </c>
      <c r="E390" s="79"/>
      <c r="F390" s="100">
        <v>693881</v>
      </c>
      <c r="H390" s="46" t="s">
        <v>1621</v>
      </c>
      <c r="I390" s="46" t="s">
        <v>2147</v>
      </c>
      <c r="J390" s="46"/>
      <c r="K390" s="46">
        <v>2511268</v>
      </c>
      <c r="L390" s="46"/>
      <c r="M390" s="46">
        <v>2511268</v>
      </c>
      <c r="O390" s="76" t="s">
        <v>1424</v>
      </c>
      <c r="P390" s="76" t="s">
        <v>2089</v>
      </c>
      <c r="Q390" s="76">
        <v>4505000</v>
      </c>
      <c r="R390" s="76">
        <v>2442907</v>
      </c>
      <c r="S390" s="76">
        <v>427400</v>
      </c>
      <c r="T390" s="76">
        <v>2015507</v>
      </c>
      <c r="V390" s="46" t="s">
        <v>1454</v>
      </c>
      <c r="W390" s="46" t="s">
        <v>2099</v>
      </c>
      <c r="X390" s="46"/>
      <c r="Y390" s="46">
        <v>19354105</v>
      </c>
      <c r="Z390" s="46"/>
      <c r="AA390" s="46">
        <v>19354105</v>
      </c>
    </row>
    <row r="391" spans="1:27" ht="15">
      <c r="A391" s="98" t="s">
        <v>1511</v>
      </c>
      <c r="B391" s="99" t="s">
        <v>2114</v>
      </c>
      <c r="C391" s="100">
        <v>418000</v>
      </c>
      <c r="D391" s="46">
        <f aca="true" t="shared" si="6" ref="D391:D454">E391+F391</f>
        <v>423557</v>
      </c>
      <c r="E391" s="100">
        <v>250000</v>
      </c>
      <c r="F391" s="100">
        <v>173557</v>
      </c>
      <c r="H391" s="46" t="s">
        <v>1624</v>
      </c>
      <c r="I391" s="46" t="s">
        <v>2293</v>
      </c>
      <c r="J391" s="46"/>
      <c r="K391" s="46">
        <v>5422290</v>
      </c>
      <c r="L391" s="46">
        <v>201325</v>
      </c>
      <c r="M391" s="46">
        <v>5220965</v>
      </c>
      <c r="O391" s="76" t="s">
        <v>1427</v>
      </c>
      <c r="P391" s="76" t="s">
        <v>2090</v>
      </c>
      <c r="Q391" s="76">
        <v>1771010</v>
      </c>
      <c r="R391" s="76">
        <v>3226442</v>
      </c>
      <c r="S391" s="76">
        <v>783019</v>
      </c>
      <c r="T391" s="76">
        <v>2443423</v>
      </c>
      <c r="V391" s="46" t="s">
        <v>1457</v>
      </c>
      <c r="W391" s="46" t="s">
        <v>2100</v>
      </c>
      <c r="X391" s="46">
        <v>146600</v>
      </c>
      <c r="Y391" s="46">
        <v>13720612</v>
      </c>
      <c r="Z391" s="46">
        <v>7725003</v>
      </c>
      <c r="AA391" s="46">
        <v>5995609</v>
      </c>
    </row>
    <row r="392" spans="1:27" ht="15">
      <c r="A392" s="98" t="s">
        <v>1514</v>
      </c>
      <c r="B392" s="99" t="s">
        <v>2115</v>
      </c>
      <c r="C392" s="100">
        <v>275000</v>
      </c>
      <c r="D392" s="46">
        <f t="shared" si="6"/>
        <v>401107</v>
      </c>
      <c r="E392" s="100">
        <v>15200</v>
      </c>
      <c r="F392" s="100">
        <v>385907</v>
      </c>
      <c r="H392" s="46" t="s">
        <v>1627</v>
      </c>
      <c r="I392" s="46" t="s">
        <v>2148</v>
      </c>
      <c r="J392" s="46"/>
      <c r="K392" s="46">
        <v>75591</v>
      </c>
      <c r="L392" s="46"/>
      <c r="M392" s="46">
        <v>75591</v>
      </c>
      <c r="O392" s="76" t="s">
        <v>1430</v>
      </c>
      <c r="P392" s="76" t="s">
        <v>2091</v>
      </c>
      <c r="Q392" s="76">
        <v>604000</v>
      </c>
      <c r="R392" s="76">
        <v>2727578</v>
      </c>
      <c r="S392" s="76">
        <v>427800</v>
      </c>
      <c r="T392" s="76">
        <v>2299778</v>
      </c>
      <c r="V392" s="46" t="s">
        <v>1460</v>
      </c>
      <c r="W392" s="46" t="s">
        <v>2263</v>
      </c>
      <c r="X392" s="46"/>
      <c r="Y392" s="46">
        <v>42475</v>
      </c>
      <c r="Z392" s="46"/>
      <c r="AA392" s="46">
        <v>42475</v>
      </c>
    </row>
    <row r="393" spans="1:27" ht="15">
      <c r="A393" s="98" t="s">
        <v>1517</v>
      </c>
      <c r="B393" s="99" t="s">
        <v>2116</v>
      </c>
      <c r="C393" s="100">
        <v>800562</v>
      </c>
      <c r="D393" s="46">
        <f t="shared" si="6"/>
        <v>2823885</v>
      </c>
      <c r="E393" s="100">
        <v>198223</v>
      </c>
      <c r="F393" s="100">
        <v>2625662</v>
      </c>
      <c r="H393" s="46" t="s">
        <v>1633</v>
      </c>
      <c r="I393" s="46" t="s">
        <v>2150</v>
      </c>
      <c r="J393" s="46">
        <v>300</v>
      </c>
      <c r="K393" s="46">
        <v>211852</v>
      </c>
      <c r="L393" s="46"/>
      <c r="M393" s="46">
        <v>211852</v>
      </c>
      <c r="O393" s="76" t="s">
        <v>1433</v>
      </c>
      <c r="P393" s="76" t="s">
        <v>2092</v>
      </c>
      <c r="Q393" s="76">
        <v>242000</v>
      </c>
      <c r="R393" s="76">
        <v>1384169</v>
      </c>
      <c r="S393" s="76">
        <v>141701</v>
      </c>
      <c r="T393" s="76">
        <v>1242468</v>
      </c>
      <c r="V393" s="46" t="s">
        <v>1463</v>
      </c>
      <c r="W393" s="46" t="s">
        <v>2101</v>
      </c>
      <c r="X393" s="46">
        <v>1604700</v>
      </c>
      <c r="Y393" s="46">
        <v>999878</v>
      </c>
      <c r="Z393" s="46">
        <v>2300</v>
      </c>
      <c r="AA393" s="46">
        <v>997578</v>
      </c>
    </row>
    <row r="394" spans="1:27" ht="15">
      <c r="A394" s="98" t="s">
        <v>1520</v>
      </c>
      <c r="B394" s="99" t="s">
        <v>2117</v>
      </c>
      <c r="C394" s="100">
        <v>2256650</v>
      </c>
      <c r="D394" s="46">
        <f t="shared" si="6"/>
        <v>4122855</v>
      </c>
      <c r="E394" s="100">
        <v>1427684</v>
      </c>
      <c r="F394" s="100">
        <v>2695171</v>
      </c>
      <c r="H394" s="46" t="s">
        <v>1636</v>
      </c>
      <c r="I394" s="46" t="s">
        <v>2151</v>
      </c>
      <c r="J394" s="46">
        <v>21500</v>
      </c>
      <c r="K394" s="46">
        <v>2212631</v>
      </c>
      <c r="L394" s="46">
        <v>1900000</v>
      </c>
      <c r="M394" s="46">
        <v>312631</v>
      </c>
      <c r="O394" s="76" t="s">
        <v>1436</v>
      </c>
      <c r="P394" s="76" t="s">
        <v>2093</v>
      </c>
      <c r="Q394" s="76">
        <v>1061500</v>
      </c>
      <c r="R394" s="76">
        <v>6549789</v>
      </c>
      <c r="S394" s="76">
        <v>2392602</v>
      </c>
      <c r="T394" s="76">
        <v>4157187</v>
      </c>
      <c r="V394" s="46" t="s">
        <v>1466</v>
      </c>
      <c r="W394" s="46" t="s">
        <v>2102</v>
      </c>
      <c r="X394" s="46">
        <v>722416</v>
      </c>
      <c r="Y394" s="46">
        <v>3318025</v>
      </c>
      <c r="Z394" s="46"/>
      <c r="AA394" s="46">
        <v>3318025</v>
      </c>
    </row>
    <row r="395" spans="1:27" ht="15">
      <c r="A395" s="98" t="s">
        <v>1523</v>
      </c>
      <c r="B395" s="99" t="s">
        <v>2118</v>
      </c>
      <c r="C395" s="100">
        <v>2403501</v>
      </c>
      <c r="D395" s="46">
        <f t="shared" si="6"/>
        <v>2973593</v>
      </c>
      <c r="E395" s="100">
        <v>111600</v>
      </c>
      <c r="F395" s="100">
        <v>2861993</v>
      </c>
      <c r="H395" s="46" t="s">
        <v>1639</v>
      </c>
      <c r="I395" s="46" t="s">
        <v>2152</v>
      </c>
      <c r="J395" s="46"/>
      <c r="K395" s="46">
        <v>338058</v>
      </c>
      <c r="L395" s="46"/>
      <c r="M395" s="46">
        <v>338058</v>
      </c>
      <c r="O395" s="76" t="s">
        <v>1439</v>
      </c>
      <c r="P395" s="76" t="s">
        <v>2094</v>
      </c>
      <c r="Q395" s="76">
        <v>396964</v>
      </c>
      <c r="R395" s="76">
        <v>2465001</v>
      </c>
      <c r="S395" s="76">
        <v>573200</v>
      </c>
      <c r="T395" s="76">
        <v>1891801</v>
      </c>
      <c r="V395" s="46" t="s">
        <v>1469</v>
      </c>
      <c r="W395" s="46" t="s">
        <v>2103</v>
      </c>
      <c r="X395" s="46">
        <v>1200</v>
      </c>
      <c r="Y395" s="46">
        <v>33340</v>
      </c>
      <c r="Z395" s="46"/>
      <c r="AA395" s="46">
        <v>33340</v>
      </c>
    </row>
    <row r="396" spans="1:27" ht="15">
      <c r="A396" s="98" t="s">
        <v>1525</v>
      </c>
      <c r="B396" s="99" t="s">
        <v>2119</v>
      </c>
      <c r="C396" s="100">
        <v>4800</v>
      </c>
      <c r="D396" s="46">
        <f t="shared" si="6"/>
        <v>94510</v>
      </c>
      <c r="E396" s="100">
        <v>51775</v>
      </c>
      <c r="F396" s="100">
        <v>42735</v>
      </c>
      <c r="H396" s="46" t="s">
        <v>1642</v>
      </c>
      <c r="I396" s="46" t="s">
        <v>2153</v>
      </c>
      <c r="J396" s="46">
        <v>18500</v>
      </c>
      <c r="K396" s="46">
        <v>5340442</v>
      </c>
      <c r="L396" s="46"/>
      <c r="M396" s="46">
        <v>5340442</v>
      </c>
      <c r="O396" s="76" t="s">
        <v>1442</v>
      </c>
      <c r="P396" s="76" t="s">
        <v>2095</v>
      </c>
      <c r="Q396" s="76">
        <v>350000</v>
      </c>
      <c r="R396" s="76">
        <v>2934220</v>
      </c>
      <c r="S396" s="76">
        <v>44000</v>
      </c>
      <c r="T396" s="76">
        <v>2890220</v>
      </c>
      <c r="V396" s="46" t="s">
        <v>1472</v>
      </c>
      <c r="W396" s="46" t="s">
        <v>1119</v>
      </c>
      <c r="X396" s="46">
        <v>1503127</v>
      </c>
      <c r="Y396" s="46">
        <v>27566859</v>
      </c>
      <c r="Z396" s="46">
        <v>725500</v>
      </c>
      <c r="AA396" s="46">
        <v>26841359</v>
      </c>
    </row>
    <row r="397" spans="1:27" ht="15">
      <c r="A397" s="98" t="s">
        <v>1528</v>
      </c>
      <c r="B397" s="99" t="s">
        <v>2120</v>
      </c>
      <c r="C397" s="100">
        <v>1600</v>
      </c>
      <c r="D397" s="46">
        <f t="shared" si="6"/>
        <v>55401</v>
      </c>
      <c r="E397" s="100">
        <v>7500</v>
      </c>
      <c r="F397" s="100">
        <v>47901</v>
      </c>
      <c r="H397" s="46" t="s">
        <v>1645</v>
      </c>
      <c r="I397" s="46" t="s">
        <v>2154</v>
      </c>
      <c r="J397" s="46">
        <v>41200</v>
      </c>
      <c r="K397" s="46">
        <v>393844</v>
      </c>
      <c r="L397" s="46">
        <v>77300</v>
      </c>
      <c r="M397" s="46">
        <v>316544</v>
      </c>
      <c r="O397" s="76" t="s">
        <v>1445</v>
      </c>
      <c r="P397" s="76" t="s">
        <v>2096</v>
      </c>
      <c r="Q397" s="76">
        <v>8500</v>
      </c>
      <c r="R397" s="76">
        <v>767612</v>
      </c>
      <c r="S397" s="76">
        <v>90000</v>
      </c>
      <c r="T397" s="76">
        <v>677612</v>
      </c>
      <c r="V397" s="46" t="s">
        <v>1475</v>
      </c>
      <c r="W397" s="46" t="s">
        <v>2104</v>
      </c>
      <c r="X397" s="46">
        <v>551000</v>
      </c>
      <c r="Y397" s="46">
        <v>202385</v>
      </c>
      <c r="Z397" s="46"/>
      <c r="AA397" s="46">
        <v>202385</v>
      </c>
    </row>
    <row r="398" spans="1:27" ht="15">
      <c r="A398" s="98" t="s">
        <v>1531</v>
      </c>
      <c r="B398" s="99" t="s">
        <v>2121</v>
      </c>
      <c r="C398" s="79"/>
      <c r="D398" s="46">
        <f t="shared" si="6"/>
        <v>330431</v>
      </c>
      <c r="E398" s="100">
        <v>128000</v>
      </c>
      <c r="F398" s="100">
        <v>202431</v>
      </c>
      <c r="H398" s="46" t="s">
        <v>1648</v>
      </c>
      <c r="I398" s="46" t="s">
        <v>2155</v>
      </c>
      <c r="J398" s="46"/>
      <c r="K398" s="46">
        <v>156901</v>
      </c>
      <c r="L398" s="46"/>
      <c r="M398" s="46">
        <v>156901</v>
      </c>
      <c r="O398" s="76" t="s">
        <v>1448</v>
      </c>
      <c r="P398" s="76" t="s">
        <v>2097</v>
      </c>
      <c r="Q398" s="76">
        <v>2599375</v>
      </c>
      <c r="R398" s="76">
        <v>4264812</v>
      </c>
      <c r="S398" s="76">
        <v>927200</v>
      </c>
      <c r="T398" s="76">
        <v>3337612</v>
      </c>
      <c r="V398" s="46" t="s">
        <v>1478</v>
      </c>
      <c r="W398" s="46" t="s">
        <v>2105</v>
      </c>
      <c r="X398" s="46">
        <v>62302</v>
      </c>
      <c r="Y398" s="46">
        <v>2631176</v>
      </c>
      <c r="Z398" s="46">
        <v>80000</v>
      </c>
      <c r="AA398" s="46">
        <v>2551176</v>
      </c>
    </row>
    <row r="399" spans="1:27" ht="15">
      <c r="A399" s="98" t="s">
        <v>1534</v>
      </c>
      <c r="B399" s="99" t="s">
        <v>2122</v>
      </c>
      <c r="C399" s="100">
        <v>1011350</v>
      </c>
      <c r="D399" s="46">
        <f t="shared" si="6"/>
        <v>2610154</v>
      </c>
      <c r="E399" s="100">
        <v>161878</v>
      </c>
      <c r="F399" s="100">
        <v>2448276</v>
      </c>
      <c r="H399" s="46" t="s">
        <v>1651</v>
      </c>
      <c r="I399" s="46" t="s">
        <v>2156</v>
      </c>
      <c r="J399" s="46">
        <v>6300</v>
      </c>
      <c r="K399" s="46">
        <v>33832</v>
      </c>
      <c r="L399" s="46"/>
      <c r="M399" s="46">
        <v>33832</v>
      </c>
      <c r="O399" s="76" t="s">
        <v>1451</v>
      </c>
      <c r="P399" s="76" t="s">
        <v>2098</v>
      </c>
      <c r="Q399" s="76">
        <v>6538900</v>
      </c>
      <c r="R399" s="76">
        <v>7468606</v>
      </c>
      <c r="S399" s="76">
        <v>1231590</v>
      </c>
      <c r="T399" s="76">
        <v>6237016</v>
      </c>
      <c r="V399" s="46" t="s">
        <v>1481</v>
      </c>
      <c r="W399" s="46" t="s">
        <v>2106</v>
      </c>
      <c r="X399" s="46">
        <v>55500</v>
      </c>
      <c r="Y399" s="46">
        <v>4907824</v>
      </c>
      <c r="Z399" s="46">
        <v>2400301</v>
      </c>
      <c r="AA399" s="46">
        <v>2507523</v>
      </c>
    </row>
    <row r="400" spans="1:27" ht="15">
      <c r="A400" s="98" t="s">
        <v>1537</v>
      </c>
      <c r="B400" s="99" t="s">
        <v>2123</v>
      </c>
      <c r="C400" s="100">
        <v>698602</v>
      </c>
      <c r="D400" s="46">
        <f t="shared" si="6"/>
        <v>938561</v>
      </c>
      <c r="E400" s="100">
        <v>138700</v>
      </c>
      <c r="F400" s="100">
        <v>799861</v>
      </c>
      <c r="H400" s="46" t="s">
        <v>1654</v>
      </c>
      <c r="I400" s="46" t="s">
        <v>2157</v>
      </c>
      <c r="J400" s="46">
        <v>42000</v>
      </c>
      <c r="K400" s="46">
        <v>106020</v>
      </c>
      <c r="L400" s="46"/>
      <c r="M400" s="46">
        <v>106020</v>
      </c>
      <c r="O400" s="76" t="s">
        <v>1454</v>
      </c>
      <c r="P400" s="76" t="s">
        <v>2099</v>
      </c>
      <c r="Q400" s="76"/>
      <c r="R400" s="76">
        <v>1938558</v>
      </c>
      <c r="S400" s="76">
        <v>304300</v>
      </c>
      <c r="T400" s="76">
        <v>1634258</v>
      </c>
      <c r="V400" s="46" t="s">
        <v>1484</v>
      </c>
      <c r="W400" s="46" t="s">
        <v>2107</v>
      </c>
      <c r="X400" s="46">
        <v>768000</v>
      </c>
      <c r="Y400" s="46">
        <v>717101</v>
      </c>
      <c r="Z400" s="46"/>
      <c r="AA400" s="46">
        <v>717101</v>
      </c>
    </row>
    <row r="401" spans="1:27" ht="15">
      <c r="A401" s="98" t="s">
        <v>1540</v>
      </c>
      <c r="B401" s="99" t="s">
        <v>2124</v>
      </c>
      <c r="C401" s="79"/>
      <c r="D401" s="46">
        <f t="shared" si="6"/>
        <v>86890</v>
      </c>
      <c r="E401" s="79"/>
      <c r="F401" s="100">
        <v>86890</v>
      </c>
      <c r="H401" s="46" t="s">
        <v>1657</v>
      </c>
      <c r="I401" s="46" t="s">
        <v>2158</v>
      </c>
      <c r="J401" s="46"/>
      <c r="K401" s="46">
        <v>2465</v>
      </c>
      <c r="L401" s="46"/>
      <c r="M401" s="46">
        <v>2465</v>
      </c>
      <c r="O401" s="76" t="s">
        <v>1457</v>
      </c>
      <c r="P401" s="76" t="s">
        <v>2100</v>
      </c>
      <c r="Q401" s="76">
        <v>271000</v>
      </c>
      <c r="R401" s="76">
        <v>4558046</v>
      </c>
      <c r="S401" s="76">
        <v>118515</v>
      </c>
      <c r="T401" s="76">
        <v>4439531</v>
      </c>
      <c r="V401" s="46" t="s">
        <v>1487</v>
      </c>
      <c r="W401" s="46" t="s">
        <v>2108</v>
      </c>
      <c r="X401" s="46">
        <v>69950</v>
      </c>
      <c r="Y401" s="46">
        <v>227084</v>
      </c>
      <c r="Z401" s="46"/>
      <c r="AA401" s="46">
        <v>227084</v>
      </c>
    </row>
    <row r="402" spans="1:27" ht="15">
      <c r="A402" s="98" t="s">
        <v>1543</v>
      </c>
      <c r="B402" s="99" t="s">
        <v>2125</v>
      </c>
      <c r="C402" s="100">
        <v>12877412</v>
      </c>
      <c r="D402" s="46">
        <f t="shared" si="6"/>
        <v>1605304</v>
      </c>
      <c r="E402" s="100">
        <v>562952</v>
      </c>
      <c r="F402" s="100">
        <v>1042352</v>
      </c>
      <c r="H402" s="46" t="s">
        <v>1660</v>
      </c>
      <c r="I402" s="46" t="s">
        <v>2159</v>
      </c>
      <c r="J402" s="46">
        <v>65800</v>
      </c>
      <c r="K402" s="46">
        <v>0</v>
      </c>
      <c r="L402" s="46"/>
      <c r="M402" s="46"/>
      <c r="O402" s="76" t="s">
        <v>1460</v>
      </c>
      <c r="P402" s="76" t="s">
        <v>2263</v>
      </c>
      <c r="Q402" s="76">
        <v>1120520</v>
      </c>
      <c r="R402" s="76">
        <v>2291992</v>
      </c>
      <c r="S402" s="76">
        <v>1205400</v>
      </c>
      <c r="T402" s="76">
        <v>1086592</v>
      </c>
      <c r="V402" s="46" t="s">
        <v>1490</v>
      </c>
      <c r="W402" s="46" t="s">
        <v>2109</v>
      </c>
      <c r="X402" s="46">
        <v>289940</v>
      </c>
      <c r="Y402" s="46">
        <v>10079121</v>
      </c>
      <c r="Z402" s="46">
        <v>250</v>
      </c>
      <c r="AA402" s="46">
        <v>10078871</v>
      </c>
    </row>
    <row r="403" spans="1:27" ht="15">
      <c r="A403" s="98" t="s">
        <v>1546</v>
      </c>
      <c r="B403" s="99" t="s">
        <v>2126</v>
      </c>
      <c r="C403" s="100">
        <v>507000</v>
      </c>
      <c r="D403" s="46">
        <f t="shared" si="6"/>
        <v>918263</v>
      </c>
      <c r="E403" s="100">
        <v>429251</v>
      </c>
      <c r="F403" s="100">
        <v>489012</v>
      </c>
      <c r="H403" s="46" t="s">
        <v>1663</v>
      </c>
      <c r="I403" s="46" t="s">
        <v>2160</v>
      </c>
      <c r="J403" s="46">
        <v>2200</v>
      </c>
      <c r="K403" s="46">
        <v>437587</v>
      </c>
      <c r="L403" s="46">
        <v>426000</v>
      </c>
      <c r="M403" s="46">
        <v>11587</v>
      </c>
      <c r="O403" s="76" t="s">
        <v>1463</v>
      </c>
      <c r="P403" s="76" t="s">
        <v>2101</v>
      </c>
      <c r="Q403" s="76">
        <v>7395900</v>
      </c>
      <c r="R403" s="76">
        <v>373296</v>
      </c>
      <c r="S403" s="76">
        <v>101400</v>
      </c>
      <c r="T403" s="76">
        <v>271896</v>
      </c>
      <c r="V403" s="46" t="s">
        <v>1493</v>
      </c>
      <c r="W403" s="46" t="s">
        <v>2110</v>
      </c>
      <c r="X403" s="46">
        <v>121000</v>
      </c>
      <c r="Y403" s="46">
        <v>4700783</v>
      </c>
      <c r="Z403" s="46">
        <v>961000</v>
      </c>
      <c r="AA403" s="46">
        <v>3739783</v>
      </c>
    </row>
    <row r="404" spans="1:27" ht="15">
      <c r="A404" s="98" t="s">
        <v>1549</v>
      </c>
      <c r="B404" s="99" t="s">
        <v>2127</v>
      </c>
      <c r="C404" s="100">
        <v>1257250</v>
      </c>
      <c r="D404" s="46">
        <f t="shared" si="6"/>
        <v>1970538</v>
      </c>
      <c r="E404" s="100">
        <v>183700</v>
      </c>
      <c r="F404" s="100">
        <v>1786838</v>
      </c>
      <c r="H404" s="46" t="s">
        <v>1666</v>
      </c>
      <c r="I404" s="46" t="s">
        <v>2161</v>
      </c>
      <c r="J404" s="46"/>
      <c r="K404" s="46">
        <v>13800</v>
      </c>
      <c r="L404" s="46"/>
      <c r="M404" s="46">
        <v>13800</v>
      </c>
      <c r="O404" s="76" t="s">
        <v>1466</v>
      </c>
      <c r="P404" s="76" t="s">
        <v>2102</v>
      </c>
      <c r="Q404" s="76">
        <v>5355986</v>
      </c>
      <c r="R404" s="76">
        <v>3184328</v>
      </c>
      <c r="S404" s="76">
        <v>364200</v>
      </c>
      <c r="T404" s="76">
        <v>2820128</v>
      </c>
      <c r="V404" s="46" t="s">
        <v>1499</v>
      </c>
      <c r="W404" s="46" t="s">
        <v>1820</v>
      </c>
      <c r="X404" s="46">
        <v>66340</v>
      </c>
      <c r="Y404" s="46">
        <v>1221496</v>
      </c>
      <c r="Z404" s="46">
        <v>91700</v>
      </c>
      <c r="AA404" s="46">
        <v>1129796</v>
      </c>
    </row>
    <row r="405" spans="1:27" ht="15">
      <c r="A405" s="98" t="s">
        <v>1552</v>
      </c>
      <c r="B405" s="99" t="s">
        <v>2128</v>
      </c>
      <c r="C405" s="100">
        <v>2606679</v>
      </c>
      <c r="D405" s="46">
        <f t="shared" si="6"/>
        <v>2508519</v>
      </c>
      <c r="E405" s="100">
        <v>572511</v>
      </c>
      <c r="F405" s="100">
        <v>1936008</v>
      </c>
      <c r="H405" s="46" t="s">
        <v>1669</v>
      </c>
      <c r="I405" s="46" t="s">
        <v>2162</v>
      </c>
      <c r="J405" s="46"/>
      <c r="K405" s="46">
        <v>42661</v>
      </c>
      <c r="L405" s="46"/>
      <c r="M405" s="46">
        <v>42661</v>
      </c>
      <c r="O405" s="76" t="s">
        <v>1469</v>
      </c>
      <c r="P405" s="76" t="s">
        <v>2103</v>
      </c>
      <c r="Q405" s="76"/>
      <c r="R405" s="76">
        <v>134429</v>
      </c>
      <c r="S405" s="76"/>
      <c r="T405" s="76">
        <v>134429</v>
      </c>
      <c r="V405" s="46" t="s">
        <v>1501</v>
      </c>
      <c r="W405" s="46" t="s">
        <v>2111</v>
      </c>
      <c r="X405" s="46"/>
      <c r="Y405" s="46">
        <v>117700</v>
      </c>
      <c r="Z405" s="46"/>
      <c r="AA405" s="46">
        <v>117700</v>
      </c>
    </row>
    <row r="406" spans="1:27" ht="15">
      <c r="A406" s="98" t="s">
        <v>1555</v>
      </c>
      <c r="B406" s="99" t="s">
        <v>2129</v>
      </c>
      <c r="C406" s="100">
        <v>777308</v>
      </c>
      <c r="D406" s="46">
        <f t="shared" si="6"/>
        <v>2072219</v>
      </c>
      <c r="E406" s="79"/>
      <c r="F406" s="100">
        <v>2072219</v>
      </c>
      <c r="H406" s="46" t="s">
        <v>1672</v>
      </c>
      <c r="I406" s="46" t="s">
        <v>2163</v>
      </c>
      <c r="J406" s="46">
        <v>1408008</v>
      </c>
      <c r="K406" s="46">
        <v>304033</v>
      </c>
      <c r="L406" s="46"/>
      <c r="M406" s="46">
        <v>304033</v>
      </c>
      <c r="O406" s="76" t="s">
        <v>1472</v>
      </c>
      <c r="P406" s="76" t="s">
        <v>1119</v>
      </c>
      <c r="Q406" s="76">
        <v>5224298</v>
      </c>
      <c r="R406" s="76">
        <v>6971033</v>
      </c>
      <c r="S406" s="76">
        <v>710558</v>
      </c>
      <c r="T406" s="76">
        <v>6260475</v>
      </c>
      <c r="V406" s="46" t="s">
        <v>1505</v>
      </c>
      <c r="W406" s="46" t="s">
        <v>2112</v>
      </c>
      <c r="X406" s="46"/>
      <c r="Y406" s="46">
        <v>179711</v>
      </c>
      <c r="Z406" s="46">
        <v>173580</v>
      </c>
      <c r="AA406" s="46">
        <v>6131</v>
      </c>
    </row>
    <row r="407" spans="1:27" ht="15">
      <c r="A407" s="98" t="s">
        <v>1558</v>
      </c>
      <c r="B407" s="99" t="s">
        <v>2130</v>
      </c>
      <c r="C407" s="100">
        <v>173801</v>
      </c>
      <c r="D407" s="46">
        <f t="shared" si="6"/>
        <v>131141</v>
      </c>
      <c r="E407" s="79"/>
      <c r="F407" s="100">
        <v>131141</v>
      </c>
      <c r="H407" s="46" t="s">
        <v>1675</v>
      </c>
      <c r="I407" s="46" t="s">
        <v>2164</v>
      </c>
      <c r="J407" s="46">
        <v>19000</v>
      </c>
      <c r="K407" s="46">
        <v>182182</v>
      </c>
      <c r="L407" s="46"/>
      <c r="M407" s="46">
        <v>182182</v>
      </c>
      <c r="O407" s="76" t="s">
        <v>1475</v>
      </c>
      <c r="P407" s="76" t="s">
        <v>2104</v>
      </c>
      <c r="Q407" s="76">
        <v>892000</v>
      </c>
      <c r="R407" s="76">
        <v>5259871</v>
      </c>
      <c r="S407" s="76">
        <v>504722</v>
      </c>
      <c r="T407" s="76">
        <v>4755149</v>
      </c>
      <c r="V407" s="46" t="s">
        <v>1508</v>
      </c>
      <c r="W407" s="46" t="s">
        <v>2113</v>
      </c>
      <c r="X407" s="46"/>
      <c r="Y407" s="46">
        <v>3422525</v>
      </c>
      <c r="Z407" s="46">
        <v>3372107</v>
      </c>
      <c r="AA407" s="46">
        <v>50418</v>
      </c>
    </row>
    <row r="408" spans="1:27" ht="15">
      <c r="A408" s="98" t="s">
        <v>1561</v>
      </c>
      <c r="B408" s="99" t="s">
        <v>2061</v>
      </c>
      <c r="C408" s="100">
        <v>1184753</v>
      </c>
      <c r="D408" s="46">
        <f t="shared" si="6"/>
        <v>356822</v>
      </c>
      <c r="E408" s="100">
        <v>18000</v>
      </c>
      <c r="F408" s="100">
        <v>338822</v>
      </c>
      <c r="H408" s="46" t="s">
        <v>1678</v>
      </c>
      <c r="I408" s="46" t="s">
        <v>2165</v>
      </c>
      <c r="J408" s="46">
        <v>37000</v>
      </c>
      <c r="K408" s="46">
        <v>70499</v>
      </c>
      <c r="L408" s="46">
        <v>4500</v>
      </c>
      <c r="M408" s="46">
        <v>65999</v>
      </c>
      <c r="O408" s="76" t="s">
        <v>1478</v>
      </c>
      <c r="P408" s="76" t="s">
        <v>2105</v>
      </c>
      <c r="Q408" s="76">
        <v>201006</v>
      </c>
      <c r="R408" s="76">
        <v>3640303</v>
      </c>
      <c r="S408" s="76">
        <v>1493927</v>
      </c>
      <c r="T408" s="76">
        <v>2146376</v>
      </c>
      <c r="V408" s="46" t="s">
        <v>1511</v>
      </c>
      <c r="W408" s="46" t="s">
        <v>2114</v>
      </c>
      <c r="X408" s="46">
        <v>347000</v>
      </c>
      <c r="Y408" s="46">
        <v>705305</v>
      </c>
      <c r="Z408" s="46">
        <v>496220</v>
      </c>
      <c r="AA408" s="46">
        <v>209085</v>
      </c>
    </row>
    <row r="409" spans="1:27" ht="15">
      <c r="A409" s="98" t="s">
        <v>1563</v>
      </c>
      <c r="B409" s="99" t="s">
        <v>2131</v>
      </c>
      <c r="C409" s="79"/>
      <c r="D409" s="46">
        <f t="shared" si="6"/>
        <v>90625</v>
      </c>
      <c r="E409" s="100">
        <v>250</v>
      </c>
      <c r="F409" s="100">
        <v>90375</v>
      </c>
      <c r="H409" s="46" t="s">
        <v>1681</v>
      </c>
      <c r="I409" s="46" t="s">
        <v>2166</v>
      </c>
      <c r="J409" s="46"/>
      <c r="K409" s="46">
        <v>62498</v>
      </c>
      <c r="L409" s="46"/>
      <c r="M409" s="46">
        <v>62498</v>
      </c>
      <c r="O409" s="76" t="s">
        <v>1481</v>
      </c>
      <c r="P409" s="76" t="s">
        <v>2106</v>
      </c>
      <c r="Q409" s="76">
        <v>2037700</v>
      </c>
      <c r="R409" s="76">
        <v>6298518</v>
      </c>
      <c r="S409" s="76">
        <v>449901</v>
      </c>
      <c r="T409" s="76">
        <v>5848617</v>
      </c>
      <c r="V409" s="46" t="s">
        <v>1514</v>
      </c>
      <c r="W409" s="46" t="s">
        <v>2115</v>
      </c>
      <c r="X409" s="46">
        <v>1302500</v>
      </c>
      <c r="Y409" s="46">
        <v>131074</v>
      </c>
      <c r="Z409" s="46">
        <v>81134</v>
      </c>
      <c r="AA409" s="46">
        <v>49940</v>
      </c>
    </row>
    <row r="410" spans="1:27" ht="15">
      <c r="A410" s="98" t="s">
        <v>1566</v>
      </c>
      <c r="B410" s="99" t="s">
        <v>2132</v>
      </c>
      <c r="C410" s="79"/>
      <c r="D410" s="46">
        <f t="shared" si="6"/>
        <v>187996</v>
      </c>
      <c r="E410" s="79"/>
      <c r="F410" s="100">
        <v>187996</v>
      </c>
      <c r="H410" s="46" t="s">
        <v>1689</v>
      </c>
      <c r="I410" s="46" t="s">
        <v>2167</v>
      </c>
      <c r="J410" s="46"/>
      <c r="K410" s="46">
        <v>20841</v>
      </c>
      <c r="L410" s="46"/>
      <c r="M410" s="46">
        <v>20841</v>
      </c>
      <c r="O410" s="76" t="s">
        <v>1484</v>
      </c>
      <c r="P410" s="76" t="s">
        <v>2107</v>
      </c>
      <c r="Q410" s="76">
        <v>420400</v>
      </c>
      <c r="R410" s="76">
        <v>317596</v>
      </c>
      <c r="S410" s="76">
        <v>100</v>
      </c>
      <c r="T410" s="76">
        <v>317496</v>
      </c>
      <c r="V410" s="46" t="s">
        <v>1517</v>
      </c>
      <c r="W410" s="46" t="s">
        <v>2116</v>
      </c>
      <c r="X410" s="46">
        <v>255108</v>
      </c>
      <c r="Y410" s="46">
        <v>1180246</v>
      </c>
      <c r="Z410" s="46">
        <v>74800</v>
      </c>
      <c r="AA410" s="46">
        <v>1105446</v>
      </c>
    </row>
    <row r="411" spans="1:27" ht="15">
      <c r="A411" s="98" t="s">
        <v>1569</v>
      </c>
      <c r="B411" s="99" t="s">
        <v>2133</v>
      </c>
      <c r="C411" s="79"/>
      <c r="D411" s="46">
        <f t="shared" si="6"/>
        <v>220648</v>
      </c>
      <c r="E411" s="100">
        <v>40150</v>
      </c>
      <c r="F411" s="100">
        <v>180498</v>
      </c>
      <c r="H411" s="46" t="s">
        <v>1692</v>
      </c>
      <c r="I411" s="46" t="s">
        <v>2168</v>
      </c>
      <c r="J411" s="46"/>
      <c r="K411" s="46">
        <v>22194</v>
      </c>
      <c r="L411" s="46"/>
      <c r="M411" s="46">
        <v>22194</v>
      </c>
      <c r="O411" s="76" t="s">
        <v>1487</v>
      </c>
      <c r="P411" s="76" t="s">
        <v>2108</v>
      </c>
      <c r="Q411" s="76">
        <v>321700</v>
      </c>
      <c r="R411" s="76">
        <v>669938</v>
      </c>
      <c r="S411" s="76"/>
      <c r="T411" s="76">
        <v>669938</v>
      </c>
      <c r="V411" s="46" t="s">
        <v>1520</v>
      </c>
      <c r="W411" s="46" t="s">
        <v>2117</v>
      </c>
      <c r="X411" s="46">
        <v>2245265</v>
      </c>
      <c r="Y411" s="46">
        <v>12313813</v>
      </c>
      <c r="Z411" s="46"/>
      <c r="AA411" s="46">
        <v>12313813</v>
      </c>
    </row>
    <row r="412" spans="1:27" ht="15">
      <c r="A412" s="98" t="s">
        <v>1572</v>
      </c>
      <c r="B412" s="99" t="s">
        <v>2134</v>
      </c>
      <c r="C412" s="100">
        <v>1416571</v>
      </c>
      <c r="D412" s="46">
        <f t="shared" si="6"/>
        <v>1056963</v>
      </c>
      <c r="E412" s="100">
        <v>152488</v>
      </c>
      <c r="F412" s="100">
        <v>904475</v>
      </c>
      <c r="H412" s="46" t="s">
        <v>1695</v>
      </c>
      <c r="I412" s="46" t="s">
        <v>2248</v>
      </c>
      <c r="J412" s="46">
        <v>65000</v>
      </c>
      <c r="K412" s="46">
        <v>510929</v>
      </c>
      <c r="L412" s="46"/>
      <c r="M412" s="46">
        <v>510929</v>
      </c>
      <c r="O412" s="76" t="s">
        <v>1490</v>
      </c>
      <c r="P412" s="76" t="s">
        <v>2109</v>
      </c>
      <c r="Q412" s="76">
        <v>926250</v>
      </c>
      <c r="R412" s="76">
        <v>4902554</v>
      </c>
      <c r="S412" s="76">
        <v>1607000</v>
      </c>
      <c r="T412" s="76">
        <v>3295554</v>
      </c>
      <c r="V412" s="46" t="s">
        <v>1523</v>
      </c>
      <c r="W412" s="46" t="s">
        <v>2118</v>
      </c>
      <c r="X412" s="46">
        <v>6585143</v>
      </c>
      <c r="Y412" s="46">
        <v>9093273</v>
      </c>
      <c r="Z412" s="46">
        <v>71002</v>
      </c>
      <c r="AA412" s="46">
        <v>9022271</v>
      </c>
    </row>
    <row r="413" spans="1:27" ht="15">
      <c r="A413" s="98" t="s">
        <v>1575</v>
      </c>
      <c r="B413" s="99" t="s">
        <v>1120</v>
      </c>
      <c r="C413" s="100">
        <v>2803</v>
      </c>
      <c r="D413" s="46">
        <f t="shared" si="6"/>
        <v>736914</v>
      </c>
      <c r="E413" s="100">
        <v>6801</v>
      </c>
      <c r="F413" s="100">
        <v>730113</v>
      </c>
      <c r="H413" s="46" t="s">
        <v>1698</v>
      </c>
      <c r="I413" s="46" t="s">
        <v>2169</v>
      </c>
      <c r="J413" s="46"/>
      <c r="K413" s="46">
        <v>5400</v>
      </c>
      <c r="L413" s="46"/>
      <c r="M413" s="46">
        <v>5400</v>
      </c>
      <c r="O413" s="76" t="s">
        <v>1493</v>
      </c>
      <c r="P413" s="76" t="s">
        <v>2110</v>
      </c>
      <c r="Q413" s="76">
        <v>3520270</v>
      </c>
      <c r="R413" s="76">
        <v>3396811</v>
      </c>
      <c r="S413" s="76">
        <v>288475</v>
      </c>
      <c r="T413" s="76">
        <v>3108336</v>
      </c>
      <c r="V413" s="46" t="s">
        <v>1525</v>
      </c>
      <c r="W413" s="46" t="s">
        <v>2119</v>
      </c>
      <c r="X413" s="46"/>
      <c r="Y413" s="46">
        <v>98250</v>
      </c>
      <c r="Z413" s="46"/>
      <c r="AA413" s="46">
        <v>98250</v>
      </c>
    </row>
    <row r="414" spans="1:27" ht="15">
      <c r="A414" s="98" t="s">
        <v>1581</v>
      </c>
      <c r="B414" s="99" t="s">
        <v>2135</v>
      </c>
      <c r="C414" s="100">
        <v>252500</v>
      </c>
      <c r="D414" s="46">
        <f t="shared" si="6"/>
        <v>421800</v>
      </c>
      <c r="E414" s="100">
        <v>500</v>
      </c>
      <c r="F414" s="100">
        <v>421300</v>
      </c>
      <c r="H414" s="46" t="s">
        <v>1702</v>
      </c>
      <c r="I414" s="46" t="s">
        <v>2170</v>
      </c>
      <c r="J414" s="46">
        <v>148001</v>
      </c>
      <c r="K414" s="46">
        <v>490214</v>
      </c>
      <c r="L414" s="46"/>
      <c r="M414" s="46">
        <v>490214</v>
      </c>
      <c r="O414" s="76" t="s">
        <v>1496</v>
      </c>
      <c r="P414" s="76" t="s">
        <v>2292</v>
      </c>
      <c r="Q414" s="76"/>
      <c r="R414" s="76">
        <v>69053</v>
      </c>
      <c r="S414" s="76"/>
      <c r="T414" s="76">
        <v>69053</v>
      </c>
      <c r="V414" s="46" t="s">
        <v>1528</v>
      </c>
      <c r="W414" s="46" t="s">
        <v>2120</v>
      </c>
      <c r="X414" s="46">
        <v>400000</v>
      </c>
      <c r="Y414" s="46">
        <v>77010</v>
      </c>
      <c r="Z414" s="46"/>
      <c r="AA414" s="46">
        <v>77010</v>
      </c>
    </row>
    <row r="415" spans="1:27" ht="15">
      <c r="A415" s="98" t="s">
        <v>1584</v>
      </c>
      <c r="B415" s="99" t="s">
        <v>2136</v>
      </c>
      <c r="C415" s="100">
        <v>67000</v>
      </c>
      <c r="D415" s="46">
        <f t="shared" si="6"/>
        <v>374836</v>
      </c>
      <c r="E415" s="100">
        <v>186401</v>
      </c>
      <c r="F415" s="100">
        <v>188435</v>
      </c>
      <c r="H415" s="46" t="s">
        <v>1705</v>
      </c>
      <c r="I415" s="46" t="s">
        <v>2171</v>
      </c>
      <c r="J415" s="46"/>
      <c r="K415" s="46">
        <v>2082660</v>
      </c>
      <c r="L415" s="46">
        <v>134717</v>
      </c>
      <c r="M415" s="46">
        <v>1947943</v>
      </c>
      <c r="O415" s="76" t="s">
        <v>1499</v>
      </c>
      <c r="P415" s="76" t="s">
        <v>1820</v>
      </c>
      <c r="Q415" s="76">
        <v>1231200</v>
      </c>
      <c r="R415" s="76">
        <v>4339735</v>
      </c>
      <c r="S415" s="76">
        <v>869371</v>
      </c>
      <c r="T415" s="76">
        <v>3470364</v>
      </c>
      <c r="V415" s="46" t="s">
        <v>1534</v>
      </c>
      <c r="W415" s="46" t="s">
        <v>2122</v>
      </c>
      <c r="X415" s="46">
        <v>389656</v>
      </c>
      <c r="Y415" s="46">
        <v>11006290</v>
      </c>
      <c r="Z415" s="46">
        <v>88137</v>
      </c>
      <c r="AA415" s="46">
        <v>10918153</v>
      </c>
    </row>
    <row r="416" spans="1:27" ht="15">
      <c r="A416" s="98" t="s">
        <v>1587</v>
      </c>
      <c r="B416" s="99" t="s">
        <v>2137</v>
      </c>
      <c r="C416" s="79"/>
      <c r="D416" s="46">
        <f t="shared" si="6"/>
        <v>75607</v>
      </c>
      <c r="E416" s="100">
        <v>4600</v>
      </c>
      <c r="F416" s="100">
        <v>71007</v>
      </c>
      <c r="H416" s="46" t="s">
        <v>1708</v>
      </c>
      <c r="I416" s="46" t="s">
        <v>2172</v>
      </c>
      <c r="J416" s="46"/>
      <c r="K416" s="46">
        <v>445901</v>
      </c>
      <c r="L416" s="46">
        <v>500</v>
      </c>
      <c r="M416" s="46">
        <v>445401</v>
      </c>
      <c r="O416" s="76" t="s">
        <v>1501</v>
      </c>
      <c r="P416" s="76" t="s">
        <v>2111</v>
      </c>
      <c r="Q416" s="76"/>
      <c r="R416" s="76">
        <v>867851</v>
      </c>
      <c r="S416" s="76"/>
      <c r="T416" s="76">
        <v>867851</v>
      </c>
      <c r="V416" s="46" t="s">
        <v>1537</v>
      </c>
      <c r="W416" s="46" t="s">
        <v>2123</v>
      </c>
      <c r="X416" s="46">
        <v>600001</v>
      </c>
      <c r="Y416" s="46">
        <v>1258425</v>
      </c>
      <c r="Z416" s="46">
        <v>27801</v>
      </c>
      <c r="AA416" s="46">
        <v>1230624</v>
      </c>
    </row>
    <row r="417" spans="1:27" ht="15">
      <c r="A417" s="98" t="s">
        <v>1590</v>
      </c>
      <c r="B417" s="99" t="s">
        <v>2138</v>
      </c>
      <c r="C417" s="100">
        <v>1316182</v>
      </c>
      <c r="D417" s="46">
        <f t="shared" si="6"/>
        <v>2154204</v>
      </c>
      <c r="E417" s="100">
        <v>612101</v>
      </c>
      <c r="F417" s="100">
        <v>1542103</v>
      </c>
      <c r="H417" s="46" t="s">
        <v>1714</v>
      </c>
      <c r="I417" s="46" t="s">
        <v>2174</v>
      </c>
      <c r="J417" s="46"/>
      <c r="K417" s="46">
        <v>240365</v>
      </c>
      <c r="L417" s="46"/>
      <c r="M417" s="46">
        <v>240365</v>
      </c>
      <c r="O417" s="76" t="s">
        <v>1505</v>
      </c>
      <c r="P417" s="76" t="s">
        <v>2112</v>
      </c>
      <c r="Q417" s="76">
        <v>240278</v>
      </c>
      <c r="R417" s="76">
        <v>1155379</v>
      </c>
      <c r="S417" s="76">
        <v>546260</v>
      </c>
      <c r="T417" s="76">
        <v>609119</v>
      </c>
      <c r="V417" s="46" t="s">
        <v>1540</v>
      </c>
      <c r="W417" s="46" t="s">
        <v>2124</v>
      </c>
      <c r="X417" s="46">
        <v>18000</v>
      </c>
      <c r="Y417" s="46">
        <v>189365</v>
      </c>
      <c r="Z417" s="46"/>
      <c r="AA417" s="46">
        <v>189365</v>
      </c>
    </row>
    <row r="418" spans="1:27" ht="15">
      <c r="A418" s="98" t="s">
        <v>1593</v>
      </c>
      <c r="B418" s="99" t="s">
        <v>2139</v>
      </c>
      <c r="C418" s="100">
        <v>1244947</v>
      </c>
      <c r="D418" s="46">
        <f t="shared" si="6"/>
        <v>248185</v>
      </c>
      <c r="E418" s="100">
        <v>86180</v>
      </c>
      <c r="F418" s="100">
        <v>162005</v>
      </c>
      <c r="H418" s="46" t="s">
        <v>1717</v>
      </c>
      <c r="I418" s="46" t="s">
        <v>2175</v>
      </c>
      <c r="J418" s="46">
        <v>300500</v>
      </c>
      <c r="K418" s="46">
        <v>4337342</v>
      </c>
      <c r="L418" s="46">
        <v>16500</v>
      </c>
      <c r="M418" s="46">
        <v>4320842</v>
      </c>
      <c r="O418" s="76" t="s">
        <v>1508</v>
      </c>
      <c r="P418" s="76" t="s">
        <v>2113</v>
      </c>
      <c r="Q418" s="76">
        <v>5684500</v>
      </c>
      <c r="R418" s="76">
        <v>2783963</v>
      </c>
      <c r="S418" s="76"/>
      <c r="T418" s="76">
        <v>2783963</v>
      </c>
      <c r="V418" s="46" t="s">
        <v>1543</v>
      </c>
      <c r="W418" s="46" t="s">
        <v>2125</v>
      </c>
      <c r="X418" s="46">
        <v>8963566</v>
      </c>
      <c r="Y418" s="46">
        <v>10356640</v>
      </c>
      <c r="Z418" s="46">
        <v>1034561</v>
      </c>
      <c r="AA418" s="46">
        <v>9322079</v>
      </c>
    </row>
    <row r="419" spans="1:27" ht="15">
      <c r="A419" s="98" t="s">
        <v>1599</v>
      </c>
      <c r="B419" s="99" t="s">
        <v>2140</v>
      </c>
      <c r="C419" s="100">
        <v>911270</v>
      </c>
      <c r="D419" s="46">
        <f t="shared" si="6"/>
        <v>636013</v>
      </c>
      <c r="E419" s="100">
        <v>15340</v>
      </c>
      <c r="F419" s="100">
        <v>620673</v>
      </c>
      <c r="H419" s="46" t="s">
        <v>1723</v>
      </c>
      <c r="I419" s="46" t="s">
        <v>1946</v>
      </c>
      <c r="J419" s="46">
        <v>528300</v>
      </c>
      <c r="K419" s="46">
        <v>11362093</v>
      </c>
      <c r="L419" s="46"/>
      <c r="M419" s="46">
        <v>11362093</v>
      </c>
      <c r="O419" s="76" t="s">
        <v>1511</v>
      </c>
      <c r="P419" s="76" t="s">
        <v>2114</v>
      </c>
      <c r="Q419" s="76">
        <v>4474986</v>
      </c>
      <c r="R419" s="76">
        <v>3257919</v>
      </c>
      <c r="S419" s="76">
        <v>1223000</v>
      </c>
      <c r="T419" s="76">
        <v>2034919</v>
      </c>
      <c r="V419" s="46" t="s">
        <v>1546</v>
      </c>
      <c r="W419" s="46" t="s">
        <v>2126</v>
      </c>
      <c r="X419" s="46">
        <v>39001</v>
      </c>
      <c r="Y419" s="46">
        <v>907414</v>
      </c>
      <c r="Z419" s="46">
        <v>322038</v>
      </c>
      <c r="AA419" s="46">
        <v>585376</v>
      </c>
    </row>
    <row r="420" spans="1:27" ht="15">
      <c r="A420" s="98" t="s">
        <v>1603</v>
      </c>
      <c r="B420" s="99" t="s">
        <v>2141</v>
      </c>
      <c r="C420" s="79"/>
      <c r="D420" s="46">
        <f t="shared" si="6"/>
        <v>136718</v>
      </c>
      <c r="E420" s="79"/>
      <c r="F420" s="100">
        <v>136718</v>
      </c>
      <c r="H420" s="46" t="s">
        <v>1725</v>
      </c>
      <c r="I420" s="46" t="s">
        <v>2177</v>
      </c>
      <c r="J420" s="46"/>
      <c r="K420" s="46">
        <v>129896</v>
      </c>
      <c r="L420" s="46"/>
      <c r="M420" s="46">
        <v>129896</v>
      </c>
      <c r="O420" s="76" t="s">
        <v>1514</v>
      </c>
      <c r="P420" s="76" t="s">
        <v>2115</v>
      </c>
      <c r="Q420" s="76">
        <v>275750</v>
      </c>
      <c r="R420" s="76">
        <v>2652476</v>
      </c>
      <c r="S420" s="76">
        <v>145095</v>
      </c>
      <c r="T420" s="76">
        <v>2507381</v>
      </c>
      <c r="V420" s="46" t="s">
        <v>1549</v>
      </c>
      <c r="W420" s="46" t="s">
        <v>2127</v>
      </c>
      <c r="X420" s="46"/>
      <c r="Y420" s="46">
        <v>417165</v>
      </c>
      <c r="Z420" s="46"/>
      <c r="AA420" s="46">
        <v>417165</v>
      </c>
    </row>
    <row r="421" spans="1:27" ht="15">
      <c r="A421" s="98" t="s">
        <v>1606</v>
      </c>
      <c r="B421" s="99" t="s">
        <v>2142</v>
      </c>
      <c r="C421" s="79"/>
      <c r="D421" s="46">
        <f t="shared" si="6"/>
        <v>2141533</v>
      </c>
      <c r="E421" s="100">
        <v>476700</v>
      </c>
      <c r="F421" s="100">
        <v>1664833</v>
      </c>
      <c r="H421" s="46" t="s">
        <v>15</v>
      </c>
      <c r="I421" s="46" t="s">
        <v>2178</v>
      </c>
      <c r="J421" s="46">
        <v>2608</v>
      </c>
      <c r="K421" s="46">
        <v>330399</v>
      </c>
      <c r="L421" s="46"/>
      <c r="M421" s="46">
        <v>330399</v>
      </c>
      <c r="O421" s="76" t="s">
        <v>1517</v>
      </c>
      <c r="P421" s="76" t="s">
        <v>2116</v>
      </c>
      <c r="Q421" s="76">
        <v>10467109</v>
      </c>
      <c r="R421" s="76">
        <v>12604882</v>
      </c>
      <c r="S421" s="76">
        <v>2140558</v>
      </c>
      <c r="T421" s="76">
        <v>10464324</v>
      </c>
      <c r="V421" s="46" t="s">
        <v>1552</v>
      </c>
      <c r="W421" s="46" t="s">
        <v>2128</v>
      </c>
      <c r="X421" s="46"/>
      <c r="Y421" s="46">
        <v>85593</v>
      </c>
      <c r="Z421" s="46"/>
      <c r="AA421" s="46">
        <v>85593</v>
      </c>
    </row>
    <row r="422" spans="1:27" ht="15">
      <c r="A422" s="98" t="s">
        <v>1609</v>
      </c>
      <c r="B422" s="99" t="s">
        <v>2143</v>
      </c>
      <c r="C422" s="79"/>
      <c r="D422" s="46">
        <f t="shared" si="6"/>
        <v>291984</v>
      </c>
      <c r="E422" s="100">
        <v>4000</v>
      </c>
      <c r="F422" s="100">
        <v>287984</v>
      </c>
      <c r="H422" s="46" t="s">
        <v>18</v>
      </c>
      <c r="I422" s="46" t="s">
        <v>2179</v>
      </c>
      <c r="J422" s="46"/>
      <c r="K422" s="46">
        <v>71550</v>
      </c>
      <c r="L422" s="46"/>
      <c r="M422" s="46">
        <v>71550</v>
      </c>
      <c r="O422" s="76" t="s">
        <v>1520</v>
      </c>
      <c r="P422" s="76" t="s">
        <v>2117</v>
      </c>
      <c r="Q422" s="76">
        <v>13309492</v>
      </c>
      <c r="R422" s="76">
        <v>21856402</v>
      </c>
      <c r="S422" s="76">
        <v>9009154</v>
      </c>
      <c r="T422" s="76">
        <v>12847248</v>
      </c>
      <c r="V422" s="46" t="s">
        <v>1555</v>
      </c>
      <c r="W422" s="46" t="s">
        <v>2129</v>
      </c>
      <c r="X422" s="46">
        <v>32402</v>
      </c>
      <c r="Y422" s="46">
        <v>12448227</v>
      </c>
      <c r="Z422" s="46">
        <v>111</v>
      </c>
      <c r="AA422" s="46">
        <v>12448116</v>
      </c>
    </row>
    <row r="423" spans="1:27" ht="15">
      <c r="A423" s="98" t="s">
        <v>1612</v>
      </c>
      <c r="B423" s="99" t="s">
        <v>2144</v>
      </c>
      <c r="C423" s="79"/>
      <c r="D423" s="46">
        <f t="shared" si="6"/>
        <v>827981</v>
      </c>
      <c r="E423" s="100">
        <v>233000</v>
      </c>
      <c r="F423" s="100">
        <v>594981</v>
      </c>
      <c r="H423" s="46" t="s">
        <v>24</v>
      </c>
      <c r="I423" s="46" t="s">
        <v>2180</v>
      </c>
      <c r="J423" s="46">
        <v>3000</v>
      </c>
      <c r="K423" s="46">
        <v>3141709</v>
      </c>
      <c r="L423" s="46">
        <v>5000</v>
      </c>
      <c r="M423" s="46">
        <v>3136709</v>
      </c>
      <c r="O423" s="76" t="s">
        <v>1523</v>
      </c>
      <c r="P423" s="76" t="s">
        <v>2118</v>
      </c>
      <c r="Q423" s="76">
        <v>68239035</v>
      </c>
      <c r="R423" s="76">
        <v>39267959</v>
      </c>
      <c r="S423" s="76">
        <v>1551050</v>
      </c>
      <c r="T423" s="76">
        <v>37716909</v>
      </c>
      <c r="V423" s="46" t="s">
        <v>1558</v>
      </c>
      <c r="W423" s="46" t="s">
        <v>2130</v>
      </c>
      <c r="X423" s="46">
        <v>465750</v>
      </c>
      <c r="Y423" s="46">
        <v>83625</v>
      </c>
      <c r="Z423" s="46"/>
      <c r="AA423" s="46">
        <v>83625</v>
      </c>
    </row>
    <row r="424" spans="1:27" ht="15">
      <c r="A424" s="98" t="s">
        <v>1615</v>
      </c>
      <c r="B424" s="99" t="s">
        <v>2145</v>
      </c>
      <c r="C424" s="79"/>
      <c r="D424" s="46">
        <f t="shared" si="6"/>
        <v>470370</v>
      </c>
      <c r="E424" s="100">
        <v>193715</v>
      </c>
      <c r="F424" s="100">
        <v>276655</v>
      </c>
      <c r="H424" s="46" t="s">
        <v>27</v>
      </c>
      <c r="I424" s="46" t="s">
        <v>2264</v>
      </c>
      <c r="J424" s="46"/>
      <c r="K424" s="46">
        <v>228478</v>
      </c>
      <c r="L424" s="46"/>
      <c r="M424" s="46">
        <v>228478</v>
      </c>
      <c r="O424" s="76" t="s">
        <v>1525</v>
      </c>
      <c r="P424" s="76" t="s">
        <v>2119</v>
      </c>
      <c r="Q424" s="76">
        <v>52100</v>
      </c>
      <c r="R424" s="76">
        <v>425208</v>
      </c>
      <c r="S424" s="76">
        <v>51775</v>
      </c>
      <c r="T424" s="76">
        <v>373433</v>
      </c>
      <c r="V424" s="46" t="s">
        <v>1561</v>
      </c>
      <c r="W424" s="46" t="s">
        <v>2061</v>
      </c>
      <c r="X424" s="46">
        <v>10600</v>
      </c>
      <c r="Y424" s="46">
        <v>327807</v>
      </c>
      <c r="Z424" s="46"/>
      <c r="AA424" s="46">
        <v>327807</v>
      </c>
    </row>
    <row r="425" spans="1:27" ht="15">
      <c r="A425" s="98" t="s">
        <v>1618</v>
      </c>
      <c r="B425" s="99" t="s">
        <v>2146</v>
      </c>
      <c r="C425" s="79"/>
      <c r="D425" s="46">
        <f t="shared" si="6"/>
        <v>247455</v>
      </c>
      <c r="E425" s="100">
        <v>61000</v>
      </c>
      <c r="F425" s="100">
        <v>186455</v>
      </c>
      <c r="H425" s="46" t="s">
        <v>30</v>
      </c>
      <c r="I425" s="46" t="s">
        <v>2181</v>
      </c>
      <c r="J425" s="46">
        <v>2000</v>
      </c>
      <c r="K425" s="46">
        <v>957276</v>
      </c>
      <c r="L425" s="46"/>
      <c r="M425" s="46">
        <v>957276</v>
      </c>
      <c r="O425" s="76" t="s">
        <v>1528</v>
      </c>
      <c r="P425" s="76" t="s">
        <v>2120</v>
      </c>
      <c r="Q425" s="76">
        <v>3442539</v>
      </c>
      <c r="R425" s="76">
        <v>741573</v>
      </c>
      <c r="S425" s="76">
        <v>142900</v>
      </c>
      <c r="T425" s="76">
        <v>598673</v>
      </c>
      <c r="V425" s="46" t="s">
        <v>1563</v>
      </c>
      <c r="W425" s="46" t="s">
        <v>2131</v>
      </c>
      <c r="X425" s="46"/>
      <c r="Y425" s="46">
        <v>21900</v>
      </c>
      <c r="Z425" s="46"/>
      <c r="AA425" s="46">
        <v>21900</v>
      </c>
    </row>
    <row r="426" spans="1:27" ht="15">
      <c r="A426" s="98" t="s">
        <v>1621</v>
      </c>
      <c r="B426" s="99" t="s">
        <v>2147</v>
      </c>
      <c r="C426" s="100">
        <v>789450</v>
      </c>
      <c r="D426" s="46">
        <f t="shared" si="6"/>
        <v>695612</v>
      </c>
      <c r="E426" s="100">
        <v>90000</v>
      </c>
      <c r="F426" s="100">
        <v>605612</v>
      </c>
      <c r="H426" s="46" t="s">
        <v>32</v>
      </c>
      <c r="I426" s="46" t="s">
        <v>2182</v>
      </c>
      <c r="J426" s="46"/>
      <c r="K426" s="46">
        <v>680549</v>
      </c>
      <c r="L426" s="46"/>
      <c r="M426" s="46">
        <v>680549</v>
      </c>
      <c r="O426" s="76" t="s">
        <v>1531</v>
      </c>
      <c r="P426" s="76" t="s">
        <v>2121</v>
      </c>
      <c r="Q426" s="76">
        <v>760000</v>
      </c>
      <c r="R426" s="76">
        <v>753591</v>
      </c>
      <c r="S426" s="76">
        <v>251100</v>
      </c>
      <c r="T426" s="76">
        <v>502491</v>
      </c>
      <c r="V426" s="46" t="s">
        <v>1569</v>
      </c>
      <c r="W426" s="46" t="s">
        <v>2133</v>
      </c>
      <c r="X426" s="46">
        <v>205240</v>
      </c>
      <c r="Y426" s="46">
        <v>398099</v>
      </c>
      <c r="Z426" s="46"/>
      <c r="AA426" s="46">
        <v>398099</v>
      </c>
    </row>
    <row r="427" spans="1:27" ht="15">
      <c r="A427" s="98" t="s">
        <v>1624</v>
      </c>
      <c r="B427" s="99" t="s">
        <v>2293</v>
      </c>
      <c r="C427" s="100">
        <v>72500</v>
      </c>
      <c r="D427" s="46">
        <f t="shared" si="6"/>
        <v>776202</v>
      </c>
      <c r="E427" s="79"/>
      <c r="F427" s="100">
        <v>776202</v>
      </c>
      <c r="H427" s="46" t="s">
        <v>35</v>
      </c>
      <c r="I427" s="46" t="s">
        <v>2183</v>
      </c>
      <c r="J427" s="46"/>
      <c r="K427" s="46">
        <v>265500</v>
      </c>
      <c r="L427" s="46"/>
      <c r="M427" s="46">
        <v>265500</v>
      </c>
      <c r="O427" s="76" t="s">
        <v>1534</v>
      </c>
      <c r="P427" s="76" t="s">
        <v>2122</v>
      </c>
      <c r="Q427" s="76">
        <v>15200901</v>
      </c>
      <c r="R427" s="76">
        <v>11527244</v>
      </c>
      <c r="S427" s="76">
        <v>811031</v>
      </c>
      <c r="T427" s="76">
        <v>10716213</v>
      </c>
      <c r="V427" s="46" t="s">
        <v>1572</v>
      </c>
      <c r="W427" s="46" t="s">
        <v>2134</v>
      </c>
      <c r="X427" s="46">
        <v>13500</v>
      </c>
      <c r="Y427" s="46">
        <v>1230783</v>
      </c>
      <c r="Z427" s="46">
        <v>22400</v>
      </c>
      <c r="AA427" s="46">
        <v>1208383</v>
      </c>
    </row>
    <row r="428" spans="1:27" ht="15">
      <c r="A428" s="98" t="s">
        <v>1627</v>
      </c>
      <c r="B428" s="99" t="s">
        <v>2148</v>
      </c>
      <c r="C428" s="79"/>
      <c r="D428" s="46">
        <f t="shared" si="6"/>
        <v>213771</v>
      </c>
      <c r="E428" s="100">
        <v>31075</v>
      </c>
      <c r="F428" s="100">
        <v>182696</v>
      </c>
      <c r="H428" s="46" t="s">
        <v>38</v>
      </c>
      <c r="I428" s="46" t="s">
        <v>2184</v>
      </c>
      <c r="J428" s="46"/>
      <c r="K428" s="46">
        <v>554195</v>
      </c>
      <c r="L428" s="46"/>
      <c r="M428" s="46">
        <v>554195</v>
      </c>
      <c r="O428" s="76" t="s">
        <v>1537</v>
      </c>
      <c r="P428" s="76" t="s">
        <v>2123</v>
      </c>
      <c r="Q428" s="76">
        <v>6261754</v>
      </c>
      <c r="R428" s="76">
        <v>4664000</v>
      </c>
      <c r="S428" s="76">
        <v>993997</v>
      </c>
      <c r="T428" s="76">
        <v>3670003</v>
      </c>
      <c r="V428" s="46" t="s">
        <v>1575</v>
      </c>
      <c r="W428" s="46" t="s">
        <v>1120</v>
      </c>
      <c r="X428" s="46">
        <v>32000</v>
      </c>
      <c r="Y428" s="46">
        <v>340672</v>
      </c>
      <c r="Z428" s="46"/>
      <c r="AA428" s="46">
        <v>340672</v>
      </c>
    </row>
    <row r="429" spans="1:27" ht="15">
      <c r="A429" s="98" t="s">
        <v>1633</v>
      </c>
      <c r="B429" s="99" t="s">
        <v>2150</v>
      </c>
      <c r="C429" s="100">
        <v>175000</v>
      </c>
      <c r="D429" s="46">
        <f t="shared" si="6"/>
        <v>367524</v>
      </c>
      <c r="E429" s="79"/>
      <c r="F429" s="100">
        <v>367524</v>
      </c>
      <c r="H429" s="46" t="s">
        <v>43</v>
      </c>
      <c r="I429" s="46" t="s">
        <v>2186</v>
      </c>
      <c r="J429" s="46">
        <v>300250</v>
      </c>
      <c r="K429" s="46">
        <v>588010</v>
      </c>
      <c r="L429" s="46"/>
      <c r="M429" s="46">
        <v>588010</v>
      </c>
      <c r="O429" s="76" t="s">
        <v>1540</v>
      </c>
      <c r="P429" s="76" t="s">
        <v>2124</v>
      </c>
      <c r="Q429" s="76"/>
      <c r="R429" s="76">
        <v>274664</v>
      </c>
      <c r="S429" s="76"/>
      <c r="T429" s="76">
        <v>274664</v>
      </c>
      <c r="V429" s="46" t="s">
        <v>1578</v>
      </c>
      <c r="W429" s="46" t="s">
        <v>2310</v>
      </c>
      <c r="X429" s="46">
        <v>180000</v>
      </c>
      <c r="Y429" s="46">
        <v>317611</v>
      </c>
      <c r="Z429" s="46"/>
      <c r="AA429" s="46">
        <v>317611</v>
      </c>
    </row>
    <row r="430" spans="1:27" ht="15">
      <c r="A430" s="98" t="s">
        <v>1636</v>
      </c>
      <c r="B430" s="99" t="s">
        <v>2151</v>
      </c>
      <c r="C430" s="79"/>
      <c r="D430" s="46">
        <f t="shared" si="6"/>
        <v>482814</v>
      </c>
      <c r="E430" s="100">
        <v>118450</v>
      </c>
      <c r="F430" s="100">
        <v>364364</v>
      </c>
      <c r="H430" s="46" t="s">
        <v>46</v>
      </c>
      <c r="I430" s="46" t="s">
        <v>2187</v>
      </c>
      <c r="J430" s="46">
        <v>52800</v>
      </c>
      <c r="K430" s="46">
        <v>147452</v>
      </c>
      <c r="L430" s="46"/>
      <c r="M430" s="46">
        <v>147452</v>
      </c>
      <c r="O430" s="76" t="s">
        <v>1543</v>
      </c>
      <c r="P430" s="76" t="s">
        <v>2125</v>
      </c>
      <c r="Q430" s="76">
        <v>50216261</v>
      </c>
      <c r="R430" s="76">
        <v>7575397</v>
      </c>
      <c r="S430" s="76">
        <v>2317246</v>
      </c>
      <c r="T430" s="76">
        <v>5258151</v>
      </c>
      <c r="V430" s="46" t="s">
        <v>1581</v>
      </c>
      <c r="W430" s="46" t="s">
        <v>2135</v>
      </c>
      <c r="X430" s="46"/>
      <c r="Y430" s="46">
        <v>84600</v>
      </c>
      <c r="Z430" s="46"/>
      <c r="AA430" s="46">
        <v>84600</v>
      </c>
    </row>
    <row r="431" spans="1:27" ht="15">
      <c r="A431" s="98" t="s">
        <v>1639</v>
      </c>
      <c r="B431" s="99" t="s">
        <v>2152</v>
      </c>
      <c r="C431" s="79"/>
      <c r="D431" s="46">
        <f t="shared" si="6"/>
        <v>292960</v>
      </c>
      <c r="E431" s="100">
        <v>19000</v>
      </c>
      <c r="F431" s="100">
        <v>273960</v>
      </c>
      <c r="H431" s="46" t="s">
        <v>50</v>
      </c>
      <c r="I431" s="46" t="s">
        <v>2296</v>
      </c>
      <c r="J431" s="46"/>
      <c r="K431" s="46">
        <v>7100</v>
      </c>
      <c r="L431" s="46"/>
      <c r="M431" s="46">
        <v>7100</v>
      </c>
      <c r="O431" s="76" t="s">
        <v>1546</v>
      </c>
      <c r="P431" s="76" t="s">
        <v>2126</v>
      </c>
      <c r="Q431" s="76">
        <v>5812080</v>
      </c>
      <c r="R431" s="76">
        <v>3895548</v>
      </c>
      <c r="S431" s="76">
        <v>2369036</v>
      </c>
      <c r="T431" s="76">
        <v>1526512</v>
      </c>
      <c r="V431" s="46" t="s">
        <v>1584</v>
      </c>
      <c r="W431" s="46" t="s">
        <v>2136</v>
      </c>
      <c r="X431" s="46">
        <v>657600</v>
      </c>
      <c r="Y431" s="46">
        <v>890409</v>
      </c>
      <c r="Z431" s="46">
        <v>500000</v>
      </c>
      <c r="AA431" s="46">
        <v>390409</v>
      </c>
    </row>
    <row r="432" spans="1:27" ht="15">
      <c r="A432" s="98" t="s">
        <v>1642</v>
      </c>
      <c r="B432" s="99" t="s">
        <v>2153</v>
      </c>
      <c r="C432" s="100">
        <v>200</v>
      </c>
      <c r="D432" s="46">
        <f t="shared" si="6"/>
        <v>3494591</v>
      </c>
      <c r="E432" s="100">
        <v>469925</v>
      </c>
      <c r="F432" s="100">
        <v>3024666</v>
      </c>
      <c r="H432" s="46" t="s">
        <v>53</v>
      </c>
      <c r="I432" s="46" t="s">
        <v>2188</v>
      </c>
      <c r="J432" s="46">
        <v>132000</v>
      </c>
      <c r="K432" s="46">
        <v>134152</v>
      </c>
      <c r="L432" s="46"/>
      <c r="M432" s="46">
        <v>134152</v>
      </c>
      <c r="O432" s="76" t="s">
        <v>1549</v>
      </c>
      <c r="P432" s="76" t="s">
        <v>2127</v>
      </c>
      <c r="Q432" s="76">
        <v>8061842</v>
      </c>
      <c r="R432" s="76">
        <v>9642019</v>
      </c>
      <c r="S432" s="76">
        <v>913440</v>
      </c>
      <c r="T432" s="76">
        <v>8728579</v>
      </c>
      <c r="V432" s="46" t="s">
        <v>1587</v>
      </c>
      <c r="W432" s="46" t="s">
        <v>2137</v>
      </c>
      <c r="X432" s="46">
        <v>4300</v>
      </c>
      <c r="Y432" s="46">
        <v>70113</v>
      </c>
      <c r="Z432" s="46">
        <v>39913</v>
      </c>
      <c r="AA432" s="46">
        <v>30200</v>
      </c>
    </row>
    <row r="433" spans="1:27" ht="15">
      <c r="A433" s="98" t="s">
        <v>1645</v>
      </c>
      <c r="B433" s="99" t="s">
        <v>2154</v>
      </c>
      <c r="C433" s="79"/>
      <c r="D433" s="46">
        <f t="shared" si="6"/>
        <v>1025763</v>
      </c>
      <c r="E433" s="100">
        <v>337400</v>
      </c>
      <c r="F433" s="100">
        <v>688363</v>
      </c>
      <c r="H433" s="46" t="s">
        <v>56</v>
      </c>
      <c r="I433" s="46" t="s">
        <v>2249</v>
      </c>
      <c r="J433" s="46">
        <v>91000</v>
      </c>
      <c r="K433" s="46">
        <v>2500</v>
      </c>
      <c r="L433" s="46"/>
      <c r="M433" s="46">
        <v>2500</v>
      </c>
      <c r="O433" s="76" t="s">
        <v>1552</v>
      </c>
      <c r="P433" s="76" t="s">
        <v>2128</v>
      </c>
      <c r="Q433" s="76">
        <v>21332579</v>
      </c>
      <c r="R433" s="76">
        <v>12050383</v>
      </c>
      <c r="S433" s="76">
        <v>3223341</v>
      </c>
      <c r="T433" s="76">
        <v>8827042</v>
      </c>
      <c r="V433" s="46" t="s">
        <v>1590</v>
      </c>
      <c r="W433" s="46" t="s">
        <v>2138</v>
      </c>
      <c r="X433" s="46">
        <v>3102898</v>
      </c>
      <c r="Y433" s="46">
        <v>2400318</v>
      </c>
      <c r="Z433" s="46">
        <v>9000</v>
      </c>
      <c r="AA433" s="46">
        <v>2391318</v>
      </c>
    </row>
    <row r="434" spans="1:27" ht="15">
      <c r="A434" s="98" t="s">
        <v>1648</v>
      </c>
      <c r="B434" s="99" t="s">
        <v>2155</v>
      </c>
      <c r="C434" s="100">
        <v>16000</v>
      </c>
      <c r="D434" s="46">
        <f t="shared" si="6"/>
        <v>220965</v>
      </c>
      <c r="E434" s="100">
        <v>15200</v>
      </c>
      <c r="F434" s="100">
        <v>205765</v>
      </c>
      <c r="H434" s="46" t="s">
        <v>62</v>
      </c>
      <c r="I434" s="46" t="s">
        <v>2190</v>
      </c>
      <c r="J434" s="46"/>
      <c r="K434" s="46">
        <v>2690269</v>
      </c>
      <c r="L434" s="46"/>
      <c r="M434" s="46">
        <v>2690269</v>
      </c>
      <c r="O434" s="76" t="s">
        <v>1555</v>
      </c>
      <c r="P434" s="76" t="s">
        <v>2129</v>
      </c>
      <c r="Q434" s="76">
        <v>3198388</v>
      </c>
      <c r="R434" s="76">
        <v>7955977</v>
      </c>
      <c r="S434" s="76">
        <v>25654</v>
      </c>
      <c r="T434" s="76">
        <v>7930323</v>
      </c>
      <c r="V434" s="46" t="s">
        <v>1593</v>
      </c>
      <c r="W434" s="46" t="s">
        <v>2139</v>
      </c>
      <c r="X434" s="46"/>
      <c r="Y434" s="46">
        <v>231285</v>
      </c>
      <c r="Z434" s="46">
        <v>32400</v>
      </c>
      <c r="AA434" s="46">
        <v>198885</v>
      </c>
    </row>
    <row r="435" spans="1:27" ht="15">
      <c r="A435" s="98" t="s">
        <v>1651</v>
      </c>
      <c r="B435" s="99" t="s">
        <v>2156</v>
      </c>
      <c r="C435" s="79"/>
      <c r="D435" s="46">
        <f t="shared" si="6"/>
        <v>7607</v>
      </c>
      <c r="E435" s="79"/>
      <c r="F435" s="100">
        <v>7607</v>
      </c>
      <c r="H435" s="46" t="s">
        <v>65</v>
      </c>
      <c r="I435" s="46" t="s">
        <v>2191</v>
      </c>
      <c r="J435" s="46">
        <v>480000</v>
      </c>
      <c r="K435" s="46">
        <v>42000</v>
      </c>
      <c r="L435" s="46"/>
      <c r="M435" s="46">
        <v>42000</v>
      </c>
      <c r="O435" s="76" t="s">
        <v>1558</v>
      </c>
      <c r="P435" s="76" t="s">
        <v>2130</v>
      </c>
      <c r="Q435" s="76">
        <v>13797832</v>
      </c>
      <c r="R435" s="76">
        <v>2354707</v>
      </c>
      <c r="S435" s="76">
        <v>660250</v>
      </c>
      <c r="T435" s="76">
        <v>1694457</v>
      </c>
      <c r="V435" s="46" t="s">
        <v>1596</v>
      </c>
      <c r="W435" s="46" t="s">
        <v>2247</v>
      </c>
      <c r="X435" s="46">
        <v>1890308</v>
      </c>
      <c r="Y435" s="46">
        <v>2434035</v>
      </c>
      <c r="Z435" s="46">
        <v>90000</v>
      </c>
      <c r="AA435" s="46">
        <v>2344035</v>
      </c>
    </row>
    <row r="436" spans="1:27" ht="15">
      <c r="A436" s="98" t="s">
        <v>1654</v>
      </c>
      <c r="B436" s="99" t="s">
        <v>2157</v>
      </c>
      <c r="C436" s="79"/>
      <c r="D436" s="46">
        <f t="shared" si="6"/>
        <v>16250</v>
      </c>
      <c r="E436" s="79"/>
      <c r="F436" s="100">
        <v>16250</v>
      </c>
      <c r="H436" s="46" t="s">
        <v>68</v>
      </c>
      <c r="I436" s="46" t="s">
        <v>2192</v>
      </c>
      <c r="J436" s="46"/>
      <c r="K436" s="46">
        <v>11463</v>
      </c>
      <c r="L436" s="46">
        <v>4500</v>
      </c>
      <c r="M436" s="46">
        <v>6963</v>
      </c>
      <c r="O436" s="76" t="s">
        <v>1561</v>
      </c>
      <c r="P436" s="76" t="s">
        <v>2061</v>
      </c>
      <c r="Q436" s="76">
        <v>6793332</v>
      </c>
      <c r="R436" s="76">
        <v>1940723</v>
      </c>
      <c r="S436" s="76">
        <v>522157</v>
      </c>
      <c r="T436" s="76">
        <v>1418566</v>
      </c>
      <c r="V436" s="46" t="s">
        <v>1599</v>
      </c>
      <c r="W436" s="46" t="s">
        <v>2140</v>
      </c>
      <c r="X436" s="46">
        <v>264929</v>
      </c>
      <c r="Y436" s="46">
        <v>827664</v>
      </c>
      <c r="Z436" s="46">
        <v>81350</v>
      </c>
      <c r="AA436" s="46">
        <v>746314</v>
      </c>
    </row>
    <row r="437" spans="1:27" ht="15">
      <c r="A437" s="98" t="s">
        <v>1657</v>
      </c>
      <c r="B437" s="99" t="s">
        <v>2158</v>
      </c>
      <c r="C437" s="79"/>
      <c r="D437" s="46">
        <f t="shared" si="6"/>
        <v>8200</v>
      </c>
      <c r="E437" s="79"/>
      <c r="F437" s="100">
        <v>8200</v>
      </c>
      <c r="H437" s="46" t="s">
        <v>71</v>
      </c>
      <c r="I437" s="46" t="s">
        <v>2193</v>
      </c>
      <c r="J437" s="46">
        <v>38000</v>
      </c>
      <c r="K437" s="46">
        <v>126091</v>
      </c>
      <c r="L437" s="46"/>
      <c r="M437" s="46">
        <v>126091</v>
      </c>
      <c r="O437" s="76" t="s">
        <v>1563</v>
      </c>
      <c r="P437" s="76" t="s">
        <v>2131</v>
      </c>
      <c r="Q437" s="76">
        <v>616730</v>
      </c>
      <c r="R437" s="76">
        <v>918824</v>
      </c>
      <c r="S437" s="76">
        <v>190255</v>
      </c>
      <c r="T437" s="76">
        <v>728569</v>
      </c>
      <c r="V437" s="46" t="s">
        <v>1603</v>
      </c>
      <c r="W437" s="46" t="s">
        <v>2141</v>
      </c>
      <c r="X437" s="46">
        <v>99060</v>
      </c>
      <c r="Y437" s="46">
        <v>647685</v>
      </c>
      <c r="Z437" s="46"/>
      <c r="AA437" s="46">
        <v>647685</v>
      </c>
    </row>
    <row r="438" spans="1:27" ht="15">
      <c r="A438" s="98" t="s">
        <v>1660</v>
      </c>
      <c r="B438" s="99" t="s">
        <v>2159</v>
      </c>
      <c r="C438" s="100">
        <v>40208</v>
      </c>
      <c r="D438" s="46">
        <f t="shared" si="6"/>
        <v>5050</v>
      </c>
      <c r="E438" s="79"/>
      <c r="F438" s="100">
        <v>5050</v>
      </c>
      <c r="H438" s="46" t="s">
        <v>74</v>
      </c>
      <c r="I438" s="46" t="s">
        <v>2194</v>
      </c>
      <c r="J438" s="46"/>
      <c r="K438" s="46">
        <v>63178</v>
      </c>
      <c r="L438" s="46"/>
      <c r="M438" s="46">
        <v>63178</v>
      </c>
      <c r="O438" s="76" t="s">
        <v>1566</v>
      </c>
      <c r="P438" s="76" t="s">
        <v>2132</v>
      </c>
      <c r="Q438" s="76"/>
      <c r="R438" s="76">
        <v>556592</v>
      </c>
      <c r="S438" s="76"/>
      <c r="T438" s="76">
        <v>556592</v>
      </c>
      <c r="V438" s="46" t="s">
        <v>1606</v>
      </c>
      <c r="W438" s="46" t="s">
        <v>2142</v>
      </c>
      <c r="X438" s="46">
        <v>1638500</v>
      </c>
      <c r="Y438" s="46">
        <v>11190397</v>
      </c>
      <c r="Z438" s="46">
        <v>388680</v>
      </c>
      <c r="AA438" s="46">
        <v>10801717</v>
      </c>
    </row>
    <row r="439" spans="1:27" ht="15">
      <c r="A439" s="98" t="s">
        <v>1663</v>
      </c>
      <c r="B439" s="99" t="s">
        <v>2160</v>
      </c>
      <c r="C439" s="79"/>
      <c r="D439" s="46">
        <f t="shared" si="6"/>
        <v>73019</v>
      </c>
      <c r="E439" s="100">
        <v>16600</v>
      </c>
      <c r="F439" s="100">
        <v>56419</v>
      </c>
      <c r="H439" s="46" t="s">
        <v>77</v>
      </c>
      <c r="I439" s="46" t="s">
        <v>2195</v>
      </c>
      <c r="J439" s="46">
        <v>4600</v>
      </c>
      <c r="K439" s="46">
        <v>96500</v>
      </c>
      <c r="L439" s="46"/>
      <c r="M439" s="46">
        <v>96500</v>
      </c>
      <c r="O439" s="76" t="s">
        <v>1569</v>
      </c>
      <c r="P439" s="76" t="s">
        <v>2133</v>
      </c>
      <c r="Q439" s="76">
        <v>504000</v>
      </c>
      <c r="R439" s="76">
        <v>995169</v>
      </c>
      <c r="S439" s="76">
        <v>83150</v>
      </c>
      <c r="T439" s="76">
        <v>912019</v>
      </c>
      <c r="V439" s="46" t="s">
        <v>1609</v>
      </c>
      <c r="W439" s="46" t="s">
        <v>2143</v>
      </c>
      <c r="X439" s="46">
        <v>461000</v>
      </c>
      <c r="Y439" s="46">
        <v>174700</v>
      </c>
      <c r="Z439" s="46"/>
      <c r="AA439" s="46">
        <v>174700</v>
      </c>
    </row>
    <row r="440" spans="1:27" ht="15">
      <c r="A440" s="98" t="s">
        <v>1666</v>
      </c>
      <c r="B440" s="99" t="s">
        <v>2161</v>
      </c>
      <c r="C440" s="79"/>
      <c r="D440" s="46">
        <f t="shared" si="6"/>
        <v>58202</v>
      </c>
      <c r="E440" s="79"/>
      <c r="F440" s="100">
        <v>58202</v>
      </c>
      <c r="H440" s="46" t="s">
        <v>80</v>
      </c>
      <c r="I440" s="46" t="s">
        <v>2196</v>
      </c>
      <c r="J440" s="46"/>
      <c r="K440" s="46">
        <v>31540</v>
      </c>
      <c r="L440" s="46"/>
      <c r="M440" s="46">
        <v>31540</v>
      </c>
      <c r="O440" s="76" t="s">
        <v>1572</v>
      </c>
      <c r="P440" s="76" t="s">
        <v>2134</v>
      </c>
      <c r="Q440" s="76">
        <v>4125601</v>
      </c>
      <c r="R440" s="76">
        <v>6080793</v>
      </c>
      <c r="S440" s="76">
        <v>1020146</v>
      </c>
      <c r="T440" s="76">
        <v>5060647</v>
      </c>
      <c r="V440" s="46" t="s">
        <v>1612</v>
      </c>
      <c r="W440" s="46" t="s">
        <v>2144</v>
      </c>
      <c r="X440" s="46"/>
      <c r="Y440" s="46">
        <v>717334</v>
      </c>
      <c r="Z440" s="46"/>
      <c r="AA440" s="46">
        <v>717334</v>
      </c>
    </row>
    <row r="441" spans="1:27" ht="15">
      <c r="A441" s="98" t="s">
        <v>1669</v>
      </c>
      <c r="B441" s="99" t="s">
        <v>2162</v>
      </c>
      <c r="C441" s="79"/>
      <c r="D441" s="46">
        <f t="shared" si="6"/>
        <v>47477</v>
      </c>
      <c r="E441" s="79"/>
      <c r="F441" s="100">
        <v>47477</v>
      </c>
      <c r="H441" s="46" t="s">
        <v>83</v>
      </c>
      <c r="I441" s="46" t="s">
        <v>2197</v>
      </c>
      <c r="J441" s="46">
        <v>33500</v>
      </c>
      <c r="K441" s="46">
        <v>90010</v>
      </c>
      <c r="L441" s="46">
        <v>4000</v>
      </c>
      <c r="M441" s="46">
        <v>86010</v>
      </c>
      <c r="O441" s="76" t="s">
        <v>1575</v>
      </c>
      <c r="P441" s="76" t="s">
        <v>1120</v>
      </c>
      <c r="Q441" s="76">
        <v>2053953</v>
      </c>
      <c r="R441" s="76">
        <v>3962561</v>
      </c>
      <c r="S441" s="76">
        <v>167752</v>
      </c>
      <c r="T441" s="76">
        <v>3794809</v>
      </c>
      <c r="V441" s="46" t="s">
        <v>1615</v>
      </c>
      <c r="W441" s="46" t="s">
        <v>2145</v>
      </c>
      <c r="X441" s="46">
        <v>253915</v>
      </c>
      <c r="Y441" s="46">
        <v>9530682</v>
      </c>
      <c r="Z441" s="46">
        <v>356365</v>
      </c>
      <c r="AA441" s="46">
        <v>9174317</v>
      </c>
    </row>
    <row r="442" spans="1:27" ht="15">
      <c r="A442" s="98" t="s">
        <v>1672</v>
      </c>
      <c r="B442" s="99" t="s">
        <v>2163</v>
      </c>
      <c r="C442" s="79"/>
      <c r="D442" s="46">
        <f t="shared" si="6"/>
        <v>180626</v>
      </c>
      <c r="E442" s="100">
        <v>8500</v>
      </c>
      <c r="F442" s="100">
        <v>172126</v>
      </c>
      <c r="H442" s="46" t="s">
        <v>86</v>
      </c>
      <c r="I442" s="46" t="s">
        <v>2198</v>
      </c>
      <c r="J442" s="46"/>
      <c r="K442" s="46">
        <v>26700</v>
      </c>
      <c r="L442" s="46"/>
      <c r="M442" s="46">
        <v>26700</v>
      </c>
      <c r="O442" s="76" t="s">
        <v>1578</v>
      </c>
      <c r="P442" s="76" t="s">
        <v>2310</v>
      </c>
      <c r="Q442" s="76">
        <v>200000</v>
      </c>
      <c r="R442" s="76">
        <v>381745</v>
      </c>
      <c r="S442" s="76"/>
      <c r="T442" s="76">
        <v>381745</v>
      </c>
      <c r="V442" s="46" t="s">
        <v>1618</v>
      </c>
      <c r="W442" s="46" t="s">
        <v>2146</v>
      </c>
      <c r="X442" s="46"/>
      <c r="Y442" s="46">
        <v>114500</v>
      </c>
      <c r="Z442" s="46"/>
      <c r="AA442" s="46">
        <v>114500</v>
      </c>
    </row>
    <row r="443" spans="1:27" ht="15">
      <c r="A443" s="98" t="s">
        <v>1675</v>
      </c>
      <c r="B443" s="99" t="s">
        <v>2164</v>
      </c>
      <c r="C443" s="100">
        <v>16950</v>
      </c>
      <c r="D443" s="46">
        <f t="shared" si="6"/>
        <v>450638</v>
      </c>
      <c r="E443" s="79"/>
      <c r="F443" s="100">
        <v>450638</v>
      </c>
      <c r="H443" s="46" t="s">
        <v>89</v>
      </c>
      <c r="I443" s="46" t="s">
        <v>2199</v>
      </c>
      <c r="J443" s="46"/>
      <c r="K443" s="46">
        <v>523600</v>
      </c>
      <c r="L443" s="46"/>
      <c r="M443" s="46">
        <v>523600</v>
      </c>
      <c r="O443" s="76" t="s">
        <v>1581</v>
      </c>
      <c r="P443" s="76" t="s">
        <v>2135</v>
      </c>
      <c r="Q443" s="76">
        <v>2468333</v>
      </c>
      <c r="R443" s="76">
        <v>1989273</v>
      </c>
      <c r="S443" s="76">
        <v>34280</v>
      </c>
      <c r="T443" s="76">
        <v>1954993</v>
      </c>
      <c r="V443" s="46" t="s">
        <v>1621</v>
      </c>
      <c r="W443" s="46" t="s">
        <v>2147</v>
      </c>
      <c r="X443" s="46">
        <v>854782</v>
      </c>
      <c r="Y443" s="46">
        <v>7793230</v>
      </c>
      <c r="Z443" s="46"/>
      <c r="AA443" s="46">
        <v>7793230</v>
      </c>
    </row>
    <row r="444" spans="1:27" ht="15">
      <c r="A444" s="98" t="s">
        <v>1678</v>
      </c>
      <c r="B444" s="99" t="s">
        <v>2165</v>
      </c>
      <c r="C444" s="79"/>
      <c r="D444" s="46">
        <f t="shared" si="6"/>
        <v>54075</v>
      </c>
      <c r="E444" s="79"/>
      <c r="F444" s="100">
        <v>54075</v>
      </c>
      <c r="H444" s="46" t="s">
        <v>92</v>
      </c>
      <c r="I444" s="46" t="s">
        <v>2200</v>
      </c>
      <c r="J444" s="46">
        <v>17400</v>
      </c>
      <c r="K444" s="46">
        <v>59205</v>
      </c>
      <c r="L444" s="46"/>
      <c r="M444" s="46">
        <v>59205</v>
      </c>
      <c r="O444" s="76" t="s">
        <v>1584</v>
      </c>
      <c r="P444" s="76" t="s">
        <v>2136</v>
      </c>
      <c r="Q444" s="76">
        <v>2573420</v>
      </c>
      <c r="R444" s="76">
        <v>2070964</v>
      </c>
      <c r="S444" s="76">
        <v>1256533</v>
      </c>
      <c r="T444" s="76">
        <v>814431</v>
      </c>
      <c r="V444" s="46" t="s">
        <v>1624</v>
      </c>
      <c r="W444" s="46" t="s">
        <v>2293</v>
      </c>
      <c r="X444" s="46"/>
      <c r="Y444" s="46">
        <v>9370802</v>
      </c>
      <c r="Z444" s="46">
        <v>201325</v>
      </c>
      <c r="AA444" s="46">
        <v>9169477</v>
      </c>
    </row>
    <row r="445" spans="1:27" ht="15">
      <c r="A445" s="98" t="s">
        <v>1681</v>
      </c>
      <c r="B445" s="99" t="s">
        <v>2166</v>
      </c>
      <c r="C445" s="79"/>
      <c r="D445" s="46">
        <f t="shared" si="6"/>
        <v>37593</v>
      </c>
      <c r="E445" s="79"/>
      <c r="F445" s="100">
        <v>37593</v>
      </c>
      <c r="H445" s="46" t="s">
        <v>95</v>
      </c>
      <c r="I445" s="46" t="s">
        <v>2201</v>
      </c>
      <c r="J445" s="46"/>
      <c r="K445" s="46">
        <v>118150</v>
      </c>
      <c r="L445" s="46"/>
      <c r="M445" s="46">
        <v>118150</v>
      </c>
      <c r="O445" s="76" t="s">
        <v>1587</v>
      </c>
      <c r="P445" s="76" t="s">
        <v>2137</v>
      </c>
      <c r="Q445" s="76">
        <v>126000</v>
      </c>
      <c r="R445" s="76">
        <v>958002</v>
      </c>
      <c r="S445" s="76">
        <v>35600</v>
      </c>
      <c r="T445" s="76">
        <v>922402</v>
      </c>
      <c r="V445" s="46" t="s">
        <v>1627</v>
      </c>
      <c r="W445" s="46" t="s">
        <v>2148</v>
      </c>
      <c r="X445" s="46"/>
      <c r="Y445" s="46">
        <v>1367304</v>
      </c>
      <c r="Z445" s="46"/>
      <c r="AA445" s="46">
        <v>1367304</v>
      </c>
    </row>
    <row r="446" spans="1:27" ht="15">
      <c r="A446" s="98" t="s">
        <v>1689</v>
      </c>
      <c r="B446" s="99" t="s">
        <v>2167</v>
      </c>
      <c r="C446" s="79"/>
      <c r="D446" s="46">
        <f t="shared" si="6"/>
        <v>20318</v>
      </c>
      <c r="E446" s="79"/>
      <c r="F446" s="100">
        <v>20318</v>
      </c>
      <c r="H446" s="46" t="s">
        <v>98</v>
      </c>
      <c r="I446" s="46" t="s">
        <v>2202</v>
      </c>
      <c r="J446" s="46"/>
      <c r="K446" s="46">
        <v>78571</v>
      </c>
      <c r="L446" s="46"/>
      <c r="M446" s="46">
        <v>78571</v>
      </c>
      <c r="O446" s="76" t="s">
        <v>1590</v>
      </c>
      <c r="P446" s="76" t="s">
        <v>2138</v>
      </c>
      <c r="Q446" s="76">
        <v>14787560</v>
      </c>
      <c r="R446" s="76">
        <v>9696340</v>
      </c>
      <c r="S446" s="76">
        <v>2457301</v>
      </c>
      <c r="T446" s="76">
        <v>7239039</v>
      </c>
      <c r="V446" s="46" t="s">
        <v>1633</v>
      </c>
      <c r="W446" s="46" t="s">
        <v>2150</v>
      </c>
      <c r="X446" s="46">
        <v>20100</v>
      </c>
      <c r="Y446" s="46">
        <v>533559</v>
      </c>
      <c r="Z446" s="46"/>
      <c r="AA446" s="46">
        <v>533559</v>
      </c>
    </row>
    <row r="447" spans="1:27" ht="15">
      <c r="A447" s="98" t="s">
        <v>1692</v>
      </c>
      <c r="B447" s="99" t="s">
        <v>2168</v>
      </c>
      <c r="C447" s="100">
        <v>345350</v>
      </c>
      <c r="D447" s="46">
        <f t="shared" si="6"/>
        <v>168331</v>
      </c>
      <c r="E447" s="79"/>
      <c r="F447" s="100">
        <v>168331</v>
      </c>
      <c r="H447" s="46" t="s">
        <v>101</v>
      </c>
      <c r="I447" s="46" t="s">
        <v>2294</v>
      </c>
      <c r="J447" s="46">
        <v>585000</v>
      </c>
      <c r="K447" s="46">
        <v>274821</v>
      </c>
      <c r="L447" s="46"/>
      <c r="M447" s="46">
        <v>274821</v>
      </c>
      <c r="O447" s="76" t="s">
        <v>1593</v>
      </c>
      <c r="P447" s="76" t="s">
        <v>2139</v>
      </c>
      <c r="Q447" s="76">
        <v>5603832</v>
      </c>
      <c r="R447" s="76">
        <v>1980812</v>
      </c>
      <c r="S447" s="76">
        <v>675354</v>
      </c>
      <c r="T447" s="76">
        <v>1305458</v>
      </c>
      <c r="V447" s="46" t="s">
        <v>1636</v>
      </c>
      <c r="W447" s="46" t="s">
        <v>2151</v>
      </c>
      <c r="X447" s="46">
        <v>21500</v>
      </c>
      <c r="Y447" s="46">
        <v>6239285</v>
      </c>
      <c r="Z447" s="46">
        <v>1900000</v>
      </c>
      <c r="AA447" s="46">
        <v>4339285</v>
      </c>
    </row>
    <row r="448" spans="1:27" ht="15">
      <c r="A448" s="98" t="s">
        <v>1695</v>
      </c>
      <c r="B448" s="99" t="s">
        <v>2248</v>
      </c>
      <c r="C448" s="100">
        <v>169500</v>
      </c>
      <c r="D448" s="46">
        <f t="shared" si="6"/>
        <v>57216</v>
      </c>
      <c r="E448" s="79"/>
      <c r="F448" s="100">
        <v>57216</v>
      </c>
      <c r="H448" s="46" t="s">
        <v>107</v>
      </c>
      <c r="I448" s="46" t="s">
        <v>2204</v>
      </c>
      <c r="J448" s="46"/>
      <c r="K448" s="46">
        <v>38585</v>
      </c>
      <c r="L448" s="46"/>
      <c r="M448" s="46">
        <v>38585</v>
      </c>
      <c r="O448" s="76" t="s">
        <v>1599</v>
      </c>
      <c r="P448" s="76" t="s">
        <v>2140</v>
      </c>
      <c r="Q448" s="76">
        <v>5047506</v>
      </c>
      <c r="R448" s="76">
        <v>3156175</v>
      </c>
      <c r="S448" s="76">
        <v>55541</v>
      </c>
      <c r="T448" s="76">
        <v>3100634</v>
      </c>
      <c r="V448" s="46" t="s">
        <v>1639</v>
      </c>
      <c r="W448" s="46" t="s">
        <v>2152</v>
      </c>
      <c r="X448" s="46">
        <v>7979000</v>
      </c>
      <c r="Y448" s="46">
        <v>556334</v>
      </c>
      <c r="Z448" s="46"/>
      <c r="AA448" s="46">
        <v>556334</v>
      </c>
    </row>
    <row r="449" spans="1:27" ht="15">
      <c r="A449" s="98" t="s">
        <v>1698</v>
      </c>
      <c r="B449" s="99" t="s">
        <v>2169</v>
      </c>
      <c r="C449" s="79"/>
      <c r="D449" s="46">
        <f t="shared" si="6"/>
        <v>262670</v>
      </c>
      <c r="E449" s="79"/>
      <c r="F449" s="100">
        <v>262670</v>
      </c>
      <c r="H449" s="46" t="s">
        <v>113</v>
      </c>
      <c r="I449" s="46" t="s">
        <v>2206</v>
      </c>
      <c r="J449" s="46">
        <v>16001</v>
      </c>
      <c r="K449" s="46">
        <v>26700</v>
      </c>
      <c r="L449" s="46"/>
      <c r="M449" s="46">
        <v>26700</v>
      </c>
      <c r="O449" s="76" t="s">
        <v>1603</v>
      </c>
      <c r="P449" s="76" t="s">
        <v>2141</v>
      </c>
      <c r="Q449" s="76"/>
      <c r="R449" s="76">
        <v>955096</v>
      </c>
      <c r="S449" s="76">
        <v>68900</v>
      </c>
      <c r="T449" s="76">
        <v>886196</v>
      </c>
      <c r="V449" s="46" t="s">
        <v>1642</v>
      </c>
      <c r="W449" s="46" t="s">
        <v>2153</v>
      </c>
      <c r="X449" s="46">
        <v>9135252</v>
      </c>
      <c r="Y449" s="46">
        <v>17577962</v>
      </c>
      <c r="Z449" s="46">
        <v>48150</v>
      </c>
      <c r="AA449" s="46">
        <v>17529812</v>
      </c>
    </row>
    <row r="450" spans="1:27" ht="15">
      <c r="A450" s="98" t="s">
        <v>1702</v>
      </c>
      <c r="B450" s="99" t="s">
        <v>2170</v>
      </c>
      <c r="C450" s="79"/>
      <c r="D450" s="46">
        <f t="shared" si="6"/>
        <v>450232</v>
      </c>
      <c r="E450" s="79"/>
      <c r="F450" s="100">
        <v>450232</v>
      </c>
      <c r="H450" s="46" t="s">
        <v>127</v>
      </c>
      <c r="I450" s="46" t="s">
        <v>2207</v>
      </c>
      <c r="J450" s="46">
        <v>24960</v>
      </c>
      <c r="K450" s="46">
        <v>1180300</v>
      </c>
      <c r="L450" s="46"/>
      <c r="M450" s="46">
        <v>1180300</v>
      </c>
      <c r="O450" s="76" t="s">
        <v>1606</v>
      </c>
      <c r="P450" s="76" t="s">
        <v>2142</v>
      </c>
      <c r="Q450" s="76">
        <v>1364090</v>
      </c>
      <c r="R450" s="76">
        <v>11617017</v>
      </c>
      <c r="S450" s="76">
        <v>2548950</v>
      </c>
      <c r="T450" s="76">
        <v>9068067</v>
      </c>
      <c r="V450" s="46" t="s">
        <v>1645</v>
      </c>
      <c r="W450" s="46" t="s">
        <v>2154</v>
      </c>
      <c r="X450" s="46">
        <v>48600</v>
      </c>
      <c r="Y450" s="46">
        <v>1057066</v>
      </c>
      <c r="Z450" s="46">
        <v>291300</v>
      </c>
      <c r="AA450" s="46">
        <v>765766</v>
      </c>
    </row>
    <row r="451" spans="1:27" ht="15">
      <c r="A451" s="98" t="s">
        <v>1705</v>
      </c>
      <c r="B451" s="99" t="s">
        <v>2171</v>
      </c>
      <c r="C451" s="100">
        <v>96375</v>
      </c>
      <c r="D451" s="46">
        <f t="shared" si="6"/>
        <v>5308319</v>
      </c>
      <c r="E451" s="100">
        <v>853150</v>
      </c>
      <c r="F451" s="100">
        <v>4455169</v>
      </c>
      <c r="H451" s="46" t="s">
        <v>129</v>
      </c>
      <c r="I451" s="46" t="s">
        <v>2208</v>
      </c>
      <c r="J451" s="46"/>
      <c r="K451" s="46">
        <v>2657652</v>
      </c>
      <c r="L451" s="46"/>
      <c r="M451" s="46">
        <v>2657652</v>
      </c>
      <c r="O451" s="76" t="s">
        <v>1609</v>
      </c>
      <c r="P451" s="76" t="s">
        <v>2143</v>
      </c>
      <c r="Q451" s="76"/>
      <c r="R451" s="76">
        <v>906091</v>
      </c>
      <c r="S451" s="76">
        <v>4000</v>
      </c>
      <c r="T451" s="76">
        <v>902091</v>
      </c>
      <c r="V451" s="46" t="s">
        <v>1648</v>
      </c>
      <c r="W451" s="46" t="s">
        <v>2155</v>
      </c>
      <c r="X451" s="46"/>
      <c r="Y451" s="46">
        <v>2255668</v>
      </c>
      <c r="Z451" s="46"/>
      <c r="AA451" s="46">
        <v>2255668</v>
      </c>
    </row>
    <row r="452" spans="1:27" ht="15">
      <c r="A452" s="98" t="s">
        <v>1708</v>
      </c>
      <c r="B452" s="99" t="s">
        <v>2172</v>
      </c>
      <c r="C452" s="100">
        <v>2037000</v>
      </c>
      <c r="D452" s="46">
        <f t="shared" si="6"/>
        <v>865328</v>
      </c>
      <c r="E452" s="100">
        <v>281225</v>
      </c>
      <c r="F452" s="100">
        <v>584103</v>
      </c>
      <c r="H452" s="46" t="s">
        <v>133</v>
      </c>
      <c r="I452" s="46" t="s">
        <v>2209</v>
      </c>
      <c r="J452" s="46"/>
      <c r="K452" s="46">
        <v>1498024</v>
      </c>
      <c r="L452" s="46"/>
      <c r="M452" s="46">
        <v>1498024</v>
      </c>
      <c r="O452" s="76" t="s">
        <v>1612</v>
      </c>
      <c r="P452" s="76" t="s">
        <v>2144</v>
      </c>
      <c r="Q452" s="76">
        <v>460400</v>
      </c>
      <c r="R452" s="76">
        <v>2748600</v>
      </c>
      <c r="S452" s="76">
        <v>354200</v>
      </c>
      <c r="T452" s="76">
        <v>2394400</v>
      </c>
      <c r="V452" s="46" t="s">
        <v>1651</v>
      </c>
      <c r="W452" s="46" t="s">
        <v>2156</v>
      </c>
      <c r="X452" s="46">
        <v>55168</v>
      </c>
      <c r="Y452" s="46">
        <v>190152</v>
      </c>
      <c r="Z452" s="46"/>
      <c r="AA452" s="46">
        <v>190152</v>
      </c>
    </row>
    <row r="453" spans="1:27" ht="15">
      <c r="A453" s="98" t="s">
        <v>1717</v>
      </c>
      <c r="B453" s="99" t="s">
        <v>2175</v>
      </c>
      <c r="C453" s="100">
        <v>326902</v>
      </c>
      <c r="D453" s="46">
        <f t="shared" si="6"/>
        <v>2097116</v>
      </c>
      <c r="E453" s="100">
        <v>110500</v>
      </c>
      <c r="F453" s="100">
        <v>1986616</v>
      </c>
      <c r="H453" s="46" t="s">
        <v>136</v>
      </c>
      <c r="I453" s="46" t="s">
        <v>2210</v>
      </c>
      <c r="J453" s="46">
        <v>42700</v>
      </c>
      <c r="K453" s="46">
        <v>781835</v>
      </c>
      <c r="L453" s="46"/>
      <c r="M453" s="46">
        <v>781835</v>
      </c>
      <c r="O453" s="76" t="s">
        <v>1615</v>
      </c>
      <c r="P453" s="76" t="s">
        <v>2145</v>
      </c>
      <c r="Q453" s="76">
        <v>287500</v>
      </c>
      <c r="R453" s="76">
        <v>1944060</v>
      </c>
      <c r="S453" s="76">
        <v>416165</v>
      </c>
      <c r="T453" s="76">
        <v>1527895</v>
      </c>
      <c r="V453" s="46" t="s">
        <v>1654</v>
      </c>
      <c r="W453" s="46" t="s">
        <v>2157</v>
      </c>
      <c r="X453" s="46">
        <v>42000</v>
      </c>
      <c r="Y453" s="46">
        <v>254860</v>
      </c>
      <c r="Z453" s="46"/>
      <c r="AA453" s="46">
        <v>254860</v>
      </c>
    </row>
    <row r="454" spans="1:27" ht="15">
      <c r="A454" s="98" t="s">
        <v>1720</v>
      </c>
      <c r="B454" s="99" t="s">
        <v>2176</v>
      </c>
      <c r="C454" s="79"/>
      <c r="D454" s="46">
        <f t="shared" si="6"/>
        <v>225675</v>
      </c>
      <c r="E454" s="79"/>
      <c r="F454" s="100">
        <v>225675</v>
      </c>
      <c r="H454" s="46" t="s">
        <v>139</v>
      </c>
      <c r="I454" s="46" t="s">
        <v>2211</v>
      </c>
      <c r="J454" s="46">
        <v>11000000</v>
      </c>
      <c r="K454" s="46">
        <v>2587537</v>
      </c>
      <c r="L454" s="46"/>
      <c r="M454" s="46">
        <v>2587537</v>
      </c>
      <c r="O454" s="76" t="s">
        <v>1618</v>
      </c>
      <c r="P454" s="76" t="s">
        <v>2146</v>
      </c>
      <c r="Q454" s="76"/>
      <c r="R454" s="76">
        <v>1138560</v>
      </c>
      <c r="S454" s="76">
        <v>126700</v>
      </c>
      <c r="T454" s="76">
        <v>1011860</v>
      </c>
      <c r="V454" s="46" t="s">
        <v>1657</v>
      </c>
      <c r="W454" s="46" t="s">
        <v>2158</v>
      </c>
      <c r="X454" s="46">
        <v>40953</v>
      </c>
      <c r="Y454" s="46">
        <v>249168</v>
      </c>
      <c r="Z454" s="46">
        <v>241703</v>
      </c>
      <c r="AA454" s="46">
        <v>7465</v>
      </c>
    </row>
    <row r="455" spans="1:27" ht="15">
      <c r="A455" s="98" t="s">
        <v>1723</v>
      </c>
      <c r="B455" s="99" t="s">
        <v>1946</v>
      </c>
      <c r="C455" s="100">
        <v>8000400</v>
      </c>
      <c r="D455" s="46">
        <f aca="true" t="shared" si="7" ref="D455:D518">E455+F455</f>
        <v>2599505</v>
      </c>
      <c r="E455" s="100">
        <v>243150</v>
      </c>
      <c r="F455" s="100">
        <v>2356355</v>
      </c>
      <c r="H455" s="46" t="s">
        <v>142</v>
      </c>
      <c r="I455" s="46" t="s">
        <v>2212</v>
      </c>
      <c r="J455" s="46"/>
      <c r="K455" s="46">
        <v>199345</v>
      </c>
      <c r="L455" s="46"/>
      <c r="M455" s="46">
        <v>199345</v>
      </c>
      <c r="O455" s="76" t="s">
        <v>1621</v>
      </c>
      <c r="P455" s="76" t="s">
        <v>2147</v>
      </c>
      <c r="Q455" s="76">
        <v>895136</v>
      </c>
      <c r="R455" s="76">
        <v>7309772</v>
      </c>
      <c r="S455" s="76">
        <v>653228</v>
      </c>
      <c r="T455" s="76">
        <v>6656544</v>
      </c>
      <c r="V455" s="46" t="s">
        <v>1660</v>
      </c>
      <c r="W455" s="46" t="s">
        <v>2159</v>
      </c>
      <c r="X455" s="46">
        <v>340410</v>
      </c>
      <c r="Y455" s="46">
        <v>600</v>
      </c>
      <c r="Z455" s="46"/>
      <c r="AA455" s="46">
        <v>600</v>
      </c>
    </row>
    <row r="456" spans="1:27" ht="15">
      <c r="A456" s="98" t="s">
        <v>1725</v>
      </c>
      <c r="B456" s="99" t="s">
        <v>2177</v>
      </c>
      <c r="C456" s="79"/>
      <c r="D456" s="46">
        <f t="shared" si="7"/>
        <v>266292</v>
      </c>
      <c r="E456" s="79"/>
      <c r="F456" s="100">
        <v>266292</v>
      </c>
      <c r="H456" s="46" t="s">
        <v>145</v>
      </c>
      <c r="I456" s="46" t="s">
        <v>2213</v>
      </c>
      <c r="J456" s="46">
        <v>20000</v>
      </c>
      <c r="K456" s="46">
        <v>20450</v>
      </c>
      <c r="L456" s="46"/>
      <c r="M456" s="46">
        <v>20450</v>
      </c>
      <c r="O456" s="76" t="s">
        <v>1624</v>
      </c>
      <c r="P456" s="76" t="s">
        <v>2293</v>
      </c>
      <c r="Q456" s="76">
        <v>642750</v>
      </c>
      <c r="R456" s="76">
        <v>7543415</v>
      </c>
      <c r="S456" s="76">
        <v>1681500</v>
      </c>
      <c r="T456" s="76">
        <v>5861915</v>
      </c>
      <c r="V456" s="46" t="s">
        <v>1663</v>
      </c>
      <c r="W456" s="46" t="s">
        <v>2160</v>
      </c>
      <c r="X456" s="46">
        <v>50420</v>
      </c>
      <c r="Y456" s="46">
        <v>4099197</v>
      </c>
      <c r="Z456" s="46">
        <v>3851900</v>
      </c>
      <c r="AA456" s="46">
        <v>247297</v>
      </c>
    </row>
    <row r="457" spans="1:27" ht="15">
      <c r="A457" s="98" t="s">
        <v>15</v>
      </c>
      <c r="B457" s="99" t="s">
        <v>2178</v>
      </c>
      <c r="C457" s="100">
        <v>610157</v>
      </c>
      <c r="D457" s="46">
        <f t="shared" si="7"/>
        <v>2002680</v>
      </c>
      <c r="E457" s="100">
        <v>127287</v>
      </c>
      <c r="F457" s="100">
        <v>1875393</v>
      </c>
      <c r="H457" s="46" t="s">
        <v>151</v>
      </c>
      <c r="I457" s="46" t="s">
        <v>2214</v>
      </c>
      <c r="J457" s="46"/>
      <c r="K457" s="46">
        <v>17850</v>
      </c>
      <c r="L457" s="46"/>
      <c r="M457" s="46">
        <v>17850</v>
      </c>
      <c r="O457" s="76" t="s">
        <v>1627</v>
      </c>
      <c r="P457" s="76" t="s">
        <v>2148</v>
      </c>
      <c r="Q457" s="76">
        <v>145514</v>
      </c>
      <c r="R457" s="76">
        <v>1681933</v>
      </c>
      <c r="S457" s="76">
        <v>128175</v>
      </c>
      <c r="T457" s="76">
        <v>1553758</v>
      </c>
      <c r="V457" s="46" t="s">
        <v>1666</v>
      </c>
      <c r="W457" s="46" t="s">
        <v>2161</v>
      </c>
      <c r="X457" s="46">
        <v>1144204</v>
      </c>
      <c r="Y457" s="46">
        <v>53805</v>
      </c>
      <c r="Z457" s="46"/>
      <c r="AA457" s="46">
        <v>53805</v>
      </c>
    </row>
    <row r="458" spans="1:27" ht="15">
      <c r="A458" s="98" t="s">
        <v>18</v>
      </c>
      <c r="B458" s="99" t="s">
        <v>2179</v>
      </c>
      <c r="C458" s="100">
        <v>166100</v>
      </c>
      <c r="D458" s="46">
        <f t="shared" si="7"/>
        <v>208796</v>
      </c>
      <c r="E458" s="79"/>
      <c r="F458" s="100">
        <v>208796</v>
      </c>
      <c r="H458" s="46" t="s">
        <v>154</v>
      </c>
      <c r="I458" s="46" t="s">
        <v>2215</v>
      </c>
      <c r="J458" s="46"/>
      <c r="K458" s="46">
        <v>2035072</v>
      </c>
      <c r="L458" s="46">
        <v>36600</v>
      </c>
      <c r="M458" s="46">
        <v>1998472</v>
      </c>
      <c r="O458" s="76" t="s">
        <v>1630</v>
      </c>
      <c r="P458" s="76" t="s">
        <v>2149</v>
      </c>
      <c r="Q458" s="76"/>
      <c r="R458" s="76">
        <v>264730</v>
      </c>
      <c r="S458" s="76">
        <v>5000</v>
      </c>
      <c r="T458" s="76">
        <v>259730</v>
      </c>
      <c r="V458" s="46" t="s">
        <v>1669</v>
      </c>
      <c r="W458" s="46" t="s">
        <v>2162</v>
      </c>
      <c r="X458" s="46"/>
      <c r="Y458" s="46">
        <v>264370</v>
      </c>
      <c r="Z458" s="46"/>
      <c r="AA458" s="46">
        <v>264370</v>
      </c>
    </row>
    <row r="459" spans="1:27" ht="15">
      <c r="A459" s="98" t="s">
        <v>21</v>
      </c>
      <c r="B459" s="99" t="s">
        <v>2299</v>
      </c>
      <c r="C459" s="79"/>
      <c r="D459" s="46">
        <f t="shared" si="7"/>
        <v>15900</v>
      </c>
      <c r="E459" s="79"/>
      <c r="F459" s="100">
        <v>15900</v>
      </c>
      <c r="H459" s="46" t="s">
        <v>157</v>
      </c>
      <c r="I459" s="46" t="s">
        <v>2216</v>
      </c>
      <c r="J459" s="46"/>
      <c r="K459" s="46">
        <v>443032</v>
      </c>
      <c r="L459" s="46"/>
      <c r="M459" s="46">
        <v>443032</v>
      </c>
      <c r="O459" s="76" t="s">
        <v>1633</v>
      </c>
      <c r="P459" s="76" t="s">
        <v>2150</v>
      </c>
      <c r="Q459" s="76">
        <v>350400</v>
      </c>
      <c r="R459" s="76">
        <v>1600766</v>
      </c>
      <c r="S459" s="76">
        <v>111300</v>
      </c>
      <c r="T459" s="76">
        <v>1489466</v>
      </c>
      <c r="V459" s="46" t="s">
        <v>1672</v>
      </c>
      <c r="W459" s="46" t="s">
        <v>2163</v>
      </c>
      <c r="X459" s="46">
        <v>1508140</v>
      </c>
      <c r="Y459" s="46">
        <v>1033647</v>
      </c>
      <c r="Z459" s="46"/>
      <c r="AA459" s="46">
        <v>1033647</v>
      </c>
    </row>
    <row r="460" spans="1:27" ht="15">
      <c r="A460" s="98" t="s">
        <v>24</v>
      </c>
      <c r="B460" s="99" t="s">
        <v>2180</v>
      </c>
      <c r="C460" s="100">
        <v>330604</v>
      </c>
      <c r="D460" s="46">
        <f t="shared" si="7"/>
        <v>867675</v>
      </c>
      <c r="E460" s="100">
        <v>39900</v>
      </c>
      <c r="F460" s="100">
        <v>827775</v>
      </c>
      <c r="H460" s="46" t="s">
        <v>160</v>
      </c>
      <c r="I460" s="46" t="s">
        <v>2217</v>
      </c>
      <c r="J460" s="46"/>
      <c r="K460" s="46">
        <v>533897</v>
      </c>
      <c r="L460" s="46"/>
      <c r="M460" s="46">
        <v>533897</v>
      </c>
      <c r="O460" s="76" t="s">
        <v>1636</v>
      </c>
      <c r="P460" s="76" t="s">
        <v>2151</v>
      </c>
      <c r="Q460" s="76"/>
      <c r="R460" s="76">
        <v>1476708</v>
      </c>
      <c r="S460" s="76">
        <v>237666</v>
      </c>
      <c r="T460" s="76">
        <v>1239042</v>
      </c>
      <c r="V460" s="46" t="s">
        <v>1675</v>
      </c>
      <c r="W460" s="46" t="s">
        <v>2164</v>
      </c>
      <c r="X460" s="46">
        <v>83806</v>
      </c>
      <c r="Y460" s="46">
        <v>425010</v>
      </c>
      <c r="Z460" s="46">
        <v>6850</v>
      </c>
      <c r="AA460" s="46">
        <v>418160</v>
      </c>
    </row>
    <row r="461" spans="1:27" ht="15">
      <c r="A461" s="98" t="s">
        <v>27</v>
      </c>
      <c r="B461" s="99" t="s">
        <v>2264</v>
      </c>
      <c r="C461" s="100">
        <v>145000</v>
      </c>
      <c r="D461" s="46">
        <f t="shared" si="7"/>
        <v>280915</v>
      </c>
      <c r="E461" s="79"/>
      <c r="F461" s="100">
        <v>280915</v>
      </c>
      <c r="H461" s="46" t="s">
        <v>166</v>
      </c>
      <c r="I461" s="46" t="s">
        <v>2219</v>
      </c>
      <c r="J461" s="46"/>
      <c r="K461" s="46">
        <v>676778</v>
      </c>
      <c r="L461" s="46"/>
      <c r="M461" s="46">
        <v>676778</v>
      </c>
      <c r="O461" s="76" t="s">
        <v>1639</v>
      </c>
      <c r="P461" s="76" t="s">
        <v>2152</v>
      </c>
      <c r="Q461" s="76"/>
      <c r="R461" s="76">
        <v>1354714</v>
      </c>
      <c r="S461" s="76">
        <v>351250</v>
      </c>
      <c r="T461" s="76">
        <v>1003464</v>
      </c>
      <c r="V461" s="46" t="s">
        <v>1678</v>
      </c>
      <c r="W461" s="46" t="s">
        <v>2165</v>
      </c>
      <c r="X461" s="46">
        <v>176600</v>
      </c>
      <c r="Y461" s="46">
        <v>590278</v>
      </c>
      <c r="Z461" s="46">
        <v>4500</v>
      </c>
      <c r="AA461" s="46">
        <v>585778</v>
      </c>
    </row>
    <row r="462" spans="1:27" ht="15">
      <c r="A462" s="98" t="s">
        <v>30</v>
      </c>
      <c r="B462" s="99" t="s">
        <v>2181</v>
      </c>
      <c r="C462" s="100">
        <v>0</v>
      </c>
      <c r="D462" s="46">
        <f t="shared" si="7"/>
        <v>220346</v>
      </c>
      <c r="E462" s="100">
        <v>54906</v>
      </c>
      <c r="F462" s="100">
        <v>165440</v>
      </c>
      <c r="H462" s="46" t="s">
        <v>169</v>
      </c>
      <c r="I462" s="46" t="s">
        <v>2220</v>
      </c>
      <c r="J462" s="46"/>
      <c r="K462" s="46">
        <v>111336</v>
      </c>
      <c r="L462" s="46">
        <v>17500</v>
      </c>
      <c r="M462" s="46">
        <v>93836</v>
      </c>
      <c r="O462" s="76" t="s">
        <v>1642</v>
      </c>
      <c r="P462" s="76" t="s">
        <v>2153</v>
      </c>
      <c r="Q462" s="76">
        <v>834756</v>
      </c>
      <c r="R462" s="76">
        <v>12272613</v>
      </c>
      <c r="S462" s="76">
        <v>1181602</v>
      </c>
      <c r="T462" s="76">
        <v>11091011</v>
      </c>
      <c r="V462" s="46" t="s">
        <v>1681</v>
      </c>
      <c r="W462" s="46" t="s">
        <v>2166</v>
      </c>
      <c r="X462" s="46">
        <v>21000</v>
      </c>
      <c r="Y462" s="46">
        <v>211606</v>
      </c>
      <c r="Z462" s="46"/>
      <c r="AA462" s="46">
        <v>211606</v>
      </c>
    </row>
    <row r="463" spans="1:27" ht="15">
      <c r="A463" s="98" t="s">
        <v>32</v>
      </c>
      <c r="B463" s="99" t="s">
        <v>2182</v>
      </c>
      <c r="C463" s="79"/>
      <c r="D463" s="46">
        <f t="shared" si="7"/>
        <v>277162</v>
      </c>
      <c r="E463" s="100">
        <v>82600</v>
      </c>
      <c r="F463" s="100">
        <v>194562</v>
      </c>
      <c r="H463" s="46" t="s">
        <v>172</v>
      </c>
      <c r="I463" s="46" t="s">
        <v>2221</v>
      </c>
      <c r="J463" s="46"/>
      <c r="K463" s="46">
        <v>132002</v>
      </c>
      <c r="L463" s="46"/>
      <c r="M463" s="46">
        <v>132002</v>
      </c>
      <c r="O463" s="76" t="s">
        <v>1645</v>
      </c>
      <c r="P463" s="76" t="s">
        <v>2154</v>
      </c>
      <c r="Q463" s="76">
        <v>1049000</v>
      </c>
      <c r="R463" s="76">
        <v>5321730</v>
      </c>
      <c r="S463" s="76">
        <v>1147950</v>
      </c>
      <c r="T463" s="76">
        <v>4173780</v>
      </c>
      <c r="V463" s="46" t="s">
        <v>1689</v>
      </c>
      <c r="W463" s="46" t="s">
        <v>2167</v>
      </c>
      <c r="X463" s="46">
        <v>1200</v>
      </c>
      <c r="Y463" s="46">
        <v>53541</v>
      </c>
      <c r="Z463" s="46"/>
      <c r="AA463" s="46">
        <v>53541</v>
      </c>
    </row>
    <row r="464" spans="1:27" ht="15">
      <c r="A464" s="98" t="s">
        <v>35</v>
      </c>
      <c r="B464" s="99" t="s">
        <v>2183</v>
      </c>
      <c r="C464" s="79"/>
      <c r="D464" s="46">
        <f t="shared" si="7"/>
        <v>19425</v>
      </c>
      <c r="E464" s="100">
        <v>2000</v>
      </c>
      <c r="F464" s="100">
        <v>17425</v>
      </c>
      <c r="H464" s="46" t="s">
        <v>175</v>
      </c>
      <c r="I464" s="46" t="s">
        <v>2222</v>
      </c>
      <c r="J464" s="46"/>
      <c r="K464" s="46">
        <v>1391420</v>
      </c>
      <c r="L464" s="46"/>
      <c r="M464" s="46">
        <v>1391420</v>
      </c>
      <c r="O464" s="76" t="s">
        <v>1648</v>
      </c>
      <c r="P464" s="76" t="s">
        <v>2155</v>
      </c>
      <c r="Q464" s="76">
        <v>1865400</v>
      </c>
      <c r="R464" s="76">
        <v>1128034</v>
      </c>
      <c r="S464" s="76">
        <v>147090</v>
      </c>
      <c r="T464" s="76">
        <v>980944</v>
      </c>
      <c r="V464" s="46" t="s">
        <v>1692</v>
      </c>
      <c r="W464" s="46" t="s">
        <v>2168</v>
      </c>
      <c r="X464" s="46">
        <v>114550</v>
      </c>
      <c r="Y464" s="46">
        <v>379772</v>
      </c>
      <c r="Z464" s="46">
        <v>45400</v>
      </c>
      <c r="AA464" s="46">
        <v>334372</v>
      </c>
    </row>
    <row r="465" spans="1:27" ht="15">
      <c r="A465" s="98" t="s">
        <v>38</v>
      </c>
      <c r="B465" s="99" t="s">
        <v>2184</v>
      </c>
      <c r="C465" s="79"/>
      <c r="D465" s="46">
        <f t="shared" si="7"/>
        <v>372028</v>
      </c>
      <c r="E465" s="79"/>
      <c r="F465" s="100">
        <v>372028</v>
      </c>
      <c r="H465" s="46" t="s">
        <v>180</v>
      </c>
      <c r="I465" s="46" t="s">
        <v>2223</v>
      </c>
      <c r="J465" s="46">
        <v>86000</v>
      </c>
      <c r="K465" s="46">
        <v>2793883</v>
      </c>
      <c r="L465" s="46"/>
      <c r="M465" s="46">
        <v>2793883</v>
      </c>
      <c r="O465" s="76" t="s">
        <v>1651</v>
      </c>
      <c r="P465" s="76" t="s">
        <v>2156</v>
      </c>
      <c r="Q465" s="76"/>
      <c r="R465" s="76">
        <v>266651</v>
      </c>
      <c r="S465" s="76">
        <v>13600</v>
      </c>
      <c r="T465" s="76">
        <v>253051</v>
      </c>
      <c r="V465" s="46" t="s">
        <v>1695</v>
      </c>
      <c r="W465" s="46" t="s">
        <v>2248</v>
      </c>
      <c r="X465" s="46">
        <v>194500</v>
      </c>
      <c r="Y465" s="46">
        <v>859331</v>
      </c>
      <c r="Z465" s="46">
        <v>5600</v>
      </c>
      <c r="AA465" s="46">
        <v>853731</v>
      </c>
    </row>
    <row r="466" spans="1:27" ht="15">
      <c r="A466" s="98" t="s">
        <v>41</v>
      </c>
      <c r="B466" s="99" t="s">
        <v>2185</v>
      </c>
      <c r="C466" s="79"/>
      <c r="D466" s="46">
        <f t="shared" si="7"/>
        <v>174755</v>
      </c>
      <c r="E466" s="79"/>
      <c r="F466" s="100">
        <v>174755</v>
      </c>
      <c r="H466" s="46" t="s">
        <v>183</v>
      </c>
      <c r="I466" s="46" t="s">
        <v>1996</v>
      </c>
      <c r="J466" s="46"/>
      <c r="K466" s="46">
        <v>961878</v>
      </c>
      <c r="L466" s="46"/>
      <c r="M466" s="46">
        <v>961878</v>
      </c>
      <c r="O466" s="76" t="s">
        <v>1654</v>
      </c>
      <c r="P466" s="76" t="s">
        <v>2157</v>
      </c>
      <c r="Q466" s="76"/>
      <c r="R466" s="76">
        <v>77900</v>
      </c>
      <c r="S466" s="76"/>
      <c r="T466" s="76">
        <v>77900</v>
      </c>
      <c r="V466" s="46" t="s">
        <v>1698</v>
      </c>
      <c r="W466" s="46" t="s">
        <v>2169</v>
      </c>
      <c r="X466" s="46"/>
      <c r="Y466" s="46">
        <v>126000</v>
      </c>
      <c r="Z466" s="46">
        <v>35000</v>
      </c>
      <c r="AA466" s="46">
        <v>91000</v>
      </c>
    </row>
    <row r="467" spans="1:27" ht="15">
      <c r="A467" s="98" t="s">
        <v>43</v>
      </c>
      <c r="B467" s="99" t="s">
        <v>2186</v>
      </c>
      <c r="C467" s="100">
        <v>834400</v>
      </c>
      <c r="D467" s="46">
        <f t="shared" si="7"/>
        <v>947021</v>
      </c>
      <c r="E467" s="79"/>
      <c r="F467" s="100">
        <v>947021</v>
      </c>
      <c r="H467" s="46" t="s">
        <v>185</v>
      </c>
      <c r="I467" s="46" t="s">
        <v>2224</v>
      </c>
      <c r="J467" s="46">
        <v>187000</v>
      </c>
      <c r="K467" s="46">
        <v>2866747</v>
      </c>
      <c r="L467" s="46">
        <v>1427600</v>
      </c>
      <c r="M467" s="46">
        <v>1439147</v>
      </c>
      <c r="O467" s="76" t="s">
        <v>1657</v>
      </c>
      <c r="P467" s="76" t="s">
        <v>2158</v>
      </c>
      <c r="Q467" s="76">
        <v>70600</v>
      </c>
      <c r="R467" s="76">
        <v>70555</v>
      </c>
      <c r="S467" s="76"/>
      <c r="T467" s="76">
        <v>70555</v>
      </c>
      <c r="V467" s="46" t="s">
        <v>1702</v>
      </c>
      <c r="W467" s="46" t="s">
        <v>2170</v>
      </c>
      <c r="X467" s="46">
        <v>180753</v>
      </c>
      <c r="Y467" s="46">
        <v>1978607</v>
      </c>
      <c r="Z467" s="46">
        <v>31701</v>
      </c>
      <c r="AA467" s="46">
        <v>1946906</v>
      </c>
    </row>
    <row r="468" spans="1:27" ht="15">
      <c r="A468" s="98" t="s">
        <v>46</v>
      </c>
      <c r="B468" s="99" t="s">
        <v>2187</v>
      </c>
      <c r="C468" s="100">
        <v>401810</v>
      </c>
      <c r="D468" s="46">
        <f t="shared" si="7"/>
        <v>709481</v>
      </c>
      <c r="E468" s="100">
        <v>454000</v>
      </c>
      <c r="F468" s="100">
        <v>255481</v>
      </c>
      <c r="H468" s="46" t="s">
        <v>191</v>
      </c>
      <c r="I468" s="46" t="s">
        <v>2226</v>
      </c>
      <c r="J468" s="46">
        <v>8500</v>
      </c>
      <c r="K468" s="46">
        <v>0</v>
      </c>
      <c r="L468" s="46"/>
      <c r="M468" s="46"/>
      <c r="O468" s="76" t="s">
        <v>1660</v>
      </c>
      <c r="P468" s="76" t="s">
        <v>2159</v>
      </c>
      <c r="Q468" s="76">
        <v>76758</v>
      </c>
      <c r="R468" s="76">
        <v>242020</v>
      </c>
      <c r="S468" s="76">
        <v>148050</v>
      </c>
      <c r="T468" s="76">
        <v>93970</v>
      </c>
      <c r="V468" s="46" t="s">
        <v>1705</v>
      </c>
      <c r="W468" s="46" t="s">
        <v>2171</v>
      </c>
      <c r="X468" s="46">
        <v>211605</v>
      </c>
      <c r="Y468" s="46">
        <v>13653814</v>
      </c>
      <c r="Z468" s="46">
        <v>192068</v>
      </c>
      <c r="AA468" s="46">
        <v>13461746</v>
      </c>
    </row>
    <row r="469" spans="1:27" ht="15">
      <c r="A469" s="98" t="s">
        <v>53</v>
      </c>
      <c r="B469" s="99" t="s">
        <v>2188</v>
      </c>
      <c r="C469" s="79"/>
      <c r="D469" s="46">
        <f t="shared" si="7"/>
        <v>169830</v>
      </c>
      <c r="E469" s="100">
        <v>63350</v>
      </c>
      <c r="F469" s="100">
        <v>106480</v>
      </c>
      <c r="H469" s="46" t="s">
        <v>192</v>
      </c>
      <c r="I469" s="46" t="s">
        <v>2227</v>
      </c>
      <c r="J469" s="46"/>
      <c r="K469" s="46">
        <v>118625</v>
      </c>
      <c r="L469" s="46"/>
      <c r="M469" s="46">
        <v>118625</v>
      </c>
      <c r="O469" s="76" t="s">
        <v>1663</v>
      </c>
      <c r="P469" s="76" t="s">
        <v>2160</v>
      </c>
      <c r="Q469" s="76">
        <v>11550</v>
      </c>
      <c r="R469" s="76">
        <v>431997</v>
      </c>
      <c r="S469" s="76">
        <v>67200</v>
      </c>
      <c r="T469" s="76">
        <v>364797</v>
      </c>
      <c r="V469" s="46" t="s">
        <v>1708</v>
      </c>
      <c r="W469" s="46" t="s">
        <v>2172</v>
      </c>
      <c r="X469" s="46">
        <v>424200</v>
      </c>
      <c r="Y469" s="46">
        <v>1942014</v>
      </c>
      <c r="Z469" s="46">
        <v>25600</v>
      </c>
      <c r="AA469" s="46">
        <v>1916414</v>
      </c>
    </row>
    <row r="470" spans="1:27" ht="15">
      <c r="A470" s="98" t="s">
        <v>56</v>
      </c>
      <c r="B470" s="99" t="s">
        <v>2249</v>
      </c>
      <c r="C470" s="79"/>
      <c r="D470" s="46">
        <f t="shared" si="7"/>
        <v>2000</v>
      </c>
      <c r="E470" s="79"/>
      <c r="F470" s="100">
        <v>2000</v>
      </c>
      <c r="H470" s="46" t="s">
        <v>193</v>
      </c>
      <c r="I470" s="46" t="s">
        <v>2295</v>
      </c>
      <c r="J470" s="46"/>
      <c r="K470" s="46">
        <v>36861</v>
      </c>
      <c r="L470" s="46"/>
      <c r="M470" s="46">
        <v>36861</v>
      </c>
      <c r="O470" s="76" t="s">
        <v>1666</v>
      </c>
      <c r="P470" s="76" t="s">
        <v>2161</v>
      </c>
      <c r="Q470" s="76"/>
      <c r="R470" s="76">
        <v>333010</v>
      </c>
      <c r="S470" s="76">
        <v>10400</v>
      </c>
      <c r="T470" s="76">
        <v>322610</v>
      </c>
      <c r="V470" s="46" t="s">
        <v>1711</v>
      </c>
      <c r="W470" s="46" t="s">
        <v>2173</v>
      </c>
      <c r="X470" s="46"/>
      <c r="Y470" s="46">
        <v>3614763</v>
      </c>
      <c r="Z470" s="46"/>
      <c r="AA470" s="46">
        <v>3614763</v>
      </c>
    </row>
    <row r="471" spans="1:27" ht="15">
      <c r="A471" s="98" t="s">
        <v>62</v>
      </c>
      <c r="B471" s="99" t="s">
        <v>2190</v>
      </c>
      <c r="C471" s="100">
        <v>235000</v>
      </c>
      <c r="D471" s="46">
        <f t="shared" si="7"/>
        <v>574953</v>
      </c>
      <c r="E471" s="100">
        <v>9500</v>
      </c>
      <c r="F471" s="100">
        <v>565453</v>
      </c>
      <c r="H471" s="46" t="s">
        <v>194</v>
      </c>
      <c r="I471" s="46" t="s">
        <v>2228</v>
      </c>
      <c r="J471" s="46">
        <v>10915</v>
      </c>
      <c r="K471" s="46">
        <v>73398</v>
      </c>
      <c r="L471" s="46"/>
      <c r="M471" s="46">
        <v>73398</v>
      </c>
      <c r="O471" s="76" t="s">
        <v>1669</v>
      </c>
      <c r="P471" s="76" t="s">
        <v>2162</v>
      </c>
      <c r="Q471" s="76"/>
      <c r="R471" s="76">
        <v>215238</v>
      </c>
      <c r="S471" s="76"/>
      <c r="T471" s="76">
        <v>215238</v>
      </c>
      <c r="V471" s="46" t="s">
        <v>1714</v>
      </c>
      <c r="W471" s="46" t="s">
        <v>2174</v>
      </c>
      <c r="X471" s="46"/>
      <c r="Y471" s="46">
        <v>301265</v>
      </c>
      <c r="Z471" s="46"/>
      <c r="AA471" s="46">
        <v>301265</v>
      </c>
    </row>
    <row r="472" spans="1:27" ht="15">
      <c r="A472" s="98" t="s">
        <v>65</v>
      </c>
      <c r="B472" s="99" t="s">
        <v>2191</v>
      </c>
      <c r="C472" s="79"/>
      <c r="D472" s="46">
        <f t="shared" si="7"/>
        <v>93718</v>
      </c>
      <c r="E472" s="100">
        <v>22600</v>
      </c>
      <c r="F472" s="100">
        <v>71118</v>
      </c>
      <c r="H472" s="46" t="s">
        <v>198</v>
      </c>
      <c r="I472" s="46" t="s">
        <v>1946</v>
      </c>
      <c r="J472" s="46">
        <v>2000</v>
      </c>
      <c r="K472" s="46">
        <v>1436550</v>
      </c>
      <c r="L472" s="46"/>
      <c r="M472" s="46">
        <v>1436550</v>
      </c>
      <c r="O472" s="76" t="s">
        <v>1672</v>
      </c>
      <c r="P472" s="76" t="s">
        <v>2163</v>
      </c>
      <c r="Q472" s="76">
        <v>80000</v>
      </c>
      <c r="R472" s="76">
        <v>820453</v>
      </c>
      <c r="S472" s="76">
        <v>58093</v>
      </c>
      <c r="T472" s="76">
        <v>762360</v>
      </c>
      <c r="V472" s="46" t="s">
        <v>1717</v>
      </c>
      <c r="W472" s="46" t="s">
        <v>2175</v>
      </c>
      <c r="X472" s="46">
        <v>414500</v>
      </c>
      <c r="Y472" s="46">
        <v>18051375</v>
      </c>
      <c r="Z472" s="46">
        <v>1048680</v>
      </c>
      <c r="AA472" s="46">
        <v>17002695</v>
      </c>
    </row>
    <row r="473" spans="1:27" ht="15">
      <c r="A473" s="98" t="s">
        <v>68</v>
      </c>
      <c r="B473" s="99" t="s">
        <v>2192</v>
      </c>
      <c r="C473" s="79"/>
      <c r="D473" s="46">
        <f t="shared" si="7"/>
        <v>117919</v>
      </c>
      <c r="E473" s="100">
        <v>23900</v>
      </c>
      <c r="F473" s="100">
        <v>94019</v>
      </c>
      <c r="H473" s="46" t="s">
        <v>201</v>
      </c>
      <c r="I473" s="46" t="s">
        <v>2229</v>
      </c>
      <c r="J473" s="46"/>
      <c r="K473" s="46">
        <v>36094</v>
      </c>
      <c r="L473" s="46"/>
      <c r="M473" s="46">
        <v>36094</v>
      </c>
      <c r="O473" s="76" t="s">
        <v>1675</v>
      </c>
      <c r="P473" s="76" t="s">
        <v>2164</v>
      </c>
      <c r="Q473" s="76">
        <v>412750</v>
      </c>
      <c r="R473" s="76">
        <v>1612016</v>
      </c>
      <c r="S473" s="76">
        <v>6500</v>
      </c>
      <c r="T473" s="76">
        <v>1605516</v>
      </c>
      <c r="V473" s="46" t="s">
        <v>1720</v>
      </c>
      <c r="W473" s="46" t="s">
        <v>2176</v>
      </c>
      <c r="X473" s="46"/>
      <c r="Y473" s="46">
        <v>29120</v>
      </c>
      <c r="Z473" s="46"/>
      <c r="AA473" s="46">
        <v>29120</v>
      </c>
    </row>
    <row r="474" spans="1:27" ht="15">
      <c r="A474" s="98" t="s">
        <v>71</v>
      </c>
      <c r="B474" s="99" t="s">
        <v>2193</v>
      </c>
      <c r="C474" s="79"/>
      <c r="D474" s="46">
        <f t="shared" si="7"/>
        <v>243550</v>
      </c>
      <c r="E474" s="79"/>
      <c r="F474" s="100">
        <v>243550</v>
      </c>
      <c r="H474" s="46" t="s">
        <v>204</v>
      </c>
      <c r="I474" s="46" t="s">
        <v>1913</v>
      </c>
      <c r="J474" s="46">
        <v>600</v>
      </c>
      <c r="K474" s="46">
        <v>143704</v>
      </c>
      <c r="L474" s="46">
        <v>16100</v>
      </c>
      <c r="M474" s="46">
        <v>127604</v>
      </c>
      <c r="O474" s="76" t="s">
        <v>1678</v>
      </c>
      <c r="P474" s="76" t="s">
        <v>2165</v>
      </c>
      <c r="Q474" s="76">
        <v>16700</v>
      </c>
      <c r="R474" s="76">
        <v>181406</v>
      </c>
      <c r="S474" s="76">
        <v>100</v>
      </c>
      <c r="T474" s="76">
        <v>181306</v>
      </c>
      <c r="V474" s="46" t="s">
        <v>1723</v>
      </c>
      <c r="W474" s="46" t="s">
        <v>1946</v>
      </c>
      <c r="X474" s="46">
        <v>9509240</v>
      </c>
      <c r="Y474" s="46">
        <v>31906161</v>
      </c>
      <c r="Z474" s="46"/>
      <c r="AA474" s="46">
        <v>31906161</v>
      </c>
    </row>
    <row r="475" spans="1:27" ht="15">
      <c r="A475" s="98" t="s">
        <v>74</v>
      </c>
      <c r="B475" s="99" t="s">
        <v>2194</v>
      </c>
      <c r="C475" s="100">
        <v>375500</v>
      </c>
      <c r="D475" s="46">
        <f t="shared" si="7"/>
        <v>60248</v>
      </c>
      <c r="E475" s="79"/>
      <c r="F475" s="100">
        <v>60248</v>
      </c>
      <c r="H475" s="46" t="s">
        <v>209</v>
      </c>
      <c r="I475" s="46" t="s">
        <v>2231</v>
      </c>
      <c r="J475" s="46"/>
      <c r="K475" s="46">
        <v>1050</v>
      </c>
      <c r="L475" s="46"/>
      <c r="M475" s="46">
        <v>1050</v>
      </c>
      <c r="O475" s="76" t="s">
        <v>1681</v>
      </c>
      <c r="P475" s="76" t="s">
        <v>2166</v>
      </c>
      <c r="Q475" s="76"/>
      <c r="R475" s="76">
        <v>212511</v>
      </c>
      <c r="S475" s="76"/>
      <c r="T475" s="76">
        <v>212511</v>
      </c>
      <c r="V475" s="46" t="s">
        <v>1725</v>
      </c>
      <c r="W475" s="46" t="s">
        <v>2177</v>
      </c>
      <c r="X475" s="46">
        <v>5552800</v>
      </c>
      <c r="Y475" s="46">
        <v>1831353</v>
      </c>
      <c r="Z475" s="46"/>
      <c r="AA475" s="46">
        <v>1831353</v>
      </c>
    </row>
    <row r="476" spans="1:27" ht="15">
      <c r="A476" s="98" t="s">
        <v>77</v>
      </c>
      <c r="B476" s="99" t="s">
        <v>2195</v>
      </c>
      <c r="C476" s="79"/>
      <c r="D476" s="46">
        <f t="shared" si="7"/>
        <v>121847</v>
      </c>
      <c r="E476" s="100">
        <v>46000</v>
      </c>
      <c r="F476" s="100">
        <v>75847</v>
      </c>
      <c r="H476" s="46" t="s">
        <v>212</v>
      </c>
      <c r="I476" s="46" t="s">
        <v>2232</v>
      </c>
      <c r="J476" s="46"/>
      <c r="K476" s="46">
        <v>35913</v>
      </c>
      <c r="L476" s="46"/>
      <c r="M476" s="46">
        <v>35913</v>
      </c>
      <c r="O476" s="76" t="s">
        <v>1689</v>
      </c>
      <c r="P476" s="76" t="s">
        <v>2167</v>
      </c>
      <c r="Q476" s="76"/>
      <c r="R476" s="76">
        <v>226132</v>
      </c>
      <c r="S476" s="76">
        <v>32850</v>
      </c>
      <c r="T476" s="76">
        <v>193282</v>
      </c>
      <c r="V476" s="46" t="s">
        <v>15</v>
      </c>
      <c r="W476" s="46" t="s">
        <v>2178</v>
      </c>
      <c r="X476" s="46">
        <v>1912536</v>
      </c>
      <c r="Y476" s="46">
        <v>3738879</v>
      </c>
      <c r="Z476" s="46">
        <v>4</v>
      </c>
      <c r="AA476" s="46">
        <v>3738875</v>
      </c>
    </row>
    <row r="477" spans="1:27" ht="15">
      <c r="A477" s="98" t="s">
        <v>80</v>
      </c>
      <c r="B477" s="99" t="s">
        <v>2196</v>
      </c>
      <c r="C477" s="100">
        <v>230265</v>
      </c>
      <c r="D477" s="46">
        <f t="shared" si="7"/>
        <v>105875</v>
      </c>
      <c r="E477" s="79"/>
      <c r="F477" s="100">
        <v>105875</v>
      </c>
      <c r="H477" s="46" t="s">
        <v>214</v>
      </c>
      <c r="I477" s="46" t="s">
        <v>2233</v>
      </c>
      <c r="J477" s="46">
        <v>29500</v>
      </c>
      <c r="K477" s="46">
        <v>23500</v>
      </c>
      <c r="L477" s="46"/>
      <c r="M477" s="46">
        <v>23500</v>
      </c>
      <c r="O477" s="76" t="s">
        <v>1692</v>
      </c>
      <c r="P477" s="76" t="s">
        <v>2168</v>
      </c>
      <c r="Q477" s="76">
        <v>657573</v>
      </c>
      <c r="R477" s="76">
        <v>955667</v>
      </c>
      <c r="S477" s="76">
        <v>20400</v>
      </c>
      <c r="T477" s="76">
        <v>935267</v>
      </c>
      <c r="V477" s="46" t="s">
        <v>18</v>
      </c>
      <c r="W477" s="46" t="s">
        <v>2179</v>
      </c>
      <c r="X477" s="46"/>
      <c r="Y477" s="46">
        <v>190699</v>
      </c>
      <c r="Z477" s="46">
        <v>0</v>
      </c>
      <c r="AA477" s="46">
        <v>190699</v>
      </c>
    </row>
    <row r="478" spans="1:27" ht="15">
      <c r="A478" s="98" t="s">
        <v>83</v>
      </c>
      <c r="B478" s="99" t="s">
        <v>2197</v>
      </c>
      <c r="C478" s="79"/>
      <c r="D478" s="46">
        <f t="shared" si="7"/>
        <v>275416</v>
      </c>
      <c r="E478" s="100">
        <v>19310</v>
      </c>
      <c r="F478" s="100">
        <v>256106</v>
      </c>
      <c r="H478" s="46" t="s">
        <v>217</v>
      </c>
      <c r="I478" s="46" t="s">
        <v>2234</v>
      </c>
      <c r="J478" s="46"/>
      <c r="K478" s="46">
        <v>21433</v>
      </c>
      <c r="L478" s="46"/>
      <c r="M478" s="46">
        <v>21433</v>
      </c>
      <c r="O478" s="76" t="s">
        <v>1695</v>
      </c>
      <c r="P478" s="76" t="s">
        <v>2248</v>
      </c>
      <c r="Q478" s="76">
        <v>355575</v>
      </c>
      <c r="R478" s="76">
        <v>325388</v>
      </c>
      <c r="S478" s="76">
        <v>130000</v>
      </c>
      <c r="T478" s="76">
        <v>195388</v>
      </c>
      <c r="V478" s="46" t="s">
        <v>24</v>
      </c>
      <c r="W478" s="46" t="s">
        <v>2180</v>
      </c>
      <c r="X478" s="46">
        <v>15208</v>
      </c>
      <c r="Y478" s="46">
        <v>12107512</v>
      </c>
      <c r="Z478" s="46">
        <v>1734983</v>
      </c>
      <c r="AA478" s="46">
        <v>10372529</v>
      </c>
    </row>
    <row r="479" spans="1:27" ht="15">
      <c r="A479" s="98" t="s">
        <v>86</v>
      </c>
      <c r="B479" s="99" t="s">
        <v>2198</v>
      </c>
      <c r="C479" s="79"/>
      <c r="D479" s="46">
        <f t="shared" si="7"/>
        <v>39025</v>
      </c>
      <c r="E479" s="100">
        <v>2500</v>
      </c>
      <c r="F479" s="100">
        <v>36525</v>
      </c>
      <c r="H479" s="46" t="s">
        <v>220</v>
      </c>
      <c r="I479" s="46" t="s">
        <v>2235</v>
      </c>
      <c r="J479" s="46"/>
      <c r="K479" s="46">
        <v>225</v>
      </c>
      <c r="L479" s="46"/>
      <c r="M479" s="46">
        <v>225</v>
      </c>
      <c r="O479" s="76" t="s">
        <v>1698</v>
      </c>
      <c r="P479" s="76" t="s">
        <v>2169</v>
      </c>
      <c r="Q479" s="76">
        <v>10000</v>
      </c>
      <c r="R479" s="76">
        <v>934396</v>
      </c>
      <c r="S479" s="76"/>
      <c r="T479" s="76">
        <v>934396</v>
      </c>
      <c r="V479" s="46" t="s">
        <v>27</v>
      </c>
      <c r="W479" s="46" t="s">
        <v>2264</v>
      </c>
      <c r="X479" s="46">
        <v>2581500</v>
      </c>
      <c r="Y479" s="46">
        <v>788379</v>
      </c>
      <c r="Z479" s="46"/>
      <c r="AA479" s="46">
        <v>788379</v>
      </c>
    </row>
    <row r="480" spans="1:27" ht="15">
      <c r="A480" s="98" t="s">
        <v>89</v>
      </c>
      <c r="B480" s="99" t="s">
        <v>2199</v>
      </c>
      <c r="C480" s="79"/>
      <c r="D480" s="46">
        <f t="shared" si="7"/>
        <v>157965</v>
      </c>
      <c r="E480" s="100">
        <v>10125</v>
      </c>
      <c r="F480" s="100">
        <v>147840</v>
      </c>
      <c r="H480" s="46" t="s">
        <v>223</v>
      </c>
      <c r="I480" s="46" t="s">
        <v>2236</v>
      </c>
      <c r="J480" s="46"/>
      <c r="K480" s="46">
        <v>11500</v>
      </c>
      <c r="L480" s="46"/>
      <c r="M480" s="46">
        <v>11500</v>
      </c>
      <c r="O480" s="76" t="s">
        <v>1702</v>
      </c>
      <c r="P480" s="76" t="s">
        <v>2170</v>
      </c>
      <c r="Q480" s="76"/>
      <c r="R480" s="76">
        <v>2226220</v>
      </c>
      <c r="S480" s="76">
        <v>223500</v>
      </c>
      <c r="T480" s="76">
        <v>2002720</v>
      </c>
      <c r="V480" s="46" t="s">
        <v>30</v>
      </c>
      <c r="W480" s="46" t="s">
        <v>2181</v>
      </c>
      <c r="X480" s="46">
        <v>69700</v>
      </c>
      <c r="Y480" s="46">
        <v>1212501</v>
      </c>
      <c r="Z480" s="46">
        <v>10000</v>
      </c>
      <c r="AA480" s="46">
        <v>1202501</v>
      </c>
    </row>
    <row r="481" spans="1:27" ht="15">
      <c r="A481" s="98" t="s">
        <v>92</v>
      </c>
      <c r="B481" s="99" t="s">
        <v>2200</v>
      </c>
      <c r="C481" s="79"/>
      <c r="D481" s="46">
        <f t="shared" si="7"/>
        <v>56966</v>
      </c>
      <c r="E481" s="79"/>
      <c r="F481" s="100">
        <v>56966</v>
      </c>
      <c r="H481" s="46" t="s">
        <v>226</v>
      </c>
      <c r="I481" s="46" t="s">
        <v>2237</v>
      </c>
      <c r="J481" s="46">
        <v>35996</v>
      </c>
      <c r="K481" s="46">
        <v>2271429</v>
      </c>
      <c r="L481" s="46"/>
      <c r="M481" s="46">
        <v>2271429</v>
      </c>
      <c r="O481" s="76" t="s">
        <v>1705</v>
      </c>
      <c r="P481" s="76" t="s">
        <v>2171</v>
      </c>
      <c r="Q481" s="76">
        <v>1605868</v>
      </c>
      <c r="R481" s="76">
        <v>13489486</v>
      </c>
      <c r="S481" s="76">
        <v>4427493</v>
      </c>
      <c r="T481" s="76">
        <v>9061993</v>
      </c>
      <c r="V481" s="46" t="s">
        <v>32</v>
      </c>
      <c r="W481" s="46" t="s">
        <v>2182</v>
      </c>
      <c r="X481" s="46"/>
      <c r="Y481" s="46">
        <v>1402585</v>
      </c>
      <c r="Z481" s="46"/>
      <c r="AA481" s="46">
        <v>1402585</v>
      </c>
    </row>
    <row r="482" spans="1:27" ht="15">
      <c r="A482" s="98" t="s">
        <v>95</v>
      </c>
      <c r="B482" s="99" t="s">
        <v>2201</v>
      </c>
      <c r="C482" s="79"/>
      <c r="D482" s="46">
        <f t="shared" si="7"/>
        <v>82688</v>
      </c>
      <c r="E482" s="100">
        <v>1800</v>
      </c>
      <c r="F482" s="100">
        <v>80888</v>
      </c>
      <c r="H482" s="46" t="s">
        <v>229</v>
      </c>
      <c r="I482" s="46" t="s">
        <v>1842</v>
      </c>
      <c r="J482" s="46"/>
      <c r="K482" s="46">
        <v>1121900</v>
      </c>
      <c r="L482" s="46"/>
      <c r="M482" s="46">
        <v>1121900</v>
      </c>
      <c r="O482" s="76" t="s">
        <v>1708</v>
      </c>
      <c r="P482" s="76" t="s">
        <v>2172</v>
      </c>
      <c r="Q482" s="76">
        <v>2850151</v>
      </c>
      <c r="R482" s="76">
        <v>5375437</v>
      </c>
      <c r="S482" s="76">
        <v>3257775</v>
      </c>
      <c r="T482" s="76">
        <v>2117662</v>
      </c>
      <c r="V482" s="46" t="s">
        <v>35</v>
      </c>
      <c r="W482" s="46" t="s">
        <v>2183</v>
      </c>
      <c r="X482" s="46">
        <v>5000</v>
      </c>
      <c r="Y482" s="46">
        <v>286900</v>
      </c>
      <c r="Z482" s="46"/>
      <c r="AA482" s="46">
        <v>286900</v>
      </c>
    </row>
    <row r="483" spans="1:27" ht="15">
      <c r="A483" s="98" t="s">
        <v>98</v>
      </c>
      <c r="B483" s="99" t="s">
        <v>2202</v>
      </c>
      <c r="C483" s="79"/>
      <c r="D483" s="46">
        <f t="shared" si="7"/>
        <v>32870</v>
      </c>
      <c r="E483" s="79"/>
      <c r="F483" s="100">
        <v>32870</v>
      </c>
      <c r="H483" s="46" t="s">
        <v>232</v>
      </c>
      <c r="I483" s="46" t="s">
        <v>2238</v>
      </c>
      <c r="J483" s="46">
        <v>1200</v>
      </c>
      <c r="K483" s="46">
        <v>23325</v>
      </c>
      <c r="L483" s="46">
        <v>15400</v>
      </c>
      <c r="M483" s="46">
        <v>7925</v>
      </c>
      <c r="O483" s="76" t="s">
        <v>1711</v>
      </c>
      <c r="P483" s="76" t="s">
        <v>2173</v>
      </c>
      <c r="Q483" s="76">
        <v>61000</v>
      </c>
      <c r="R483" s="76">
        <v>2318406</v>
      </c>
      <c r="S483" s="76"/>
      <c r="T483" s="76">
        <v>2318406</v>
      </c>
      <c r="V483" s="46" t="s">
        <v>38</v>
      </c>
      <c r="W483" s="46" t="s">
        <v>2184</v>
      </c>
      <c r="X483" s="46">
        <v>16000000</v>
      </c>
      <c r="Y483" s="46">
        <v>4555493</v>
      </c>
      <c r="Z483" s="46">
        <v>425000</v>
      </c>
      <c r="AA483" s="46">
        <v>4130493</v>
      </c>
    </row>
    <row r="484" spans="1:27" ht="15">
      <c r="A484" s="98" t="s">
        <v>101</v>
      </c>
      <c r="B484" s="99" t="s">
        <v>2294</v>
      </c>
      <c r="C484" s="79"/>
      <c r="D484" s="46">
        <f t="shared" si="7"/>
        <v>794015</v>
      </c>
      <c r="E484" s="100">
        <v>14000</v>
      </c>
      <c r="F484" s="100">
        <v>780015</v>
      </c>
      <c r="H484" s="46" t="s">
        <v>235</v>
      </c>
      <c r="I484" s="46" t="s">
        <v>2239</v>
      </c>
      <c r="J484" s="46">
        <v>12200</v>
      </c>
      <c r="K484" s="46">
        <v>283298</v>
      </c>
      <c r="L484" s="46"/>
      <c r="M484" s="46">
        <v>283298</v>
      </c>
      <c r="O484" s="76" t="s">
        <v>1714</v>
      </c>
      <c r="P484" s="76" t="s">
        <v>2174</v>
      </c>
      <c r="Q484" s="76"/>
      <c r="R484" s="76">
        <v>40782</v>
      </c>
      <c r="S484" s="76"/>
      <c r="T484" s="76">
        <v>40782</v>
      </c>
      <c r="V484" s="46" t="s">
        <v>41</v>
      </c>
      <c r="W484" s="46" t="s">
        <v>2185</v>
      </c>
      <c r="X484" s="46">
        <v>675500</v>
      </c>
      <c r="Y484" s="46">
        <v>205860</v>
      </c>
      <c r="Z484" s="46"/>
      <c r="AA484" s="46">
        <v>205860</v>
      </c>
    </row>
    <row r="485" spans="1:27" ht="15">
      <c r="A485" s="98" t="s">
        <v>104</v>
      </c>
      <c r="B485" s="99" t="s">
        <v>2203</v>
      </c>
      <c r="C485" s="79"/>
      <c r="D485" s="46">
        <f t="shared" si="7"/>
        <v>350649</v>
      </c>
      <c r="E485" s="79"/>
      <c r="F485" s="100">
        <v>350649</v>
      </c>
      <c r="H485" s="46" t="s">
        <v>238</v>
      </c>
      <c r="I485" s="46" t="s">
        <v>2240</v>
      </c>
      <c r="J485" s="46"/>
      <c r="K485" s="46">
        <v>269974</v>
      </c>
      <c r="L485" s="46"/>
      <c r="M485" s="46">
        <v>269974</v>
      </c>
      <c r="O485" s="76" t="s">
        <v>1717</v>
      </c>
      <c r="P485" s="76" t="s">
        <v>2175</v>
      </c>
      <c r="Q485" s="76">
        <v>3631357</v>
      </c>
      <c r="R485" s="76">
        <v>9962940</v>
      </c>
      <c r="S485" s="76">
        <v>1223550</v>
      </c>
      <c r="T485" s="76">
        <v>8739390</v>
      </c>
      <c r="V485" s="46" t="s">
        <v>43</v>
      </c>
      <c r="W485" s="46" t="s">
        <v>2186</v>
      </c>
      <c r="X485" s="46">
        <v>14119026</v>
      </c>
      <c r="Y485" s="46">
        <v>2613540</v>
      </c>
      <c r="Z485" s="46"/>
      <c r="AA485" s="46">
        <v>2613540</v>
      </c>
    </row>
    <row r="486" spans="1:27" ht="15">
      <c r="A486" s="98" t="s">
        <v>107</v>
      </c>
      <c r="B486" s="99" t="s">
        <v>2204</v>
      </c>
      <c r="C486" s="100">
        <v>500</v>
      </c>
      <c r="D486" s="46">
        <f t="shared" si="7"/>
        <v>128100</v>
      </c>
      <c r="E486" s="100">
        <v>89500</v>
      </c>
      <c r="F486" s="100">
        <v>38600</v>
      </c>
      <c r="H486" s="46" t="s">
        <v>240</v>
      </c>
      <c r="I486" s="46" t="s">
        <v>2241</v>
      </c>
      <c r="J486" s="46">
        <v>5400</v>
      </c>
      <c r="K486" s="46">
        <v>52368</v>
      </c>
      <c r="L486" s="46"/>
      <c r="M486" s="46">
        <v>52368</v>
      </c>
      <c r="O486" s="76" t="s">
        <v>1720</v>
      </c>
      <c r="P486" s="76" t="s">
        <v>2176</v>
      </c>
      <c r="Q486" s="76">
        <v>2580140</v>
      </c>
      <c r="R486" s="76">
        <v>543344</v>
      </c>
      <c r="S486" s="76"/>
      <c r="T486" s="76">
        <v>543344</v>
      </c>
      <c r="V486" s="46" t="s">
        <v>46</v>
      </c>
      <c r="W486" s="46" t="s">
        <v>2187</v>
      </c>
      <c r="X486" s="46">
        <v>52800</v>
      </c>
      <c r="Y486" s="46">
        <v>731098</v>
      </c>
      <c r="Z486" s="46"/>
      <c r="AA486" s="46">
        <v>731098</v>
      </c>
    </row>
    <row r="487" spans="1:27" ht="15">
      <c r="A487" s="98" t="s">
        <v>110</v>
      </c>
      <c r="B487" s="99" t="s">
        <v>2205</v>
      </c>
      <c r="C487" s="100">
        <v>169100</v>
      </c>
      <c r="D487" s="46">
        <f t="shared" si="7"/>
        <v>17159</v>
      </c>
      <c r="E487" s="79"/>
      <c r="F487" s="100">
        <v>17159</v>
      </c>
      <c r="H487" s="46" t="s">
        <v>243</v>
      </c>
      <c r="I487" s="46" t="s">
        <v>1820</v>
      </c>
      <c r="J487" s="46">
        <v>1900</v>
      </c>
      <c r="K487" s="46">
        <v>38295</v>
      </c>
      <c r="L487" s="46"/>
      <c r="M487" s="46">
        <v>38295</v>
      </c>
      <c r="O487" s="76" t="s">
        <v>1723</v>
      </c>
      <c r="P487" s="76" t="s">
        <v>1946</v>
      </c>
      <c r="Q487" s="76">
        <v>11511078</v>
      </c>
      <c r="R487" s="76">
        <v>7804482</v>
      </c>
      <c r="S487" s="76">
        <v>478500</v>
      </c>
      <c r="T487" s="76">
        <v>7325982</v>
      </c>
      <c r="V487" s="46" t="s">
        <v>50</v>
      </c>
      <c r="W487" s="46" t="s">
        <v>2296</v>
      </c>
      <c r="X487" s="46"/>
      <c r="Y487" s="46">
        <v>7700</v>
      </c>
      <c r="Z487" s="46"/>
      <c r="AA487" s="46">
        <v>7700</v>
      </c>
    </row>
    <row r="488" spans="1:27" ht="15">
      <c r="A488" s="98" t="s">
        <v>113</v>
      </c>
      <c r="B488" s="99" t="s">
        <v>2206</v>
      </c>
      <c r="C488" s="79"/>
      <c r="D488" s="46">
        <f t="shared" si="7"/>
        <v>768430</v>
      </c>
      <c r="E488" s="100">
        <v>20301</v>
      </c>
      <c r="F488" s="100">
        <v>748129</v>
      </c>
      <c r="H488" s="46" t="s">
        <v>246</v>
      </c>
      <c r="I488" s="46" t="s">
        <v>2250</v>
      </c>
      <c r="J488" s="46">
        <v>3000</v>
      </c>
      <c r="K488" s="46">
        <v>45350</v>
      </c>
      <c r="L488" s="46">
        <v>25000</v>
      </c>
      <c r="M488" s="46">
        <v>20350</v>
      </c>
      <c r="O488" s="76" t="s">
        <v>1725</v>
      </c>
      <c r="P488" s="76" t="s">
        <v>2177</v>
      </c>
      <c r="Q488" s="76">
        <v>636398</v>
      </c>
      <c r="R488" s="76">
        <v>1390158</v>
      </c>
      <c r="S488" s="76">
        <v>174700</v>
      </c>
      <c r="T488" s="76">
        <v>1215458</v>
      </c>
      <c r="V488" s="46" t="s">
        <v>53</v>
      </c>
      <c r="W488" s="46" t="s">
        <v>2188</v>
      </c>
      <c r="X488" s="46">
        <v>256491</v>
      </c>
      <c r="Y488" s="46">
        <v>405698</v>
      </c>
      <c r="Z488" s="46"/>
      <c r="AA488" s="46">
        <v>405698</v>
      </c>
    </row>
    <row r="489" spans="1:27" ht="15">
      <c r="A489" s="98" t="s">
        <v>127</v>
      </c>
      <c r="B489" s="99" t="s">
        <v>2207</v>
      </c>
      <c r="C489" s="100">
        <v>168200</v>
      </c>
      <c r="D489" s="46">
        <f t="shared" si="7"/>
        <v>591464</v>
      </c>
      <c r="E489" s="100">
        <v>131400</v>
      </c>
      <c r="F489" s="100">
        <v>460064</v>
      </c>
      <c r="H489" s="46" t="s">
        <v>249</v>
      </c>
      <c r="I489" s="46" t="s">
        <v>2251</v>
      </c>
      <c r="J489" s="46">
        <v>13165226</v>
      </c>
      <c r="K489" s="46">
        <v>15397306</v>
      </c>
      <c r="L489" s="46"/>
      <c r="M489" s="46">
        <v>15397306</v>
      </c>
      <c r="O489" s="76" t="s">
        <v>15</v>
      </c>
      <c r="P489" s="76" t="s">
        <v>2178</v>
      </c>
      <c r="Q489" s="76">
        <v>13972457</v>
      </c>
      <c r="R489" s="76">
        <v>7892212</v>
      </c>
      <c r="S489" s="76">
        <v>992163</v>
      </c>
      <c r="T489" s="76">
        <v>6900049</v>
      </c>
      <c r="V489" s="46" t="s">
        <v>56</v>
      </c>
      <c r="W489" s="46" t="s">
        <v>2249</v>
      </c>
      <c r="X489" s="46">
        <v>295500</v>
      </c>
      <c r="Y489" s="46">
        <v>258200</v>
      </c>
      <c r="Z489" s="46">
        <v>3000</v>
      </c>
      <c r="AA489" s="46">
        <v>255200</v>
      </c>
    </row>
    <row r="490" spans="1:27" ht="15">
      <c r="A490" s="98" t="s">
        <v>129</v>
      </c>
      <c r="B490" s="99" t="s">
        <v>2208</v>
      </c>
      <c r="C490" s="79"/>
      <c r="D490" s="46">
        <f t="shared" si="7"/>
        <v>2171421</v>
      </c>
      <c r="E490" s="100">
        <v>1350900</v>
      </c>
      <c r="F490" s="100">
        <v>820521</v>
      </c>
      <c r="O490" s="76" t="s">
        <v>18</v>
      </c>
      <c r="P490" s="76" t="s">
        <v>2179</v>
      </c>
      <c r="Q490" s="76">
        <v>166100</v>
      </c>
      <c r="R490" s="76">
        <v>986724</v>
      </c>
      <c r="S490" s="76">
        <v>52000</v>
      </c>
      <c r="T490" s="76">
        <v>934724</v>
      </c>
      <c r="V490" s="46" t="s">
        <v>59</v>
      </c>
      <c r="W490" s="46" t="s">
        <v>2189</v>
      </c>
      <c r="X490" s="46">
        <v>42350</v>
      </c>
      <c r="Y490" s="46">
        <v>152570</v>
      </c>
      <c r="Z490" s="46"/>
      <c r="AA490" s="46">
        <v>152570</v>
      </c>
    </row>
    <row r="491" spans="1:27" ht="15">
      <c r="A491" s="98" t="s">
        <v>133</v>
      </c>
      <c r="B491" s="99" t="s">
        <v>2209</v>
      </c>
      <c r="C491" s="100">
        <v>300000</v>
      </c>
      <c r="D491" s="46">
        <f t="shared" si="7"/>
        <v>682728</v>
      </c>
      <c r="E491" s="100">
        <v>312500</v>
      </c>
      <c r="F491" s="100">
        <v>370228</v>
      </c>
      <c r="O491" s="76" t="s">
        <v>21</v>
      </c>
      <c r="P491" s="76" t="s">
        <v>2299</v>
      </c>
      <c r="Q491" s="76">
        <v>24000</v>
      </c>
      <c r="R491" s="76">
        <v>27000</v>
      </c>
      <c r="S491" s="76"/>
      <c r="T491" s="76">
        <v>27000</v>
      </c>
      <c r="V491" s="46" t="s">
        <v>62</v>
      </c>
      <c r="W491" s="46" t="s">
        <v>2190</v>
      </c>
      <c r="X491" s="46">
        <v>65500</v>
      </c>
      <c r="Y491" s="46">
        <v>3221609</v>
      </c>
      <c r="Z491" s="46"/>
      <c r="AA491" s="46">
        <v>3221609</v>
      </c>
    </row>
    <row r="492" spans="1:27" ht="15">
      <c r="A492" s="98" t="s">
        <v>136</v>
      </c>
      <c r="B492" s="99" t="s">
        <v>2210</v>
      </c>
      <c r="C492" s="79"/>
      <c r="D492" s="46">
        <f t="shared" si="7"/>
        <v>2242559</v>
      </c>
      <c r="E492" s="100">
        <v>981720</v>
      </c>
      <c r="F492" s="100">
        <v>1260839</v>
      </c>
      <c r="O492" s="76" t="s">
        <v>24</v>
      </c>
      <c r="P492" s="76" t="s">
        <v>2180</v>
      </c>
      <c r="Q492" s="76">
        <v>9374875</v>
      </c>
      <c r="R492" s="76">
        <v>4455890</v>
      </c>
      <c r="S492" s="76">
        <v>102802</v>
      </c>
      <c r="T492" s="76">
        <v>4353088</v>
      </c>
      <c r="V492" s="46" t="s">
        <v>65</v>
      </c>
      <c r="W492" s="46" t="s">
        <v>2191</v>
      </c>
      <c r="X492" s="46">
        <v>545773</v>
      </c>
      <c r="Y492" s="46">
        <v>670908</v>
      </c>
      <c r="Z492" s="46"/>
      <c r="AA492" s="46">
        <v>670908</v>
      </c>
    </row>
    <row r="493" spans="1:27" ht="15">
      <c r="A493" s="98" t="s">
        <v>139</v>
      </c>
      <c r="B493" s="99" t="s">
        <v>2211</v>
      </c>
      <c r="C493" s="100">
        <v>308000</v>
      </c>
      <c r="D493" s="46">
        <f t="shared" si="7"/>
        <v>869936</v>
      </c>
      <c r="E493" s="79"/>
      <c r="F493" s="100">
        <v>869936</v>
      </c>
      <c r="O493" s="76" t="s">
        <v>27</v>
      </c>
      <c r="P493" s="76" t="s">
        <v>2264</v>
      </c>
      <c r="Q493" s="76">
        <v>1129700</v>
      </c>
      <c r="R493" s="76">
        <v>1511429</v>
      </c>
      <c r="S493" s="76"/>
      <c r="T493" s="76">
        <v>1511429</v>
      </c>
      <c r="V493" s="46" t="s">
        <v>68</v>
      </c>
      <c r="W493" s="46" t="s">
        <v>2192</v>
      </c>
      <c r="X493" s="46">
        <v>15101</v>
      </c>
      <c r="Y493" s="46">
        <v>283123</v>
      </c>
      <c r="Z493" s="46">
        <v>265360</v>
      </c>
      <c r="AA493" s="46">
        <v>17763</v>
      </c>
    </row>
    <row r="494" spans="1:27" ht="15">
      <c r="A494" s="98" t="s">
        <v>142</v>
      </c>
      <c r="B494" s="99" t="s">
        <v>2212</v>
      </c>
      <c r="C494" s="100">
        <v>1860000</v>
      </c>
      <c r="D494" s="46">
        <f t="shared" si="7"/>
        <v>631598</v>
      </c>
      <c r="E494" s="100">
        <v>255220</v>
      </c>
      <c r="F494" s="100">
        <v>376378</v>
      </c>
      <c r="O494" s="76" t="s">
        <v>30</v>
      </c>
      <c r="P494" s="76" t="s">
        <v>2181</v>
      </c>
      <c r="Q494" s="76">
        <v>2594890</v>
      </c>
      <c r="R494" s="76">
        <v>625304</v>
      </c>
      <c r="S494" s="76">
        <v>85806</v>
      </c>
      <c r="T494" s="76">
        <v>539498</v>
      </c>
      <c r="V494" s="46" t="s">
        <v>71</v>
      </c>
      <c r="W494" s="46" t="s">
        <v>2193</v>
      </c>
      <c r="X494" s="46">
        <v>48400</v>
      </c>
      <c r="Y494" s="46">
        <v>533905</v>
      </c>
      <c r="Z494" s="46"/>
      <c r="AA494" s="46">
        <v>533905</v>
      </c>
    </row>
    <row r="495" spans="1:27" ht="15">
      <c r="A495" s="98" t="s">
        <v>145</v>
      </c>
      <c r="B495" s="99" t="s">
        <v>2213</v>
      </c>
      <c r="C495" s="79"/>
      <c r="D495" s="46">
        <f t="shared" si="7"/>
        <v>46217</v>
      </c>
      <c r="E495" s="79"/>
      <c r="F495" s="100">
        <v>46217</v>
      </c>
      <c r="O495" s="76" t="s">
        <v>32</v>
      </c>
      <c r="P495" s="76" t="s">
        <v>2182</v>
      </c>
      <c r="Q495" s="76"/>
      <c r="R495" s="76">
        <v>1450964</v>
      </c>
      <c r="S495" s="76">
        <v>82600</v>
      </c>
      <c r="T495" s="76">
        <v>1368364</v>
      </c>
      <c r="V495" s="46" t="s">
        <v>74</v>
      </c>
      <c r="W495" s="46" t="s">
        <v>2194</v>
      </c>
      <c r="X495" s="46"/>
      <c r="Y495" s="46">
        <v>198127</v>
      </c>
      <c r="Z495" s="46"/>
      <c r="AA495" s="46">
        <v>198127</v>
      </c>
    </row>
    <row r="496" spans="1:27" ht="15">
      <c r="A496" s="98" t="s">
        <v>151</v>
      </c>
      <c r="B496" s="99" t="s">
        <v>2214</v>
      </c>
      <c r="C496" s="79"/>
      <c r="D496" s="46">
        <f t="shared" si="7"/>
        <v>396672</v>
      </c>
      <c r="E496" s="100">
        <v>248500</v>
      </c>
      <c r="F496" s="100">
        <v>148172</v>
      </c>
      <c r="O496" s="76" t="s">
        <v>35</v>
      </c>
      <c r="P496" s="76" t="s">
        <v>2183</v>
      </c>
      <c r="Q496" s="76"/>
      <c r="R496" s="76">
        <v>319609</v>
      </c>
      <c r="S496" s="76">
        <v>27000</v>
      </c>
      <c r="T496" s="76">
        <v>292609</v>
      </c>
      <c r="V496" s="46" t="s">
        <v>77</v>
      </c>
      <c r="W496" s="46" t="s">
        <v>2195</v>
      </c>
      <c r="X496" s="46">
        <v>123830</v>
      </c>
      <c r="Y496" s="46">
        <v>308350</v>
      </c>
      <c r="Z496" s="46"/>
      <c r="AA496" s="46">
        <v>308350</v>
      </c>
    </row>
    <row r="497" spans="1:27" ht="15">
      <c r="A497" s="98" t="s">
        <v>154</v>
      </c>
      <c r="B497" s="99" t="s">
        <v>2215</v>
      </c>
      <c r="C497" s="79"/>
      <c r="D497" s="46">
        <f t="shared" si="7"/>
        <v>774774</v>
      </c>
      <c r="E497" s="100">
        <v>234800</v>
      </c>
      <c r="F497" s="100">
        <v>539974</v>
      </c>
      <c r="O497" s="76" t="s">
        <v>38</v>
      </c>
      <c r="P497" s="76" t="s">
        <v>2184</v>
      </c>
      <c r="Q497" s="76"/>
      <c r="R497" s="76">
        <v>1602563</v>
      </c>
      <c r="S497" s="76">
        <v>120300</v>
      </c>
      <c r="T497" s="76">
        <v>1482263</v>
      </c>
      <c r="V497" s="46" t="s">
        <v>80</v>
      </c>
      <c r="W497" s="46" t="s">
        <v>2196</v>
      </c>
      <c r="X497" s="46">
        <v>46560</v>
      </c>
      <c r="Y497" s="46">
        <v>429070</v>
      </c>
      <c r="Z497" s="46">
        <v>2000</v>
      </c>
      <c r="AA497" s="46">
        <v>427070</v>
      </c>
    </row>
    <row r="498" spans="1:27" ht="15">
      <c r="A498" s="98" t="s">
        <v>157</v>
      </c>
      <c r="B498" s="99" t="s">
        <v>2216</v>
      </c>
      <c r="C498" s="100">
        <v>107000</v>
      </c>
      <c r="D498" s="46">
        <f t="shared" si="7"/>
        <v>629859</v>
      </c>
      <c r="E498" s="100">
        <v>393500</v>
      </c>
      <c r="F498" s="100">
        <v>236359</v>
      </c>
      <c r="O498" s="76" t="s">
        <v>41</v>
      </c>
      <c r="P498" s="76" t="s">
        <v>2185</v>
      </c>
      <c r="Q498" s="76">
        <v>207400</v>
      </c>
      <c r="R498" s="76">
        <v>455476</v>
      </c>
      <c r="S498" s="76"/>
      <c r="T498" s="76">
        <v>455476</v>
      </c>
      <c r="V498" s="46" t="s">
        <v>83</v>
      </c>
      <c r="W498" s="46" t="s">
        <v>2197</v>
      </c>
      <c r="X498" s="46">
        <v>130700</v>
      </c>
      <c r="Y498" s="46">
        <v>658790</v>
      </c>
      <c r="Z498" s="46">
        <v>274600</v>
      </c>
      <c r="AA498" s="46">
        <v>384190</v>
      </c>
    </row>
    <row r="499" spans="1:27" ht="15">
      <c r="A499" s="98" t="s">
        <v>160</v>
      </c>
      <c r="B499" s="99" t="s">
        <v>2217</v>
      </c>
      <c r="C499" s="100">
        <v>533000</v>
      </c>
      <c r="D499" s="46">
        <f t="shared" si="7"/>
        <v>892999</v>
      </c>
      <c r="E499" s="100">
        <v>143000</v>
      </c>
      <c r="F499" s="100">
        <v>749999</v>
      </c>
      <c r="O499" s="76" t="s">
        <v>43</v>
      </c>
      <c r="P499" s="76" t="s">
        <v>2186</v>
      </c>
      <c r="Q499" s="76">
        <v>7543803</v>
      </c>
      <c r="R499" s="76">
        <v>5813365</v>
      </c>
      <c r="S499" s="76">
        <v>1326450</v>
      </c>
      <c r="T499" s="76">
        <v>4486915</v>
      </c>
      <c r="V499" s="46" t="s">
        <v>86</v>
      </c>
      <c r="W499" s="46" t="s">
        <v>2198</v>
      </c>
      <c r="X499" s="46">
        <v>13700</v>
      </c>
      <c r="Y499" s="46">
        <v>190931</v>
      </c>
      <c r="Z499" s="46">
        <v>3406</v>
      </c>
      <c r="AA499" s="46">
        <v>187525</v>
      </c>
    </row>
    <row r="500" spans="1:27" ht="15">
      <c r="A500" s="98" t="s">
        <v>163</v>
      </c>
      <c r="B500" s="99" t="s">
        <v>2218</v>
      </c>
      <c r="C500" s="79"/>
      <c r="D500" s="46">
        <f t="shared" si="7"/>
        <v>1317477</v>
      </c>
      <c r="E500" s="79"/>
      <c r="F500" s="100">
        <v>1317477</v>
      </c>
      <c r="O500" s="76" t="s">
        <v>46</v>
      </c>
      <c r="P500" s="76" t="s">
        <v>2187</v>
      </c>
      <c r="Q500" s="76">
        <v>1791910</v>
      </c>
      <c r="R500" s="76">
        <v>2114880</v>
      </c>
      <c r="S500" s="76">
        <v>960425</v>
      </c>
      <c r="T500" s="76">
        <v>1154455</v>
      </c>
      <c r="V500" s="46" t="s">
        <v>89</v>
      </c>
      <c r="W500" s="46" t="s">
        <v>2199</v>
      </c>
      <c r="X500" s="46"/>
      <c r="Y500" s="46">
        <v>583223</v>
      </c>
      <c r="Z500" s="46"/>
      <c r="AA500" s="46">
        <v>583223</v>
      </c>
    </row>
    <row r="501" spans="1:27" ht="15">
      <c r="A501" s="98" t="s">
        <v>166</v>
      </c>
      <c r="B501" s="99" t="s">
        <v>2219</v>
      </c>
      <c r="C501" s="79"/>
      <c r="D501" s="46">
        <f t="shared" si="7"/>
        <v>3653526</v>
      </c>
      <c r="E501" s="100">
        <v>92500</v>
      </c>
      <c r="F501" s="100">
        <v>3561026</v>
      </c>
      <c r="O501" s="76" t="s">
        <v>50</v>
      </c>
      <c r="P501" s="76" t="s">
        <v>2296</v>
      </c>
      <c r="Q501" s="76"/>
      <c r="R501" s="76">
        <v>68702</v>
      </c>
      <c r="S501" s="76"/>
      <c r="T501" s="76">
        <v>68702</v>
      </c>
      <c r="V501" s="46" t="s">
        <v>92</v>
      </c>
      <c r="W501" s="46" t="s">
        <v>2200</v>
      </c>
      <c r="X501" s="46">
        <v>17400</v>
      </c>
      <c r="Y501" s="46">
        <v>2015686</v>
      </c>
      <c r="Z501" s="46"/>
      <c r="AA501" s="46">
        <v>2015686</v>
      </c>
    </row>
    <row r="502" spans="1:27" ht="15">
      <c r="A502" s="98" t="s">
        <v>169</v>
      </c>
      <c r="B502" s="99" t="s">
        <v>2220</v>
      </c>
      <c r="C502" s="79"/>
      <c r="D502" s="46">
        <f t="shared" si="7"/>
        <v>1413907</v>
      </c>
      <c r="E502" s="79"/>
      <c r="F502" s="100">
        <v>1413907</v>
      </c>
      <c r="O502" s="76" t="s">
        <v>53</v>
      </c>
      <c r="P502" s="76" t="s">
        <v>2188</v>
      </c>
      <c r="Q502" s="76">
        <v>210000</v>
      </c>
      <c r="R502" s="76">
        <v>949112</v>
      </c>
      <c r="S502" s="76">
        <v>274750</v>
      </c>
      <c r="T502" s="76">
        <v>674362</v>
      </c>
      <c r="V502" s="46" t="s">
        <v>95</v>
      </c>
      <c r="W502" s="46" t="s">
        <v>2201</v>
      </c>
      <c r="X502" s="46"/>
      <c r="Y502" s="46">
        <v>246567</v>
      </c>
      <c r="Z502" s="46"/>
      <c r="AA502" s="46">
        <v>246567</v>
      </c>
    </row>
    <row r="503" spans="1:27" ht="15">
      <c r="A503" s="98" t="s">
        <v>172</v>
      </c>
      <c r="B503" s="99" t="s">
        <v>2221</v>
      </c>
      <c r="C503" s="79"/>
      <c r="D503" s="46">
        <f t="shared" si="7"/>
        <v>407869</v>
      </c>
      <c r="E503" s="79"/>
      <c r="F503" s="100">
        <v>407869</v>
      </c>
      <c r="O503" s="76" t="s">
        <v>56</v>
      </c>
      <c r="P503" s="76" t="s">
        <v>2249</v>
      </c>
      <c r="Q503" s="76"/>
      <c r="R503" s="76">
        <v>17862</v>
      </c>
      <c r="S503" s="76">
        <v>1480</v>
      </c>
      <c r="T503" s="76">
        <v>16382</v>
      </c>
      <c r="V503" s="46" t="s">
        <v>98</v>
      </c>
      <c r="W503" s="46" t="s">
        <v>2202</v>
      </c>
      <c r="X503" s="46">
        <v>71300</v>
      </c>
      <c r="Y503" s="46">
        <v>111371</v>
      </c>
      <c r="Z503" s="46"/>
      <c r="AA503" s="46">
        <v>111371</v>
      </c>
    </row>
    <row r="504" spans="1:27" ht="15">
      <c r="A504" s="98" t="s">
        <v>175</v>
      </c>
      <c r="B504" s="99" t="s">
        <v>2222</v>
      </c>
      <c r="C504" s="100">
        <v>807450</v>
      </c>
      <c r="D504" s="46">
        <f t="shared" si="7"/>
        <v>1781993</v>
      </c>
      <c r="E504" s="100">
        <v>504020</v>
      </c>
      <c r="F504" s="100">
        <v>1277973</v>
      </c>
      <c r="O504" s="76" t="s">
        <v>59</v>
      </c>
      <c r="P504" s="76" t="s">
        <v>2189</v>
      </c>
      <c r="Q504" s="76">
        <v>251680</v>
      </c>
      <c r="R504" s="76">
        <v>942263</v>
      </c>
      <c r="S504" s="76">
        <v>331050</v>
      </c>
      <c r="T504" s="76">
        <v>611213</v>
      </c>
      <c r="V504" s="46" t="s">
        <v>101</v>
      </c>
      <c r="W504" s="46" t="s">
        <v>2294</v>
      </c>
      <c r="X504" s="46">
        <v>585000</v>
      </c>
      <c r="Y504" s="46">
        <v>1170358</v>
      </c>
      <c r="Z504" s="46"/>
      <c r="AA504" s="46">
        <v>1170358</v>
      </c>
    </row>
    <row r="505" spans="1:27" ht="15">
      <c r="A505" s="98" t="s">
        <v>180</v>
      </c>
      <c r="B505" s="99" t="s">
        <v>2223</v>
      </c>
      <c r="C505" s="100">
        <v>1366052</v>
      </c>
      <c r="D505" s="46">
        <f t="shared" si="7"/>
        <v>2465362</v>
      </c>
      <c r="E505" s="100">
        <v>653780</v>
      </c>
      <c r="F505" s="100">
        <v>1811582</v>
      </c>
      <c r="O505" s="76" t="s">
        <v>62</v>
      </c>
      <c r="P505" s="76" t="s">
        <v>2190</v>
      </c>
      <c r="Q505" s="76">
        <v>1185550</v>
      </c>
      <c r="R505" s="76">
        <v>1315313</v>
      </c>
      <c r="S505" s="76">
        <v>279130</v>
      </c>
      <c r="T505" s="76">
        <v>1036183</v>
      </c>
      <c r="V505" s="46" t="s">
        <v>104</v>
      </c>
      <c r="W505" s="46" t="s">
        <v>2203</v>
      </c>
      <c r="X505" s="46"/>
      <c r="Y505" s="46">
        <v>1533</v>
      </c>
      <c r="Z505" s="46"/>
      <c r="AA505" s="46">
        <v>1533</v>
      </c>
    </row>
    <row r="506" spans="1:27" ht="15">
      <c r="A506" s="98" t="s">
        <v>183</v>
      </c>
      <c r="B506" s="99" t="s">
        <v>1996</v>
      </c>
      <c r="C506" s="100">
        <v>557100</v>
      </c>
      <c r="D506" s="46">
        <f t="shared" si="7"/>
        <v>1689650</v>
      </c>
      <c r="E506" s="100">
        <v>504091</v>
      </c>
      <c r="F506" s="100">
        <v>1185559</v>
      </c>
      <c r="O506" s="76" t="s">
        <v>65</v>
      </c>
      <c r="P506" s="76" t="s">
        <v>2191</v>
      </c>
      <c r="Q506" s="76"/>
      <c r="R506" s="76">
        <v>408501</v>
      </c>
      <c r="S506" s="76">
        <v>34600</v>
      </c>
      <c r="T506" s="76">
        <v>373901</v>
      </c>
      <c r="V506" s="46" t="s">
        <v>107</v>
      </c>
      <c r="W506" s="46" t="s">
        <v>2204</v>
      </c>
      <c r="X506" s="46">
        <v>65950</v>
      </c>
      <c r="Y506" s="46">
        <v>155632</v>
      </c>
      <c r="Z506" s="46"/>
      <c r="AA506" s="46">
        <v>155632</v>
      </c>
    </row>
    <row r="507" spans="1:27" ht="15">
      <c r="A507" s="98" t="s">
        <v>185</v>
      </c>
      <c r="B507" s="99" t="s">
        <v>2224</v>
      </c>
      <c r="C507" s="100">
        <v>3652000</v>
      </c>
      <c r="D507" s="46">
        <f t="shared" si="7"/>
        <v>2876559</v>
      </c>
      <c r="E507" s="100">
        <v>1197095</v>
      </c>
      <c r="F507" s="100">
        <v>1679464</v>
      </c>
      <c r="O507" s="76" t="s">
        <v>68</v>
      </c>
      <c r="P507" s="76" t="s">
        <v>2192</v>
      </c>
      <c r="Q507" s="76"/>
      <c r="R507" s="76">
        <v>557911</v>
      </c>
      <c r="S507" s="76">
        <v>86195</v>
      </c>
      <c r="T507" s="76">
        <v>471716</v>
      </c>
      <c r="V507" s="46" t="s">
        <v>110</v>
      </c>
      <c r="W507" s="46" t="s">
        <v>2205</v>
      </c>
      <c r="X507" s="46"/>
      <c r="Y507" s="46">
        <v>5650</v>
      </c>
      <c r="Z507" s="46"/>
      <c r="AA507" s="46">
        <v>5650</v>
      </c>
    </row>
    <row r="508" spans="1:27" ht="15">
      <c r="A508" s="98" t="s">
        <v>188</v>
      </c>
      <c r="B508" s="99" t="s">
        <v>2225</v>
      </c>
      <c r="C508" s="79"/>
      <c r="D508" s="46">
        <f t="shared" si="7"/>
        <v>11080</v>
      </c>
      <c r="E508" s="79"/>
      <c r="F508" s="100">
        <v>11080</v>
      </c>
      <c r="O508" s="76" t="s">
        <v>71</v>
      </c>
      <c r="P508" s="76" t="s">
        <v>2193</v>
      </c>
      <c r="Q508" s="76">
        <v>753100</v>
      </c>
      <c r="R508" s="76">
        <v>416110</v>
      </c>
      <c r="S508" s="76"/>
      <c r="T508" s="76">
        <v>416110</v>
      </c>
      <c r="V508" s="46" t="s">
        <v>113</v>
      </c>
      <c r="W508" s="46" t="s">
        <v>2206</v>
      </c>
      <c r="X508" s="46">
        <v>175700</v>
      </c>
      <c r="Y508" s="46">
        <v>221686</v>
      </c>
      <c r="Z508" s="46">
        <v>32250</v>
      </c>
      <c r="AA508" s="46">
        <v>189436</v>
      </c>
    </row>
    <row r="509" spans="1:27" ht="15">
      <c r="A509" s="98" t="s">
        <v>191</v>
      </c>
      <c r="B509" s="99" t="s">
        <v>2226</v>
      </c>
      <c r="C509" s="100">
        <v>1348106</v>
      </c>
      <c r="D509" s="46">
        <f t="shared" si="7"/>
        <v>126449</v>
      </c>
      <c r="E509" s="100">
        <v>22600</v>
      </c>
      <c r="F509" s="100">
        <v>103849</v>
      </c>
      <c r="O509" s="76" t="s">
        <v>74</v>
      </c>
      <c r="P509" s="76" t="s">
        <v>2194</v>
      </c>
      <c r="Q509" s="76">
        <v>375500</v>
      </c>
      <c r="R509" s="76">
        <v>347226</v>
      </c>
      <c r="S509" s="76"/>
      <c r="T509" s="76">
        <v>347226</v>
      </c>
      <c r="V509" s="46" t="s">
        <v>124</v>
      </c>
      <c r="W509" s="46" t="s">
        <v>2312</v>
      </c>
      <c r="X509" s="46"/>
      <c r="Y509" s="46">
        <v>1001</v>
      </c>
      <c r="Z509" s="46"/>
      <c r="AA509" s="46">
        <v>1001</v>
      </c>
    </row>
    <row r="510" spans="1:27" ht="15">
      <c r="A510" s="98" t="s">
        <v>192</v>
      </c>
      <c r="B510" s="99" t="s">
        <v>2227</v>
      </c>
      <c r="C510" s="79"/>
      <c r="D510" s="46">
        <f t="shared" si="7"/>
        <v>45084</v>
      </c>
      <c r="E510" s="79"/>
      <c r="F510" s="100">
        <v>45084</v>
      </c>
      <c r="O510" s="76" t="s">
        <v>77</v>
      </c>
      <c r="P510" s="76" t="s">
        <v>2195</v>
      </c>
      <c r="Q510" s="76">
        <v>74100</v>
      </c>
      <c r="R510" s="76">
        <v>1047625</v>
      </c>
      <c r="S510" s="76">
        <v>420700</v>
      </c>
      <c r="T510" s="76">
        <v>626925</v>
      </c>
      <c r="V510" s="46" t="s">
        <v>127</v>
      </c>
      <c r="W510" s="46" t="s">
        <v>2207</v>
      </c>
      <c r="X510" s="46">
        <v>92260</v>
      </c>
      <c r="Y510" s="46">
        <v>1334475</v>
      </c>
      <c r="Z510" s="46"/>
      <c r="AA510" s="46">
        <v>1334475</v>
      </c>
    </row>
    <row r="511" spans="1:27" ht="15">
      <c r="A511" s="98" t="s">
        <v>193</v>
      </c>
      <c r="B511" s="99" t="s">
        <v>2295</v>
      </c>
      <c r="C511" s="79"/>
      <c r="D511" s="46">
        <f t="shared" si="7"/>
        <v>67701</v>
      </c>
      <c r="E511" s="79"/>
      <c r="F511" s="100">
        <v>67701</v>
      </c>
      <c r="O511" s="76" t="s">
        <v>80</v>
      </c>
      <c r="P511" s="76" t="s">
        <v>2196</v>
      </c>
      <c r="Q511" s="76">
        <v>495965</v>
      </c>
      <c r="R511" s="76">
        <v>974810</v>
      </c>
      <c r="S511" s="76">
        <v>257052</v>
      </c>
      <c r="T511" s="76">
        <v>717758</v>
      </c>
      <c r="V511" s="46" t="s">
        <v>129</v>
      </c>
      <c r="W511" s="46" t="s">
        <v>2208</v>
      </c>
      <c r="X511" s="46">
        <v>1523500</v>
      </c>
      <c r="Y511" s="46">
        <v>4879328</v>
      </c>
      <c r="Z511" s="46"/>
      <c r="AA511" s="46">
        <v>4879328</v>
      </c>
    </row>
    <row r="512" spans="1:27" ht="15">
      <c r="A512" s="98" t="s">
        <v>194</v>
      </c>
      <c r="B512" s="99" t="s">
        <v>2228</v>
      </c>
      <c r="C512" s="100">
        <v>120</v>
      </c>
      <c r="D512" s="46">
        <f t="shared" si="7"/>
        <v>263300</v>
      </c>
      <c r="E512" s="100">
        <v>133100</v>
      </c>
      <c r="F512" s="100">
        <v>130200</v>
      </c>
      <c r="O512" s="76" t="s">
        <v>83</v>
      </c>
      <c r="P512" s="76" t="s">
        <v>2197</v>
      </c>
      <c r="Q512" s="76">
        <v>386850</v>
      </c>
      <c r="R512" s="76">
        <v>1713157</v>
      </c>
      <c r="S512" s="76">
        <v>170610</v>
      </c>
      <c r="T512" s="76">
        <v>1542547</v>
      </c>
      <c r="V512" s="46" t="s">
        <v>133</v>
      </c>
      <c r="W512" s="46" t="s">
        <v>2209</v>
      </c>
      <c r="X512" s="46">
        <v>3718220</v>
      </c>
      <c r="Y512" s="46">
        <v>13457521</v>
      </c>
      <c r="Z512" s="46"/>
      <c r="AA512" s="46">
        <v>13457521</v>
      </c>
    </row>
    <row r="513" spans="1:27" ht="15">
      <c r="A513" s="98" t="s">
        <v>198</v>
      </c>
      <c r="B513" s="99" t="s">
        <v>1946</v>
      </c>
      <c r="C513" s="79"/>
      <c r="D513" s="46">
        <f t="shared" si="7"/>
        <v>59370</v>
      </c>
      <c r="E513" s="79"/>
      <c r="F513" s="100">
        <v>59370</v>
      </c>
      <c r="O513" s="76" t="s">
        <v>86</v>
      </c>
      <c r="P513" s="76" t="s">
        <v>2198</v>
      </c>
      <c r="Q513" s="76"/>
      <c r="R513" s="76">
        <v>214463</v>
      </c>
      <c r="S513" s="76">
        <v>29950</v>
      </c>
      <c r="T513" s="76">
        <v>184513</v>
      </c>
      <c r="V513" s="46" t="s">
        <v>136</v>
      </c>
      <c r="W513" s="46" t="s">
        <v>2210</v>
      </c>
      <c r="X513" s="46">
        <v>873291</v>
      </c>
      <c r="Y513" s="46">
        <v>26141506</v>
      </c>
      <c r="Z513" s="46"/>
      <c r="AA513" s="46">
        <v>26141506</v>
      </c>
    </row>
    <row r="514" spans="1:27" ht="15">
      <c r="A514" s="98" t="s">
        <v>201</v>
      </c>
      <c r="B514" s="99" t="s">
        <v>2229</v>
      </c>
      <c r="C514" s="79"/>
      <c r="D514" s="46">
        <f t="shared" si="7"/>
        <v>13000</v>
      </c>
      <c r="E514" s="79"/>
      <c r="F514" s="100">
        <v>13000</v>
      </c>
      <c r="O514" s="76" t="s">
        <v>89</v>
      </c>
      <c r="P514" s="76" t="s">
        <v>2199</v>
      </c>
      <c r="Q514" s="76"/>
      <c r="R514" s="76">
        <v>403627</v>
      </c>
      <c r="S514" s="76">
        <v>10125</v>
      </c>
      <c r="T514" s="76">
        <v>393502</v>
      </c>
      <c r="V514" s="46" t="s">
        <v>139</v>
      </c>
      <c r="W514" s="46" t="s">
        <v>2211</v>
      </c>
      <c r="X514" s="46">
        <v>20646000</v>
      </c>
      <c r="Y514" s="46">
        <v>12773866</v>
      </c>
      <c r="Z514" s="46">
        <v>3800</v>
      </c>
      <c r="AA514" s="46">
        <v>12770066</v>
      </c>
    </row>
    <row r="515" spans="1:27" ht="15">
      <c r="A515" s="98" t="s">
        <v>204</v>
      </c>
      <c r="B515" s="99" t="s">
        <v>1913</v>
      </c>
      <c r="C515" s="79"/>
      <c r="D515" s="46">
        <f t="shared" si="7"/>
        <v>61580</v>
      </c>
      <c r="E515" s="79"/>
      <c r="F515" s="100">
        <v>61580</v>
      </c>
      <c r="O515" s="76" t="s">
        <v>92</v>
      </c>
      <c r="P515" s="76" t="s">
        <v>2200</v>
      </c>
      <c r="Q515" s="76">
        <v>347494</v>
      </c>
      <c r="R515" s="76">
        <v>469107</v>
      </c>
      <c r="S515" s="76"/>
      <c r="T515" s="76">
        <v>469107</v>
      </c>
      <c r="V515" s="46" t="s">
        <v>142</v>
      </c>
      <c r="W515" s="46" t="s">
        <v>2212</v>
      </c>
      <c r="X515" s="46">
        <v>12000</v>
      </c>
      <c r="Y515" s="46">
        <v>594240</v>
      </c>
      <c r="Z515" s="46"/>
      <c r="AA515" s="46">
        <v>594240</v>
      </c>
    </row>
    <row r="516" spans="1:27" ht="15">
      <c r="A516" s="98" t="s">
        <v>209</v>
      </c>
      <c r="B516" s="99" t="s">
        <v>2231</v>
      </c>
      <c r="C516" s="79"/>
      <c r="D516" s="46">
        <f t="shared" si="7"/>
        <v>65800</v>
      </c>
      <c r="E516" s="100">
        <v>5400</v>
      </c>
      <c r="F516" s="100">
        <v>60400</v>
      </c>
      <c r="O516" s="76" t="s">
        <v>95</v>
      </c>
      <c r="P516" s="76" t="s">
        <v>2201</v>
      </c>
      <c r="Q516" s="76"/>
      <c r="R516" s="76">
        <v>356709</v>
      </c>
      <c r="S516" s="76">
        <v>1800</v>
      </c>
      <c r="T516" s="76">
        <v>354909</v>
      </c>
      <c r="V516" s="46" t="s">
        <v>145</v>
      </c>
      <c r="W516" s="46" t="s">
        <v>2213</v>
      </c>
      <c r="X516" s="46">
        <v>23300</v>
      </c>
      <c r="Y516" s="46">
        <v>254258</v>
      </c>
      <c r="Z516" s="46"/>
      <c r="AA516" s="46">
        <v>254258</v>
      </c>
    </row>
    <row r="517" spans="1:27" ht="15">
      <c r="A517" s="98" t="s">
        <v>212</v>
      </c>
      <c r="B517" s="99" t="s">
        <v>2232</v>
      </c>
      <c r="C517" s="79"/>
      <c r="D517" s="46">
        <f t="shared" si="7"/>
        <v>23250</v>
      </c>
      <c r="E517" s="100">
        <v>13250</v>
      </c>
      <c r="F517" s="100">
        <v>10000</v>
      </c>
      <c r="O517" s="76" t="s">
        <v>98</v>
      </c>
      <c r="P517" s="76" t="s">
        <v>2202</v>
      </c>
      <c r="Q517" s="76">
        <v>6000</v>
      </c>
      <c r="R517" s="76">
        <v>235063</v>
      </c>
      <c r="S517" s="76">
        <v>20350</v>
      </c>
      <c r="T517" s="76">
        <v>214713</v>
      </c>
      <c r="V517" s="46" t="s">
        <v>148</v>
      </c>
      <c r="W517" s="46" t="s">
        <v>2265</v>
      </c>
      <c r="X517" s="46"/>
      <c r="Y517" s="46">
        <v>1410388</v>
      </c>
      <c r="Z517" s="46"/>
      <c r="AA517" s="46">
        <v>1410388</v>
      </c>
    </row>
    <row r="518" spans="1:27" ht="15">
      <c r="A518" s="98" t="s">
        <v>214</v>
      </c>
      <c r="B518" s="99" t="s">
        <v>2233</v>
      </c>
      <c r="C518" s="79"/>
      <c r="D518" s="46">
        <f t="shared" si="7"/>
        <v>18455</v>
      </c>
      <c r="E518" s="79"/>
      <c r="F518" s="100">
        <v>18455</v>
      </c>
      <c r="O518" s="76" t="s">
        <v>101</v>
      </c>
      <c r="P518" s="76" t="s">
        <v>2294</v>
      </c>
      <c r="Q518" s="76"/>
      <c r="R518" s="76">
        <v>3892258</v>
      </c>
      <c r="S518" s="76">
        <v>213500</v>
      </c>
      <c r="T518" s="76">
        <v>3678758</v>
      </c>
      <c r="V518" s="46" t="s">
        <v>151</v>
      </c>
      <c r="W518" s="46" t="s">
        <v>2214</v>
      </c>
      <c r="X518" s="46"/>
      <c r="Y518" s="46">
        <v>1447280</v>
      </c>
      <c r="Z518" s="46"/>
      <c r="AA518" s="46">
        <v>1447280</v>
      </c>
    </row>
    <row r="519" spans="1:27" ht="15">
      <c r="A519" s="98" t="s">
        <v>217</v>
      </c>
      <c r="B519" s="99" t="s">
        <v>2234</v>
      </c>
      <c r="C519" s="79"/>
      <c r="D519" s="46">
        <f aca="true" t="shared" si="8" ref="D519:D530">E519+F519</f>
        <v>70890</v>
      </c>
      <c r="E519" s="79"/>
      <c r="F519" s="100">
        <v>70890</v>
      </c>
      <c r="O519" s="76" t="s">
        <v>104</v>
      </c>
      <c r="P519" s="76" t="s">
        <v>2203</v>
      </c>
      <c r="Q519" s="76"/>
      <c r="R519" s="76">
        <v>1529322</v>
      </c>
      <c r="S519" s="76"/>
      <c r="T519" s="76">
        <v>1529322</v>
      </c>
      <c r="V519" s="46" t="s">
        <v>154</v>
      </c>
      <c r="W519" s="46" t="s">
        <v>2215</v>
      </c>
      <c r="X519" s="46">
        <v>2048002</v>
      </c>
      <c r="Y519" s="46">
        <v>10906550</v>
      </c>
      <c r="Z519" s="46">
        <v>2332101</v>
      </c>
      <c r="AA519" s="46">
        <v>8574449</v>
      </c>
    </row>
    <row r="520" spans="1:27" ht="15">
      <c r="A520" s="98" t="s">
        <v>220</v>
      </c>
      <c r="B520" s="99" t="s">
        <v>2235</v>
      </c>
      <c r="C520" s="100">
        <v>66200</v>
      </c>
      <c r="D520" s="46">
        <f t="shared" si="8"/>
        <v>107950</v>
      </c>
      <c r="E520" s="100">
        <v>86200</v>
      </c>
      <c r="F520" s="100">
        <v>21750</v>
      </c>
      <c r="O520" s="76" t="s">
        <v>107</v>
      </c>
      <c r="P520" s="76" t="s">
        <v>2204</v>
      </c>
      <c r="Q520" s="76">
        <v>441650</v>
      </c>
      <c r="R520" s="76">
        <v>474522</v>
      </c>
      <c r="S520" s="76">
        <v>146050</v>
      </c>
      <c r="T520" s="76">
        <v>328472</v>
      </c>
      <c r="V520" s="46" t="s">
        <v>157</v>
      </c>
      <c r="W520" s="46" t="s">
        <v>2216</v>
      </c>
      <c r="X520" s="46"/>
      <c r="Y520" s="46">
        <v>3728721</v>
      </c>
      <c r="Z520" s="46">
        <v>240000</v>
      </c>
      <c r="AA520" s="46">
        <v>3488721</v>
      </c>
    </row>
    <row r="521" spans="1:27" ht="15">
      <c r="A521" s="98" t="s">
        <v>223</v>
      </c>
      <c r="B521" s="99" t="s">
        <v>2236</v>
      </c>
      <c r="C521" s="79"/>
      <c r="D521" s="46">
        <f t="shared" si="8"/>
        <v>85098</v>
      </c>
      <c r="E521" s="100">
        <v>43024</v>
      </c>
      <c r="F521" s="100">
        <v>42074</v>
      </c>
      <c r="O521" s="76" t="s">
        <v>110</v>
      </c>
      <c r="P521" s="76" t="s">
        <v>2205</v>
      </c>
      <c r="Q521" s="76">
        <v>169100</v>
      </c>
      <c r="R521" s="76">
        <v>144690</v>
      </c>
      <c r="S521" s="76"/>
      <c r="T521" s="76">
        <v>144690</v>
      </c>
      <c r="V521" s="46" t="s">
        <v>160</v>
      </c>
      <c r="W521" s="46" t="s">
        <v>2217</v>
      </c>
      <c r="X521" s="46">
        <v>995893</v>
      </c>
      <c r="Y521" s="46">
        <v>2727319</v>
      </c>
      <c r="Z521" s="46"/>
      <c r="AA521" s="46">
        <v>2727319</v>
      </c>
    </row>
    <row r="522" spans="1:27" ht="15">
      <c r="A522" s="98" t="s">
        <v>226</v>
      </c>
      <c r="B522" s="99" t="s">
        <v>2237</v>
      </c>
      <c r="C522" s="100">
        <v>264500</v>
      </c>
      <c r="D522" s="46">
        <f t="shared" si="8"/>
        <v>234845</v>
      </c>
      <c r="E522" s="100">
        <v>158000</v>
      </c>
      <c r="F522" s="100">
        <v>76845</v>
      </c>
      <c r="O522" s="76" t="s">
        <v>113</v>
      </c>
      <c r="P522" s="76" t="s">
        <v>2206</v>
      </c>
      <c r="Q522" s="76">
        <v>952600</v>
      </c>
      <c r="R522" s="76">
        <v>3152524</v>
      </c>
      <c r="S522" s="76">
        <v>203201</v>
      </c>
      <c r="T522" s="76">
        <v>2949323</v>
      </c>
      <c r="V522" s="46" t="s">
        <v>163</v>
      </c>
      <c r="W522" s="46" t="s">
        <v>2218</v>
      </c>
      <c r="X522" s="46">
        <v>200</v>
      </c>
      <c r="Y522" s="46">
        <v>34882</v>
      </c>
      <c r="Z522" s="46"/>
      <c r="AA522" s="46">
        <v>34882</v>
      </c>
    </row>
    <row r="523" spans="1:27" ht="15">
      <c r="A523" s="98" t="s">
        <v>229</v>
      </c>
      <c r="B523" s="99" t="s">
        <v>1842</v>
      </c>
      <c r="C523" s="100">
        <v>178600</v>
      </c>
      <c r="D523" s="46">
        <f t="shared" si="8"/>
        <v>109110</v>
      </c>
      <c r="E523" s="79"/>
      <c r="F523" s="100">
        <v>109110</v>
      </c>
      <c r="O523" s="76" t="s">
        <v>127</v>
      </c>
      <c r="P523" s="76" t="s">
        <v>2207</v>
      </c>
      <c r="Q523" s="76">
        <v>180201</v>
      </c>
      <c r="R523" s="76">
        <v>1630578</v>
      </c>
      <c r="S523" s="76">
        <v>334948</v>
      </c>
      <c r="T523" s="76">
        <v>1295630</v>
      </c>
      <c r="V523" s="46" t="s">
        <v>166</v>
      </c>
      <c r="W523" s="46" t="s">
        <v>2219</v>
      </c>
      <c r="X523" s="46"/>
      <c r="Y523" s="46">
        <v>3260005</v>
      </c>
      <c r="Z523" s="46"/>
      <c r="AA523" s="46">
        <v>3260005</v>
      </c>
    </row>
    <row r="524" spans="1:27" ht="15">
      <c r="A524" s="98" t="s">
        <v>232</v>
      </c>
      <c r="B524" s="99" t="s">
        <v>2238</v>
      </c>
      <c r="C524" s="100">
        <v>3000</v>
      </c>
      <c r="D524" s="46">
        <f t="shared" si="8"/>
        <v>8800</v>
      </c>
      <c r="E524" s="100">
        <v>1000</v>
      </c>
      <c r="F524" s="100">
        <v>7800</v>
      </c>
      <c r="O524" s="76" t="s">
        <v>129</v>
      </c>
      <c r="P524" s="76" t="s">
        <v>2208</v>
      </c>
      <c r="Q524" s="76">
        <v>2563300</v>
      </c>
      <c r="R524" s="76">
        <v>4944714</v>
      </c>
      <c r="S524" s="76">
        <v>1720100</v>
      </c>
      <c r="T524" s="76">
        <v>3224614</v>
      </c>
      <c r="V524" s="46" t="s">
        <v>169</v>
      </c>
      <c r="W524" s="46" t="s">
        <v>2220</v>
      </c>
      <c r="X524" s="46"/>
      <c r="Y524" s="46">
        <v>1663566</v>
      </c>
      <c r="Z524" s="46">
        <v>17500</v>
      </c>
      <c r="AA524" s="46">
        <v>1646066</v>
      </c>
    </row>
    <row r="525" spans="1:27" ht="15">
      <c r="A525" s="98" t="s">
        <v>235</v>
      </c>
      <c r="B525" s="99" t="s">
        <v>2239</v>
      </c>
      <c r="C525" s="79"/>
      <c r="D525" s="46">
        <f t="shared" si="8"/>
        <v>196468</v>
      </c>
      <c r="E525" s="100">
        <v>2500</v>
      </c>
      <c r="F525" s="100">
        <v>193968</v>
      </c>
      <c r="O525" s="76" t="s">
        <v>133</v>
      </c>
      <c r="P525" s="76" t="s">
        <v>2209</v>
      </c>
      <c r="Q525" s="76">
        <v>1087000</v>
      </c>
      <c r="R525" s="76">
        <v>3707254</v>
      </c>
      <c r="S525" s="76">
        <v>1570144</v>
      </c>
      <c r="T525" s="76">
        <v>2137110</v>
      </c>
      <c r="V525" s="46" t="s">
        <v>172</v>
      </c>
      <c r="W525" s="46" t="s">
        <v>2221</v>
      </c>
      <c r="X525" s="46"/>
      <c r="Y525" s="46">
        <v>438431</v>
      </c>
      <c r="Z525" s="46"/>
      <c r="AA525" s="46">
        <v>438431</v>
      </c>
    </row>
    <row r="526" spans="1:27" ht="15">
      <c r="A526" s="98" t="s">
        <v>238</v>
      </c>
      <c r="B526" s="99" t="s">
        <v>2240</v>
      </c>
      <c r="C526" s="100">
        <v>352198</v>
      </c>
      <c r="D526" s="46">
        <f t="shared" si="8"/>
        <v>106550</v>
      </c>
      <c r="E526" s="79"/>
      <c r="F526" s="100">
        <v>106550</v>
      </c>
      <c r="O526" s="76" t="s">
        <v>136</v>
      </c>
      <c r="P526" s="76" t="s">
        <v>2210</v>
      </c>
      <c r="Q526" s="76">
        <v>399000</v>
      </c>
      <c r="R526" s="76">
        <v>7941769</v>
      </c>
      <c r="S526" s="76">
        <v>3043070</v>
      </c>
      <c r="T526" s="76">
        <v>4898699</v>
      </c>
      <c r="V526" s="46" t="s">
        <v>175</v>
      </c>
      <c r="W526" s="46" t="s">
        <v>2222</v>
      </c>
      <c r="X526" s="46">
        <v>1966000</v>
      </c>
      <c r="Y526" s="46">
        <v>2135730</v>
      </c>
      <c r="Z526" s="46"/>
      <c r="AA526" s="46">
        <v>2135730</v>
      </c>
    </row>
    <row r="527" spans="1:27" ht="15">
      <c r="A527" s="98" t="s">
        <v>240</v>
      </c>
      <c r="B527" s="99" t="s">
        <v>2241</v>
      </c>
      <c r="C527" s="79"/>
      <c r="D527" s="46">
        <f t="shared" si="8"/>
        <v>209506</v>
      </c>
      <c r="E527" s="100">
        <v>21100</v>
      </c>
      <c r="F527" s="100">
        <v>188406</v>
      </c>
      <c r="O527" s="76" t="s">
        <v>139</v>
      </c>
      <c r="P527" s="76" t="s">
        <v>2211</v>
      </c>
      <c r="Q527" s="76">
        <v>3647779</v>
      </c>
      <c r="R527" s="76">
        <v>4395613</v>
      </c>
      <c r="S527" s="76">
        <v>5800</v>
      </c>
      <c r="T527" s="76">
        <v>4389813</v>
      </c>
      <c r="V527" s="46" t="s">
        <v>178</v>
      </c>
      <c r="W527" s="46" t="s">
        <v>1857</v>
      </c>
      <c r="X527" s="46">
        <v>65000</v>
      </c>
      <c r="Y527" s="46">
        <v>1634875</v>
      </c>
      <c r="Z527" s="46"/>
      <c r="AA527" s="46">
        <v>1634875</v>
      </c>
    </row>
    <row r="528" spans="1:27" ht="15">
      <c r="A528" s="98" t="s">
        <v>243</v>
      </c>
      <c r="B528" s="99" t="s">
        <v>1820</v>
      </c>
      <c r="C528" s="100">
        <v>10</v>
      </c>
      <c r="D528" s="46">
        <f t="shared" si="8"/>
        <v>188904</v>
      </c>
      <c r="E528" s="100">
        <v>12300</v>
      </c>
      <c r="F528" s="100">
        <v>176604</v>
      </c>
      <c r="O528" s="76" t="s">
        <v>142</v>
      </c>
      <c r="P528" s="76" t="s">
        <v>2212</v>
      </c>
      <c r="Q528" s="76">
        <v>2440000</v>
      </c>
      <c r="R528" s="76">
        <v>2294026</v>
      </c>
      <c r="S528" s="76">
        <v>432720</v>
      </c>
      <c r="T528" s="76">
        <v>1861306</v>
      </c>
      <c r="V528" s="46" t="s">
        <v>180</v>
      </c>
      <c r="W528" s="46" t="s">
        <v>2223</v>
      </c>
      <c r="X528" s="46">
        <v>414101</v>
      </c>
      <c r="Y528" s="46">
        <v>12888856</v>
      </c>
      <c r="Z528" s="46">
        <v>184000</v>
      </c>
      <c r="AA528" s="46">
        <v>12704856</v>
      </c>
    </row>
    <row r="529" spans="1:27" ht="15">
      <c r="A529" s="98" t="s">
        <v>246</v>
      </c>
      <c r="B529" s="99" t="s">
        <v>2250</v>
      </c>
      <c r="C529" s="79"/>
      <c r="D529" s="46">
        <f t="shared" si="8"/>
        <v>95332</v>
      </c>
      <c r="E529" s="79"/>
      <c r="F529" s="100">
        <v>95332</v>
      </c>
      <c r="O529" s="76" t="s">
        <v>145</v>
      </c>
      <c r="P529" s="76" t="s">
        <v>2213</v>
      </c>
      <c r="Q529" s="76">
        <v>165100</v>
      </c>
      <c r="R529" s="76">
        <v>884614</v>
      </c>
      <c r="S529" s="76">
        <v>153700</v>
      </c>
      <c r="T529" s="76">
        <v>730914</v>
      </c>
      <c r="V529" s="46" t="s">
        <v>183</v>
      </c>
      <c r="W529" s="46" t="s">
        <v>1996</v>
      </c>
      <c r="X529" s="46">
        <v>797000</v>
      </c>
      <c r="Y529" s="46">
        <v>5821454</v>
      </c>
      <c r="Z529" s="46">
        <v>15000</v>
      </c>
      <c r="AA529" s="46">
        <v>5806454</v>
      </c>
    </row>
    <row r="530" spans="1:27" ht="15">
      <c r="A530" s="98" t="s">
        <v>249</v>
      </c>
      <c r="B530" s="99" t="s">
        <v>2251</v>
      </c>
      <c r="C530" s="79"/>
      <c r="D530" s="46">
        <f t="shared" si="8"/>
        <v>90000</v>
      </c>
      <c r="E530" s="79"/>
      <c r="F530" s="100">
        <v>90000</v>
      </c>
      <c r="O530" s="76" t="s">
        <v>148</v>
      </c>
      <c r="P530" s="76" t="s">
        <v>2265</v>
      </c>
      <c r="Q530" s="76">
        <v>432200</v>
      </c>
      <c r="R530" s="76">
        <v>1420851</v>
      </c>
      <c r="S530" s="76"/>
      <c r="T530" s="76">
        <v>1420851</v>
      </c>
      <c r="V530" s="46" t="s">
        <v>185</v>
      </c>
      <c r="W530" s="46" t="s">
        <v>2224</v>
      </c>
      <c r="X530" s="46">
        <v>678071</v>
      </c>
      <c r="Y530" s="46">
        <v>5388559</v>
      </c>
      <c r="Z530" s="46">
        <v>2000758</v>
      </c>
      <c r="AA530" s="46">
        <v>3387801</v>
      </c>
    </row>
    <row r="531" spans="15:27" ht="15">
      <c r="O531" s="76" t="s">
        <v>151</v>
      </c>
      <c r="P531" s="76" t="s">
        <v>2214</v>
      </c>
      <c r="Q531" s="76">
        <v>228075</v>
      </c>
      <c r="R531" s="76">
        <v>1723998</v>
      </c>
      <c r="S531" s="76">
        <v>528253</v>
      </c>
      <c r="T531" s="76">
        <v>1195745</v>
      </c>
      <c r="V531" s="46" t="s">
        <v>191</v>
      </c>
      <c r="W531" s="46" t="s">
        <v>2226</v>
      </c>
      <c r="X531" s="46">
        <v>8800</v>
      </c>
      <c r="Y531" s="46">
        <v>33503</v>
      </c>
      <c r="Z531" s="46">
        <v>28100</v>
      </c>
      <c r="AA531" s="46">
        <v>5403</v>
      </c>
    </row>
    <row r="532" spans="15:27" ht="15">
      <c r="O532" s="76" t="s">
        <v>154</v>
      </c>
      <c r="P532" s="76" t="s">
        <v>2215</v>
      </c>
      <c r="Q532" s="76">
        <v>1892000</v>
      </c>
      <c r="R532" s="76">
        <v>3393249</v>
      </c>
      <c r="S532" s="76">
        <v>624200</v>
      </c>
      <c r="T532" s="76">
        <v>2769049</v>
      </c>
      <c r="V532" s="46" t="s">
        <v>192</v>
      </c>
      <c r="W532" s="46" t="s">
        <v>2227</v>
      </c>
      <c r="X532" s="46"/>
      <c r="Y532" s="46">
        <v>996394</v>
      </c>
      <c r="Z532" s="46">
        <v>550000</v>
      </c>
      <c r="AA532" s="46">
        <v>446394</v>
      </c>
    </row>
    <row r="533" spans="15:27" ht="15">
      <c r="O533" s="76" t="s">
        <v>157</v>
      </c>
      <c r="P533" s="76" t="s">
        <v>2216</v>
      </c>
      <c r="Q533" s="76">
        <v>929300</v>
      </c>
      <c r="R533" s="76">
        <v>3058818</v>
      </c>
      <c r="S533" s="76">
        <v>1639991</v>
      </c>
      <c r="T533" s="76">
        <v>1418827</v>
      </c>
      <c r="V533" s="46" t="s">
        <v>193</v>
      </c>
      <c r="W533" s="46" t="s">
        <v>2295</v>
      </c>
      <c r="X533" s="46"/>
      <c r="Y533" s="46">
        <v>379806</v>
      </c>
      <c r="Z533" s="46"/>
      <c r="AA533" s="46">
        <v>379806</v>
      </c>
    </row>
    <row r="534" spans="15:27" ht="15">
      <c r="O534" s="76" t="s">
        <v>160</v>
      </c>
      <c r="P534" s="76" t="s">
        <v>2217</v>
      </c>
      <c r="Q534" s="76">
        <v>30398434</v>
      </c>
      <c r="R534" s="76">
        <v>4808578</v>
      </c>
      <c r="S534" s="76">
        <v>1818508</v>
      </c>
      <c r="T534" s="76">
        <v>2990070</v>
      </c>
      <c r="V534" s="46" t="s">
        <v>194</v>
      </c>
      <c r="W534" s="46" t="s">
        <v>2228</v>
      </c>
      <c r="X534" s="46">
        <v>75765</v>
      </c>
      <c r="Y534" s="46">
        <v>247991</v>
      </c>
      <c r="Z534" s="46">
        <v>10800</v>
      </c>
      <c r="AA534" s="46">
        <v>237191</v>
      </c>
    </row>
    <row r="535" spans="15:27" ht="15">
      <c r="O535" s="76" t="s">
        <v>163</v>
      </c>
      <c r="P535" s="76" t="s">
        <v>2218</v>
      </c>
      <c r="Q535" s="76">
        <v>4395800</v>
      </c>
      <c r="R535" s="76">
        <v>6605543</v>
      </c>
      <c r="S535" s="76">
        <v>169650</v>
      </c>
      <c r="T535" s="76">
        <v>6435893</v>
      </c>
      <c r="V535" s="46" t="s">
        <v>198</v>
      </c>
      <c r="W535" s="46" t="s">
        <v>1946</v>
      </c>
      <c r="X535" s="46">
        <v>8500</v>
      </c>
      <c r="Y535" s="46">
        <v>1628050</v>
      </c>
      <c r="Z535" s="46"/>
      <c r="AA535" s="46">
        <v>1628050</v>
      </c>
    </row>
    <row r="536" spans="15:27" ht="15">
      <c r="O536" s="76" t="s">
        <v>166</v>
      </c>
      <c r="P536" s="76" t="s">
        <v>2219</v>
      </c>
      <c r="Q536" s="76">
        <v>232000</v>
      </c>
      <c r="R536" s="76">
        <v>5031455</v>
      </c>
      <c r="S536" s="76">
        <v>470600</v>
      </c>
      <c r="T536" s="76">
        <v>4560855</v>
      </c>
      <c r="V536" s="46" t="s">
        <v>201</v>
      </c>
      <c r="W536" s="46" t="s">
        <v>2229</v>
      </c>
      <c r="X536" s="46">
        <v>30400</v>
      </c>
      <c r="Y536" s="46">
        <v>171699</v>
      </c>
      <c r="Z536" s="46"/>
      <c r="AA536" s="46">
        <v>171699</v>
      </c>
    </row>
    <row r="537" spans="15:27" ht="15">
      <c r="O537" s="76" t="s">
        <v>169</v>
      </c>
      <c r="P537" s="76" t="s">
        <v>2220</v>
      </c>
      <c r="Q537" s="76">
        <v>308000</v>
      </c>
      <c r="R537" s="76">
        <v>3391680</v>
      </c>
      <c r="S537" s="76">
        <v>23110</v>
      </c>
      <c r="T537" s="76">
        <v>3368570</v>
      </c>
      <c r="V537" s="46" t="s">
        <v>204</v>
      </c>
      <c r="W537" s="46" t="s">
        <v>1913</v>
      </c>
      <c r="X537" s="46">
        <v>37200</v>
      </c>
      <c r="Y537" s="46">
        <v>607055</v>
      </c>
      <c r="Z537" s="46">
        <v>73175</v>
      </c>
      <c r="AA537" s="46">
        <v>533880</v>
      </c>
    </row>
    <row r="538" spans="15:27" ht="15">
      <c r="O538" s="76" t="s">
        <v>172</v>
      </c>
      <c r="P538" s="76" t="s">
        <v>2221</v>
      </c>
      <c r="Q538" s="76"/>
      <c r="R538" s="76">
        <v>1249095</v>
      </c>
      <c r="S538" s="76"/>
      <c r="T538" s="76">
        <v>1249095</v>
      </c>
      <c r="V538" s="46" t="s">
        <v>207</v>
      </c>
      <c r="W538" s="46" t="s">
        <v>2230</v>
      </c>
      <c r="X538" s="46">
        <v>3000</v>
      </c>
      <c r="Y538" s="46">
        <v>3188462</v>
      </c>
      <c r="Z538" s="46">
        <v>50000</v>
      </c>
      <c r="AA538" s="46">
        <v>3138462</v>
      </c>
    </row>
    <row r="539" spans="15:27" ht="15">
      <c r="O539" s="76" t="s">
        <v>175</v>
      </c>
      <c r="P539" s="76" t="s">
        <v>2222</v>
      </c>
      <c r="Q539" s="76">
        <v>2066050</v>
      </c>
      <c r="R539" s="76">
        <v>7930619</v>
      </c>
      <c r="S539" s="76">
        <v>3149493</v>
      </c>
      <c r="T539" s="76">
        <v>4781126</v>
      </c>
      <c r="V539" s="46" t="s">
        <v>209</v>
      </c>
      <c r="W539" s="46" t="s">
        <v>2231</v>
      </c>
      <c r="X539" s="46">
        <v>800</v>
      </c>
      <c r="Y539" s="46">
        <v>24260</v>
      </c>
      <c r="Z539" s="46"/>
      <c r="AA539" s="46">
        <v>24260</v>
      </c>
    </row>
    <row r="540" spans="15:27" ht="15">
      <c r="O540" s="76" t="s">
        <v>178</v>
      </c>
      <c r="P540" s="76" t="s">
        <v>1857</v>
      </c>
      <c r="Q540" s="76"/>
      <c r="R540" s="76">
        <v>2434512</v>
      </c>
      <c r="S540" s="76"/>
      <c r="T540" s="76">
        <v>2434512</v>
      </c>
      <c r="V540" s="46" t="s">
        <v>212</v>
      </c>
      <c r="W540" s="46" t="s">
        <v>2232</v>
      </c>
      <c r="X540" s="46">
        <v>25800</v>
      </c>
      <c r="Y540" s="46">
        <v>3409699</v>
      </c>
      <c r="Z540" s="46"/>
      <c r="AA540" s="46">
        <v>3409699</v>
      </c>
    </row>
    <row r="541" spans="15:27" ht="15">
      <c r="O541" s="76" t="s">
        <v>180</v>
      </c>
      <c r="P541" s="76" t="s">
        <v>2223</v>
      </c>
      <c r="Q541" s="76">
        <v>3785654</v>
      </c>
      <c r="R541" s="76">
        <v>10723368</v>
      </c>
      <c r="S541" s="76">
        <v>2981214</v>
      </c>
      <c r="T541" s="76">
        <v>7742154</v>
      </c>
      <c r="V541" s="46" t="s">
        <v>214</v>
      </c>
      <c r="W541" s="46" t="s">
        <v>2233</v>
      </c>
      <c r="X541" s="46">
        <v>84801</v>
      </c>
      <c r="Y541" s="46">
        <v>98800</v>
      </c>
      <c r="Z541" s="46"/>
      <c r="AA541" s="46">
        <v>98800</v>
      </c>
    </row>
    <row r="542" spans="15:27" ht="15">
      <c r="O542" s="76" t="s">
        <v>183</v>
      </c>
      <c r="P542" s="76" t="s">
        <v>1996</v>
      </c>
      <c r="Q542" s="76">
        <v>12611264</v>
      </c>
      <c r="R542" s="76">
        <v>7250767</v>
      </c>
      <c r="S542" s="76">
        <v>1427175</v>
      </c>
      <c r="T542" s="76">
        <v>5823592</v>
      </c>
      <c r="V542" s="46" t="s">
        <v>217</v>
      </c>
      <c r="W542" s="46" t="s">
        <v>2234</v>
      </c>
      <c r="X542" s="46">
        <v>28720</v>
      </c>
      <c r="Y542" s="46">
        <v>139942</v>
      </c>
      <c r="Z542" s="46"/>
      <c r="AA542" s="46">
        <v>139942</v>
      </c>
    </row>
    <row r="543" spans="15:27" ht="15">
      <c r="O543" s="76" t="s">
        <v>185</v>
      </c>
      <c r="P543" s="76" t="s">
        <v>2224</v>
      </c>
      <c r="Q543" s="76">
        <v>12202500</v>
      </c>
      <c r="R543" s="76">
        <v>15803993</v>
      </c>
      <c r="S543" s="76">
        <v>8001346</v>
      </c>
      <c r="T543" s="76">
        <v>7802647</v>
      </c>
      <c r="V543" s="46" t="s">
        <v>220</v>
      </c>
      <c r="W543" s="46" t="s">
        <v>2235</v>
      </c>
      <c r="X543" s="46">
        <v>120011</v>
      </c>
      <c r="Y543" s="46">
        <v>202866</v>
      </c>
      <c r="Z543" s="46">
        <v>17500</v>
      </c>
      <c r="AA543" s="46">
        <v>185366</v>
      </c>
    </row>
    <row r="544" spans="15:27" ht="15">
      <c r="O544" s="76" t="s">
        <v>188</v>
      </c>
      <c r="P544" s="76" t="s">
        <v>2225</v>
      </c>
      <c r="Q544" s="76"/>
      <c r="R544" s="76">
        <v>20680</v>
      </c>
      <c r="S544" s="76"/>
      <c r="T544" s="76">
        <v>20680</v>
      </c>
      <c r="V544" s="46" t="s">
        <v>223</v>
      </c>
      <c r="W544" s="46" t="s">
        <v>2236</v>
      </c>
      <c r="X544" s="46">
        <v>23000</v>
      </c>
      <c r="Y544" s="46">
        <v>32425</v>
      </c>
      <c r="Z544" s="46">
        <v>5500</v>
      </c>
      <c r="AA544" s="46">
        <v>26925</v>
      </c>
    </row>
    <row r="545" spans="15:27" ht="15">
      <c r="O545" s="76" t="s">
        <v>191</v>
      </c>
      <c r="P545" s="76" t="s">
        <v>2226</v>
      </c>
      <c r="Q545" s="76">
        <v>3370612</v>
      </c>
      <c r="R545" s="76">
        <v>496236</v>
      </c>
      <c r="S545" s="76">
        <v>83100</v>
      </c>
      <c r="T545" s="76">
        <v>413136</v>
      </c>
      <c r="V545" s="46" t="s">
        <v>226</v>
      </c>
      <c r="W545" s="46" t="s">
        <v>2237</v>
      </c>
      <c r="X545" s="46">
        <v>60196</v>
      </c>
      <c r="Y545" s="46">
        <v>3202546</v>
      </c>
      <c r="Z545" s="46">
        <v>12000</v>
      </c>
      <c r="AA545" s="46">
        <v>3190546</v>
      </c>
    </row>
    <row r="546" spans="15:27" ht="15">
      <c r="O546" s="76" t="s">
        <v>192</v>
      </c>
      <c r="P546" s="76" t="s">
        <v>2227</v>
      </c>
      <c r="Q546" s="76"/>
      <c r="R546" s="76">
        <v>127253</v>
      </c>
      <c r="S546" s="76"/>
      <c r="T546" s="76">
        <v>127253</v>
      </c>
      <c r="V546" s="46" t="s">
        <v>229</v>
      </c>
      <c r="W546" s="46" t="s">
        <v>1842</v>
      </c>
      <c r="X546" s="46">
        <v>15183</v>
      </c>
      <c r="Y546" s="46">
        <v>7412101</v>
      </c>
      <c r="Z546" s="46"/>
      <c r="AA546" s="46">
        <v>7412101</v>
      </c>
    </row>
    <row r="547" spans="15:27" ht="15">
      <c r="O547" s="76" t="s">
        <v>193</v>
      </c>
      <c r="P547" s="76" t="s">
        <v>2295</v>
      </c>
      <c r="Q547" s="76"/>
      <c r="R547" s="76">
        <v>271083</v>
      </c>
      <c r="S547" s="76"/>
      <c r="T547" s="76">
        <v>271083</v>
      </c>
      <c r="V547" s="46" t="s">
        <v>232</v>
      </c>
      <c r="W547" s="46" t="s">
        <v>2238</v>
      </c>
      <c r="X547" s="46">
        <v>1200</v>
      </c>
      <c r="Y547" s="46">
        <v>106503</v>
      </c>
      <c r="Z547" s="46">
        <v>26100</v>
      </c>
      <c r="AA547" s="46">
        <v>80403</v>
      </c>
    </row>
    <row r="548" spans="15:27" ht="15">
      <c r="O548" s="76" t="s">
        <v>194</v>
      </c>
      <c r="P548" s="76" t="s">
        <v>2228</v>
      </c>
      <c r="Q548" s="76">
        <v>420320</v>
      </c>
      <c r="R548" s="76">
        <v>1134057</v>
      </c>
      <c r="S548" s="76">
        <v>301700</v>
      </c>
      <c r="T548" s="76">
        <v>832357</v>
      </c>
      <c r="V548" s="46" t="s">
        <v>235</v>
      </c>
      <c r="W548" s="46" t="s">
        <v>2239</v>
      </c>
      <c r="X548" s="46">
        <v>12200</v>
      </c>
      <c r="Y548" s="46">
        <v>1164591</v>
      </c>
      <c r="Z548" s="46"/>
      <c r="AA548" s="46">
        <v>1164591</v>
      </c>
    </row>
    <row r="549" spans="15:27" ht="15">
      <c r="O549" s="76" t="s">
        <v>198</v>
      </c>
      <c r="P549" s="76" t="s">
        <v>1946</v>
      </c>
      <c r="Q549" s="76">
        <v>588800</v>
      </c>
      <c r="R549" s="76">
        <v>243211</v>
      </c>
      <c r="S549" s="76"/>
      <c r="T549" s="76">
        <v>243211</v>
      </c>
      <c r="V549" s="46" t="s">
        <v>238</v>
      </c>
      <c r="W549" s="46" t="s">
        <v>2240</v>
      </c>
      <c r="X549" s="46">
        <v>51385</v>
      </c>
      <c r="Y549" s="46">
        <v>337624</v>
      </c>
      <c r="Z549" s="46"/>
      <c r="AA549" s="46">
        <v>337624</v>
      </c>
    </row>
    <row r="550" spans="15:27" ht="15">
      <c r="O550" s="76" t="s">
        <v>201</v>
      </c>
      <c r="P550" s="76" t="s">
        <v>2229</v>
      </c>
      <c r="Q550" s="76">
        <v>910344</v>
      </c>
      <c r="R550" s="76">
        <v>75150</v>
      </c>
      <c r="S550" s="76"/>
      <c r="T550" s="76">
        <v>75150</v>
      </c>
      <c r="V550" s="46" t="s">
        <v>240</v>
      </c>
      <c r="W550" s="46" t="s">
        <v>2241</v>
      </c>
      <c r="X550" s="46">
        <v>291200</v>
      </c>
      <c r="Y550" s="46">
        <v>605138</v>
      </c>
      <c r="Z550" s="46">
        <v>13500</v>
      </c>
      <c r="AA550" s="46">
        <v>591638</v>
      </c>
    </row>
    <row r="551" spans="15:27" ht="15">
      <c r="O551" s="76" t="s">
        <v>204</v>
      </c>
      <c r="P551" s="76" t="s">
        <v>1913</v>
      </c>
      <c r="Q551" s="76"/>
      <c r="R551" s="76">
        <v>252552</v>
      </c>
      <c r="S551" s="76">
        <v>34800</v>
      </c>
      <c r="T551" s="76">
        <v>217752</v>
      </c>
      <c r="V551" s="46" t="s">
        <v>243</v>
      </c>
      <c r="W551" s="46" t="s">
        <v>1820</v>
      </c>
      <c r="X551" s="46">
        <v>136227</v>
      </c>
      <c r="Y551" s="46">
        <v>627490</v>
      </c>
      <c r="Z551" s="46">
        <v>8100</v>
      </c>
      <c r="AA551" s="46">
        <v>619390</v>
      </c>
    </row>
    <row r="552" spans="15:27" ht="15">
      <c r="O552" s="76" t="s">
        <v>207</v>
      </c>
      <c r="P552" s="76" t="s">
        <v>2230</v>
      </c>
      <c r="Q552" s="76">
        <v>375600</v>
      </c>
      <c r="R552" s="76">
        <v>47445</v>
      </c>
      <c r="S552" s="76"/>
      <c r="T552" s="76">
        <v>47445</v>
      </c>
      <c r="V552" s="46" t="s">
        <v>246</v>
      </c>
      <c r="W552" s="46" t="s">
        <v>2250</v>
      </c>
      <c r="X552" s="46">
        <v>904000</v>
      </c>
      <c r="Y552" s="46">
        <v>286700</v>
      </c>
      <c r="Z552" s="46">
        <v>27050</v>
      </c>
      <c r="AA552" s="46">
        <v>259650</v>
      </c>
    </row>
    <row r="553" spans="15:27" ht="15">
      <c r="O553" s="76" t="s">
        <v>209</v>
      </c>
      <c r="P553" s="76" t="s">
        <v>2231</v>
      </c>
      <c r="Q553" s="76"/>
      <c r="R553" s="76">
        <v>241853</v>
      </c>
      <c r="S553" s="76">
        <v>95482</v>
      </c>
      <c r="T553" s="76">
        <v>146371</v>
      </c>
      <c r="V553" s="46" t="s">
        <v>249</v>
      </c>
      <c r="W553" s="46" t="s">
        <v>2251</v>
      </c>
      <c r="X553" s="46">
        <v>432706487</v>
      </c>
      <c r="Y553" s="46">
        <v>69839752</v>
      </c>
      <c r="Z553" s="46">
        <v>15287590</v>
      </c>
      <c r="AA553" s="46">
        <v>54552162</v>
      </c>
    </row>
    <row r="554" spans="15:20" ht="15">
      <c r="O554" s="76" t="s">
        <v>212</v>
      </c>
      <c r="P554" s="76" t="s">
        <v>2232</v>
      </c>
      <c r="Q554" s="76"/>
      <c r="R554" s="76">
        <v>78925</v>
      </c>
      <c r="S554" s="76">
        <v>51275</v>
      </c>
      <c r="T554" s="76">
        <v>27650</v>
      </c>
    </row>
    <row r="555" spans="15:20" ht="15">
      <c r="O555" s="76" t="s">
        <v>214</v>
      </c>
      <c r="P555" s="76" t="s">
        <v>2233</v>
      </c>
      <c r="Q555" s="76"/>
      <c r="R555" s="76">
        <v>354569</v>
      </c>
      <c r="S555" s="76">
        <v>63800</v>
      </c>
      <c r="T555" s="76">
        <v>290769</v>
      </c>
    </row>
    <row r="556" spans="15:20" ht="15">
      <c r="O556" s="76" t="s">
        <v>217</v>
      </c>
      <c r="P556" s="76" t="s">
        <v>2234</v>
      </c>
      <c r="Q556" s="76">
        <v>445250</v>
      </c>
      <c r="R556" s="76">
        <v>432721</v>
      </c>
      <c r="S556" s="76">
        <v>24400</v>
      </c>
      <c r="T556" s="76">
        <v>408321</v>
      </c>
    </row>
    <row r="557" spans="15:20" ht="15">
      <c r="O557" s="76" t="s">
        <v>220</v>
      </c>
      <c r="P557" s="76" t="s">
        <v>2235</v>
      </c>
      <c r="Q557" s="76">
        <v>66200</v>
      </c>
      <c r="R557" s="76">
        <v>448483</v>
      </c>
      <c r="S557" s="76">
        <v>120750</v>
      </c>
      <c r="T557" s="76">
        <v>327733</v>
      </c>
    </row>
    <row r="558" spans="15:20" ht="15">
      <c r="O558" s="76" t="s">
        <v>223</v>
      </c>
      <c r="P558" s="76" t="s">
        <v>2236</v>
      </c>
      <c r="Q558" s="76">
        <v>600</v>
      </c>
      <c r="R558" s="76">
        <v>255060</v>
      </c>
      <c r="S558" s="76">
        <v>70774</v>
      </c>
      <c r="T558" s="76">
        <v>184286</v>
      </c>
    </row>
    <row r="559" spans="15:20" ht="15">
      <c r="O559" s="76" t="s">
        <v>226</v>
      </c>
      <c r="P559" s="76" t="s">
        <v>2237</v>
      </c>
      <c r="Q559" s="76">
        <v>264500</v>
      </c>
      <c r="R559" s="76">
        <v>530581</v>
      </c>
      <c r="S559" s="76">
        <v>171000</v>
      </c>
      <c r="T559" s="76">
        <v>359581</v>
      </c>
    </row>
    <row r="560" spans="15:20" ht="15">
      <c r="O560" s="76" t="s">
        <v>229</v>
      </c>
      <c r="P560" s="76" t="s">
        <v>1842</v>
      </c>
      <c r="Q560" s="76">
        <v>412900</v>
      </c>
      <c r="R560" s="76">
        <v>666095</v>
      </c>
      <c r="S560" s="76">
        <v>98784</v>
      </c>
      <c r="T560" s="76">
        <v>567311</v>
      </c>
    </row>
    <row r="561" spans="15:20" ht="15">
      <c r="O561" s="76" t="s">
        <v>232</v>
      </c>
      <c r="P561" s="76" t="s">
        <v>2238</v>
      </c>
      <c r="Q561" s="76">
        <v>29100</v>
      </c>
      <c r="R561" s="76">
        <v>69002</v>
      </c>
      <c r="S561" s="76">
        <v>1000</v>
      </c>
      <c r="T561" s="76">
        <v>68002</v>
      </c>
    </row>
    <row r="562" spans="15:20" ht="15">
      <c r="O562" s="76" t="s">
        <v>235</v>
      </c>
      <c r="P562" s="76" t="s">
        <v>2239</v>
      </c>
      <c r="Q562" s="76"/>
      <c r="R562" s="76">
        <v>1086189</v>
      </c>
      <c r="S562" s="76">
        <v>2500</v>
      </c>
      <c r="T562" s="76">
        <v>1083689</v>
      </c>
    </row>
    <row r="563" spans="15:20" ht="15">
      <c r="O563" s="76" t="s">
        <v>238</v>
      </c>
      <c r="P563" s="76" t="s">
        <v>2240</v>
      </c>
      <c r="Q563" s="76">
        <v>353698</v>
      </c>
      <c r="R563" s="76">
        <v>337247</v>
      </c>
      <c r="S563" s="76"/>
      <c r="T563" s="76">
        <v>337247</v>
      </c>
    </row>
    <row r="564" spans="15:20" ht="15">
      <c r="O564" s="76" t="s">
        <v>240</v>
      </c>
      <c r="P564" s="76" t="s">
        <v>2241</v>
      </c>
      <c r="Q564" s="76"/>
      <c r="R564" s="76">
        <v>361593</v>
      </c>
      <c r="S564" s="76">
        <v>28580</v>
      </c>
      <c r="T564" s="76">
        <v>333013</v>
      </c>
    </row>
    <row r="565" spans="15:20" ht="15">
      <c r="O565" s="76" t="s">
        <v>243</v>
      </c>
      <c r="P565" s="76" t="s">
        <v>1820</v>
      </c>
      <c r="Q565" s="76">
        <v>10</v>
      </c>
      <c r="R565" s="76">
        <v>883918</v>
      </c>
      <c r="S565" s="76">
        <v>125663</v>
      </c>
      <c r="T565" s="76">
        <v>758255</v>
      </c>
    </row>
    <row r="566" spans="15:20" ht="15">
      <c r="O566" s="76" t="s">
        <v>246</v>
      </c>
      <c r="P566" s="76" t="s">
        <v>2250</v>
      </c>
      <c r="Q566" s="76">
        <v>18000</v>
      </c>
      <c r="R566" s="76">
        <v>463642</v>
      </c>
      <c r="S566" s="76">
        <v>32300</v>
      </c>
      <c r="T566" s="76">
        <v>431342</v>
      </c>
    </row>
    <row r="567" spans="15:20" ht="15">
      <c r="O567" s="76" t="s">
        <v>249</v>
      </c>
      <c r="P567" s="76" t="s">
        <v>2251</v>
      </c>
      <c r="Q567" s="76"/>
      <c r="R567" s="76">
        <v>1003641</v>
      </c>
      <c r="S567" s="76"/>
      <c r="T567" s="76">
        <v>1003641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June 2015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9">
        <v>1</v>
      </c>
      <c r="B31" s="120" t="s">
        <v>257</v>
      </c>
      <c r="C31" s="121" t="s">
        <v>255</v>
      </c>
      <c r="D31" s="121" t="s">
        <v>258</v>
      </c>
      <c r="E31" s="122">
        <f>work!G31+work!H31</f>
        <v>181193</v>
      </c>
      <c r="F31" s="122">
        <f>work!I31+work!J31</f>
        <v>36600</v>
      </c>
      <c r="G31" s="113"/>
      <c r="H31" s="123" t="str">
        <f>work!L31</f>
        <v>20150707</v>
      </c>
      <c r="I31" s="124">
        <f>E31</f>
        <v>181193</v>
      </c>
      <c r="J31" s="124">
        <f>F31</f>
        <v>36600</v>
      </c>
    </row>
    <row r="32" spans="1:10" ht="15.75" thickBot="1">
      <c r="A32" s="119">
        <v>2</v>
      </c>
      <c r="B32" s="120" t="s">
        <v>260</v>
      </c>
      <c r="C32" s="121" t="s">
        <v>255</v>
      </c>
      <c r="D32" s="121" t="s">
        <v>261</v>
      </c>
      <c r="E32" s="122">
        <f>work!G32+work!H32</f>
        <v>1202646</v>
      </c>
      <c r="F32" s="122">
        <f>work!I32+work!J32</f>
        <v>1463344</v>
      </c>
      <c r="G32" s="113"/>
      <c r="H32" s="123" t="str">
        <f>work!L32</f>
        <v>20150807</v>
      </c>
      <c r="I32" s="124">
        <f aca="true" t="shared" si="0" ref="I32:I95">E32</f>
        <v>1202646</v>
      </c>
      <c r="J32" s="124">
        <f aca="true" t="shared" si="1" ref="J32:J95">F32</f>
        <v>1463344</v>
      </c>
    </row>
    <row r="33" spans="1:10" ht="15.75" thickBot="1">
      <c r="A33" s="119">
        <v>3</v>
      </c>
      <c r="B33" s="120" t="s">
        <v>263</v>
      </c>
      <c r="C33" s="121" t="s">
        <v>255</v>
      </c>
      <c r="D33" s="121" t="s">
        <v>264</v>
      </c>
      <c r="E33" s="122">
        <f>work!G33+work!H33</f>
        <v>1681961</v>
      </c>
      <c r="F33" s="122">
        <f>work!I33+work!J33</f>
        <v>150000</v>
      </c>
      <c r="G33" s="113"/>
      <c r="H33" s="123" t="str">
        <f>work!L33</f>
        <v>20150707</v>
      </c>
      <c r="I33" s="124">
        <f t="shared" si="0"/>
        <v>1681961</v>
      </c>
      <c r="J33" s="124">
        <f t="shared" si="1"/>
        <v>150000</v>
      </c>
    </row>
    <row r="34" spans="1:10" ht="15.75" thickBot="1">
      <c r="A34" s="119">
        <v>4</v>
      </c>
      <c r="B34" s="120" t="s">
        <v>266</v>
      </c>
      <c r="C34" s="121" t="s">
        <v>255</v>
      </c>
      <c r="D34" s="121" t="s">
        <v>267</v>
      </c>
      <c r="E34" s="122">
        <f>work!G34+work!H34</f>
        <v>49785</v>
      </c>
      <c r="F34" s="122">
        <f>work!I34+work!J34</f>
        <v>93000</v>
      </c>
      <c r="G34" s="121"/>
      <c r="H34" s="123" t="str">
        <f>work!L34</f>
        <v>20150707</v>
      </c>
      <c r="I34" s="124">
        <f t="shared" si="0"/>
        <v>49785</v>
      </c>
      <c r="J34" s="124">
        <f t="shared" si="1"/>
        <v>93000</v>
      </c>
    </row>
    <row r="35" spans="1:10" ht="15.75" thickBot="1">
      <c r="A35" s="119">
        <v>5</v>
      </c>
      <c r="B35" s="120" t="s">
        <v>269</v>
      </c>
      <c r="C35" s="121" t="s">
        <v>255</v>
      </c>
      <c r="D35" s="121" t="s">
        <v>270</v>
      </c>
      <c r="E35" s="122">
        <f>work!G35+work!H35</f>
        <v>609862</v>
      </c>
      <c r="F35" s="122">
        <f>work!I35+work!J35</f>
        <v>85475</v>
      </c>
      <c r="G35" s="113"/>
      <c r="H35" s="123" t="str">
        <f>work!L35</f>
        <v>20150707</v>
      </c>
      <c r="I35" s="124">
        <f t="shared" si="0"/>
        <v>609862</v>
      </c>
      <c r="J35" s="124">
        <f t="shared" si="1"/>
        <v>85475</v>
      </c>
    </row>
    <row r="36" spans="1:10" ht="15.75" thickBot="1">
      <c r="A36" s="119">
        <v>6</v>
      </c>
      <c r="B36" s="120" t="s">
        <v>272</v>
      </c>
      <c r="C36" s="121" t="s">
        <v>255</v>
      </c>
      <c r="D36" s="121" t="s">
        <v>273</v>
      </c>
      <c r="E36" s="122">
        <f>work!G36+work!H36</f>
        <v>113097</v>
      </c>
      <c r="F36" s="122">
        <f>work!I36+work!J36</f>
        <v>0</v>
      </c>
      <c r="G36" s="113"/>
      <c r="H36" s="123" t="str">
        <f>work!L36</f>
        <v>20150707</v>
      </c>
      <c r="I36" s="124">
        <f t="shared" si="0"/>
        <v>113097</v>
      </c>
      <c r="J36" s="124">
        <f t="shared" si="1"/>
        <v>0</v>
      </c>
    </row>
    <row r="37" spans="1:10" ht="15.75" thickBot="1">
      <c r="A37" s="119">
        <v>7</v>
      </c>
      <c r="B37" s="120" t="s">
        <v>275</v>
      </c>
      <c r="C37" s="121" t="s">
        <v>255</v>
      </c>
      <c r="D37" s="121" t="s">
        <v>276</v>
      </c>
      <c r="E37" s="122">
        <f>work!G37+work!H37</f>
        <v>62372</v>
      </c>
      <c r="F37" s="122">
        <f>work!I37+work!J37</f>
        <v>10100</v>
      </c>
      <c r="G37" s="113"/>
      <c r="H37" s="123" t="str">
        <f>work!L37</f>
        <v>20150707</v>
      </c>
      <c r="I37" s="124">
        <f t="shared" si="0"/>
        <v>62372</v>
      </c>
      <c r="J37" s="124">
        <f t="shared" si="1"/>
        <v>10100</v>
      </c>
    </row>
    <row r="38" spans="1:10" ht="15.75" thickBot="1">
      <c r="A38" s="119">
        <v>8</v>
      </c>
      <c r="B38" s="120" t="s">
        <v>278</v>
      </c>
      <c r="C38" s="121" t="s">
        <v>255</v>
      </c>
      <c r="D38" s="121" t="s">
        <v>279</v>
      </c>
      <c r="E38" s="122">
        <f>work!G38+work!H38</f>
        <v>2353186</v>
      </c>
      <c r="F38" s="122">
        <f>work!I38+work!J38</f>
        <v>1086963</v>
      </c>
      <c r="G38" s="113"/>
      <c r="H38" s="123" t="str">
        <f>work!L38</f>
        <v>20150707</v>
      </c>
      <c r="I38" s="124">
        <f t="shared" si="0"/>
        <v>2353186</v>
      </c>
      <c r="J38" s="124">
        <f t="shared" si="1"/>
        <v>1086963</v>
      </c>
    </row>
    <row r="39" spans="1:10" ht="15.75" thickBot="1">
      <c r="A39" s="119">
        <v>9</v>
      </c>
      <c r="B39" s="120" t="s">
        <v>281</v>
      </c>
      <c r="C39" s="121" t="s">
        <v>255</v>
      </c>
      <c r="D39" s="121" t="s">
        <v>282</v>
      </c>
      <c r="E39" s="122">
        <f>work!G39+work!H39</f>
        <v>33950</v>
      </c>
      <c r="F39" s="122">
        <f>work!I39+work!J39</f>
        <v>434436</v>
      </c>
      <c r="G39" s="113"/>
      <c r="H39" s="123" t="str">
        <f>work!L39</f>
        <v>20150707</v>
      </c>
      <c r="I39" s="124">
        <f t="shared" si="0"/>
        <v>33950</v>
      </c>
      <c r="J39" s="124">
        <f t="shared" si="1"/>
        <v>434436</v>
      </c>
    </row>
    <row r="40" spans="1:10" ht="15.75" thickBot="1">
      <c r="A40" s="119">
        <v>10</v>
      </c>
      <c r="B40" s="120" t="s">
        <v>284</v>
      </c>
      <c r="C40" s="121" t="s">
        <v>255</v>
      </c>
      <c r="D40" s="121" t="s">
        <v>285</v>
      </c>
      <c r="E40" s="122">
        <f>work!G40+work!H40</f>
        <v>15677</v>
      </c>
      <c r="F40" s="122">
        <f>work!I40+work!J40</f>
        <v>11150</v>
      </c>
      <c r="G40" s="113"/>
      <c r="H40" s="123" t="str">
        <f>work!L40</f>
        <v>20150707</v>
      </c>
      <c r="I40" s="124">
        <f t="shared" si="0"/>
        <v>15677</v>
      </c>
      <c r="J40" s="124">
        <f t="shared" si="1"/>
        <v>11150</v>
      </c>
    </row>
    <row r="41" spans="1:10" ht="15.75" thickBot="1">
      <c r="A41" s="119">
        <v>11</v>
      </c>
      <c r="B41" s="120" t="s">
        <v>287</v>
      </c>
      <c r="C41" s="121" t="s">
        <v>255</v>
      </c>
      <c r="D41" s="121" t="s">
        <v>288</v>
      </c>
      <c r="E41" s="122">
        <f>work!G41+work!H41</f>
        <v>1104643</v>
      </c>
      <c r="F41" s="122">
        <f>work!I41+work!J41</f>
        <v>3877600</v>
      </c>
      <c r="G41" s="113"/>
      <c r="H41" s="123" t="str">
        <f>work!L41</f>
        <v>20150807</v>
      </c>
      <c r="I41" s="124">
        <f t="shared" si="0"/>
        <v>1104643</v>
      </c>
      <c r="J41" s="124">
        <f t="shared" si="1"/>
        <v>3877600</v>
      </c>
    </row>
    <row r="42" spans="1:10" ht="15.75" thickBot="1">
      <c r="A42" s="119">
        <v>12</v>
      </c>
      <c r="B42" s="120" t="s">
        <v>290</v>
      </c>
      <c r="C42" s="121" t="s">
        <v>255</v>
      </c>
      <c r="D42" s="121" t="s">
        <v>291</v>
      </c>
      <c r="E42" s="122">
        <f>work!G42+work!H42</f>
        <v>911529</v>
      </c>
      <c r="F42" s="122">
        <f>work!I42+work!J42</f>
        <v>3257145</v>
      </c>
      <c r="G42" s="113"/>
      <c r="H42" s="123" t="str">
        <f>work!L42</f>
        <v>20150807</v>
      </c>
      <c r="I42" s="124">
        <f t="shared" si="0"/>
        <v>911529</v>
      </c>
      <c r="J42" s="124">
        <f t="shared" si="1"/>
        <v>3257145</v>
      </c>
    </row>
    <row r="43" spans="1:10" ht="15.75" thickBot="1">
      <c r="A43" s="119">
        <v>13</v>
      </c>
      <c r="B43" s="120" t="s">
        <v>293</v>
      </c>
      <c r="C43" s="121" t="s">
        <v>255</v>
      </c>
      <c r="D43" s="121" t="s">
        <v>294</v>
      </c>
      <c r="E43" s="122">
        <f>work!G43+work!H43</f>
        <v>610232</v>
      </c>
      <c r="F43" s="122">
        <f>work!I43+work!J43</f>
        <v>187710</v>
      </c>
      <c r="G43" s="113"/>
      <c r="H43" s="123" t="str">
        <f>work!L43</f>
        <v>20150707</v>
      </c>
      <c r="I43" s="124">
        <f t="shared" si="0"/>
        <v>610232</v>
      </c>
      <c r="J43" s="124">
        <f t="shared" si="1"/>
        <v>187710</v>
      </c>
    </row>
    <row r="44" spans="1:10" ht="15.75" thickBot="1">
      <c r="A44" s="119">
        <v>14</v>
      </c>
      <c r="B44" s="120" t="s">
        <v>296</v>
      </c>
      <c r="C44" s="121" t="s">
        <v>255</v>
      </c>
      <c r="D44" s="121" t="s">
        <v>297</v>
      </c>
      <c r="E44" s="122">
        <f>work!G44+work!H44</f>
        <v>178766</v>
      </c>
      <c r="F44" s="122">
        <f>work!I44+work!J44</f>
        <v>8901</v>
      </c>
      <c r="G44" s="121"/>
      <c r="H44" s="123" t="str">
        <f>work!L44</f>
        <v>20150707</v>
      </c>
      <c r="I44" s="124">
        <f t="shared" si="0"/>
        <v>178766</v>
      </c>
      <c r="J44" s="124">
        <f t="shared" si="1"/>
        <v>8901</v>
      </c>
    </row>
    <row r="45" spans="1:10" ht="15.75" thickBot="1">
      <c r="A45" s="119">
        <v>15</v>
      </c>
      <c r="B45" s="120" t="s">
        <v>299</v>
      </c>
      <c r="C45" s="121" t="s">
        <v>255</v>
      </c>
      <c r="D45" s="121" t="s">
        <v>300</v>
      </c>
      <c r="E45" s="122">
        <f>work!G45+work!H45</f>
        <v>1309538</v>
      </c>
      <c r="F45" s="122">
        <f>work!I45+work!J45</f>
        <v>0</v>
      </c>
      <c r="G45" s="113"/>
      <c r="H45" s="123" t="str">
        <f>work!L45</f>
        <v>20150707</v>
      </c>
      <c r="I45" s="124">
        <f t="shared" si="0"/>
        <v>1309538</v>
      </c>
      <c r="J45" s="124">
        <f t="shared" si="1"/>
        <v>0</v>
      </c>
    </row>
    <row r="46" spans="1:10" ht="15.75" thickBot="1">
      <c r="A46" s="119">
        <v>16</v>
      </c>
      <c r="B46" s="120" t="s">
        <v>302</v>
      </c>
      <c r="C46" s="121" t="s">
        <v>255</v>
      </c>
      <c r="D46" s="121" t="s">
        <v>303</v>
      </c>
      <c r="E46" s="122">
        <f>work!G46+work!H46</f>
        <v>4024081</v>
      </c>
      <c r="F46" s="122">
        <f>work!I46+work!J46</f>
        <v>1570850</v>
      </c>
      <c r="G46" s="113"/>
      <c r="H46" s="123" t="str">
        <f>work!L46</f>
        <v>20150707</v>
      </c>
      <c r="I46" s="124">
        <f t="shared" si="0"/>
        <v>4024081</v>
      </c>
      <c r="J46" s="124">
        <f t="shared" si="1"/>
        <v>1570850</v>
      </c>
    </row>
    <row r="47" spans="1:10" ht="15.75" thickBot="1">
      <c r="A47" s="119">
        <v>17</v>
      </c>
      <c r="B47" s="120" t="s">
        <v>305</v>
      </c>
      <c r="C47" s="121" t="s">
        <v>255</v>
      </c>
      <c r="D47" s="121" t="s">
        <v>306</v>
      </c>
      <c r="E47" s="122">
        <f>work!G47+work!H47</f>
        <v>304708</v>
      </c>
      <c r="F47" s="122">
        <f>work!I47+work!J47</f>
        <v>62747</v>
      </c>
      <c r="G47" s="113"/>
      <c r="H47" s="123" t="str">
        <f>work!L47</f>
        <v>20150807</v>
      </c>
      <c r="I47" s="124">
        <f t="shared" si="0"/>
        <v>304708</v>
      </c>
      <c r="J47" s="124">
        <f t="shared" si="1"/>
        <v>62747</v>
      </c>
    </row>
    <row r="48" spans="1:10" ht="15.75" thickBot="1">
      <c r="A48" s="119">
        <v>18</v>
      </c>
      <c r="B48" s="120" t="s">
        <v>308</v>
      </c>
      <c r="C48" s="121" t="s">
        <v>255</v>
      </c>
      <c r="D48" s="121" t="s">
        <v>309</v>
      </c>
      <c r="E48" s="122">
        <f>work!G48+work!H48</f>
        <v>139825</v>
      </c>
      <c r="F48" s="122">
        <f>work!I48+work!J48</f>
        <v>133050</v>
      </c>
      <c r="G48" s="113"/>
      <c r="H48" s="123" t="str">
        <f>work!L48</f>
        <v>20150707</v>
      </c>
      <c r="I48" s="124">
        <f t="shared" si="0"/>
        <v>139825</v>
      </c>
      <c r="J48" s="124">
        <f t="shared" si="1"/>
        <v>133050</v>
      </c>
    </row>
    <row r="49" spans="1:10" ht="15.75" thickBot="1">
      <c r="A49" s="119">
        <v>19</v>
      </c>
      <c r="B49" s="120" t="s">
        <v>311</v>
      </c>
      <c r="C49" s="121" t="s">
        <v>255</v>
      </c>
      <c r="D49" s="121" t="s">
        <v>312</v>
      </c>
      <c r="E49" s="122">
        <f>work!G49+work!H49</f>
        <v>254040</v>
      </c>
      <c r="F49" s="122">
        <f>work!I49+work!J49</f>
        <v>93216</v>
      </c>
      <c r="G49" s="113"/>
      <c r="H49" s="123" t="str">
        <f>work!L49</f>
        <v>20150707</v>
      </c>
      <c r="I49" s="124">
        <f t="shared" si="0"/>
        <v>254040</v>
      </c>
      <c r="J49" s="124">
        <f t="shared" si="1"/>
        <v>93216</v>
      </c>
    </row>
    <row r="50" spans="1:10" ht="15.75" thickBot="1">
      <c r="A50" s="119">
        <v>20</v>
      </c>
      <c r="B50" s="120" t="s">
        <v>314</v>
      </c>
      <c r="C50" s="121" t="s">
        <v>255</v>
      </c>
      <c r="D50" s="121" t="s">
        <v>315</v>
      </c>
      <c r="E50" s="122">
        <f>work!G50+work!H50</f>
        <v>102839</v>
      </c>
      <c r="F50" s="122">
        <f>work!I50+work!J50</f>
        <v>0</v>
      </c>
      <c r="G50" s="113"/>
      <c r="H50" s="123" t="s">
        <v>9</v>
      </c>
      <c r="I50" s="124">
        <f t="shared" si="0"/>
        <v>102839</v>
      </c>
      <c r="J50" s="124">
        <f t="shared" si="1"/>
        <v>0</v>
      </c>
    </row>
    <row r="51" spans="1:10" ht="15.75" thickBot="1">
      <c r="A51" s="119">
        <v>21</v>
      </c>
      <c r="B51" s="120" t="s">
        <v>317</v>
      </c>
      <c r="C51" s="121" t="s">
        <v>255</v>
      </c>
      <c r="D51" s="121" t="s">
        <v>318</v>
      </c>
      <c r="E51" s="122">
        <f>work!G51+work!H51</f>
        <v>1517699</v>
      </c>
      <c r="F51" s="122">
        <f>work!I51+work!J51</f>
        <v>314496</v>
      </c>
      <c r="G51" s="113"/>
      <c r="H51" s="123" t="str">
        <f>work!L51</f>
        <v>20150807</v>
      </c>
      <c r="I51" s="124">
        <f t="shared" si="0"/>
        <v>1517699</v>
      </c>
      <c r="J51" s="124">
        <f t="shared" si="1"/>
        <v>314496</v>
      </c>
    </row>
    <row r="52" spans="1:10" ht="15.75" thickBot="1">
      <c r="A52" s="119">
        <v>22</v>
      </c>
      <c r="B52" s="120" t="s">
        <v>320</v>
      </c>
      <c r="C52" s="121" t="s">
        <v>255</v>
      </c>
      <c r="D52" s="121" t="s">
        <v>321</v>
      </c>
      <c r="E52" s="122">
        <f>work!G52+work!H52</f>
        <v>1510283</v>
      </c>
      <c r="F52" s="122">
        <f>work!I52+work!J52</f>
        <v>429300</v>
      </c>
      <c r="G52" s="113"/>
      <c r="H52" s="123" t="str">
        <f>work!L52</f>
        <v>20150707</v>
      </c>
      <c r="I52" s="124">
        <f t="shared" si="0"/>
        <v>1510283</v>
      </c>
      <c r="J52" s="124">
        <f t="shared" si="1"/>
        <v>429300</v>
      </c>
    </row>
    <row r="53" spans="1:10" ht="15.75" thickBot="1">
      <c r="A53" s="119">
        <v>23</v>
      </c>
      <c r="B53" s="120" t="s">
        <v>323</v>
      </c>
      <c r="C53" s="121" t="s">
        <v>255</v>
      </c>
      <c r="D53" s="121" t="s">
        <v>324</v>
      </c>
      <c r="E53" s="122">
        <f>work!G53+work!H53</f>
        <v>64250</v>
      </c>
      <c r="F53" s="122">
        <f>work!I53+work!J53</f>
        <v>503801</v>
      </c>
      <c r="G53" s="113"/>
      <c r="H53" s="123" t="str">
        <f>work!L53</f>
        <v>20150707</v>
      </c>
      <c r="I53" s="124">
        <f t="shared" si="0"/>
        <v>64250</v>
      </c>
      <c r="J53" s="124">
        <f t="shared" si="1"/>
        <v>503801</v>
      </c>
    </row>
    <row r="54" spans="1:10" ht="15.75" thickBot="1">
      <c r="A54" s="119">
        <v>24</v>
      </c>
      <c r="B54" s="120" t="s">
        <v>327</v>
      </c>
      <c r="C54" s="121" t="s">
        <v>325</v>
      </c>
      <c r="D54" s="121" t="s">
        <v>328</v>
      </c>
      <c r="E54" s="122">
        <f>work!G54+work!H54</f>
        <v>568195</v>
      </c>
      <c r="F54" s="122">
        <f>work!I54+work!J54</f>
        <v>3610426</v>
      </c>
      <c r="G54" s="113"/>
      <c r="H54" s="123" t="str">
        <f>work!L54</f>
        <v>20150807</v>
      </c>
      <c r="I54" s="124">
        <f t="shared" si="0"/>
        <v>568195</v>
      </c>
      <c r="J54" s="124">
        <f t="shared" si="1"/>
        <v>3610426</v>
      </c>
    </row>
    <row r="55" spans="1:10" ht="15.75" thickBot="1">
      <c r="A55" s="119">
        <v>25</v>
      </c>
      <c r="B55" s="120" t="s">
        <v>330</v>
      </c>
      <c r="C55" s="121" t="s">
        <v>325</v>
      </c>
      <c r="D55" s="121" t="s">
        <v>331</v>
      </c>
      <c r="E55" s="122">
        <f>work!G55+work!H55</f>
        <v>2233734</v>
      </c>
      <c r="F55" s="122">
        <f>work!I55+work!J55</f>
        <v>167100</v>
      </c>
      <c r="G55" s="113"/>
      <c r="H55" s="123" t="str">
        <f>work!L55</f>
        <v>20150707</v>
      </c>
      <c r="I55" s="124">
        <f t="shared" si="0"/>
        <v>2233734</v>
      </c>
      <c r="J55" s="124">
        <f t="shared" si="1"/>
        <v>167100</v>
      </c>
    </row>
    <row r="56" spans="1:10" ht="15.75" thickBot="1">
      <c r="A56" s="119">
        <v>26</v>
      </c>
      <c r="B56" s="120" t="s">
        <v>333</v>
      </c>
      <c r="C56" s="121" t="s">
        <v>325</v>
      </c>
      <c r="D56" s="121" t="s">
        <v>334</v>
      </c>
      <c r="E56" s="122">
        <f>work!G56+work!H56</f>
        <v>2343492</v>
      </c>
      <c r="F56" s="122">
        <f>work!I56+work!J56</f>
        <v>0</v>
      </c>
      <c r="G56" s="113"/>
      <c r="H56" s="123" t="str">
        <f>work!L56</f>
        <v>20150707</v>
      </c>
      <c r="I56" s="124">
        <f t="shared" si="0"/>
        <v>2343492</v>
      </c>
      <c r="J56" s="124">
        <f t="shared" si="1"/>
        <v>0</v>
      </c>
    </row>
    <row r="57" spans="1:10" ht="15.75" thickBot="1">
      <c r="A57" s="119">
        <v>27</v>
      </c>
      <c r="B57" s="120" t="s">
        <v>336</v>
      </c>
      <c r="C57" s="121" t="s">
        <v>325</v>
      </c>
      <c r="D57" s="121" t="s">
        <v>337</v>
      </c>
      <c r="E57" s="122">
        <f>work!G57+work!H57</f>
        <v>338996</v>
      </c>
      <c r="F57" s="122">
        <f>work!I57+work!J57</f>
        <v>22716</v>
      </c>
      <c r="G57" s="113"/>
      <c r="H57" s="123" t="str">
        <f>work!L57</f>
        <v>20150707</v>
      </c>
      <c r="I57" s="124">
        <f t="shared" si="0"/>
        <v>338996</v>
      </c>
      <c r="J57" s="124">
        <f t="shared" si="1"/>
        <v>22716</v>
      </c>
    </row>
    <row r="58" spans="1:10" ht="15.75" thickBot="1">
      <c r="A58" s="119">
        <v>28</v>
      </c>
      <c r="B58" s="120" t="s">
        <v>339</v>
      </c>
      <c r="C58" s="121" t="s">
        <v>325</v>
      </c>
      <c r="D58" s="121" t="s">
        <v>340</v>
      </c>
      <c r="E58" s="122">
        <f>work!G58+work!H58</f>
        <v>80650</v>
      </c>
      <c r="F58" s="122">
        <f>work!I58+work!J58</f>
        <v>1497153</v>
      </c>
      <c r="G58" s="113"/>
      <c r="H58" s="123" t="str">
        <f>work!L58</f>
        <v>20150807</v>
      </c>
      <c r="I58" s="124">
        <f t="shared" si="0"/>
        <v>80650</v>
      </c>
      <c r="J58" s="124">
        <f t="shared" si="1"/>
        <v>1497153</v>
      </c>
    </row>
    <row r="59" spans="1:10" ht="15.75" thickBot="1">
      <c r="A59" s="119">
        <v>29</v>
      </c>
      <c r="B59" s="120" t="s">
        <v>342</v>
      </c>
      <c r="C59" s="121" t="s">
        <v>325</v>
      </c>
      <c r="D59" s="121" t="s">
        <v>343</v>
      </c>
      <c r="E59" s="122">
        <f>work!G59+work!H59</f>
        <v>1145208</v>
      </c>
      <c r="F59" s="122">
        <f>work!I59+work!J59</f>
        <v>25149</v>
      </c>
      <c r="G59" s="113"/>
      <c r="H59" s="123" t="str">
        <f>work!L59</f>
        <v>20150807</v>
      </c>
      <c r="I59" s="124">
        <f t="shared" si="0"/>
        <v>1145208</v>
      </c>
      <c r="J59" s="124">
        <f t="shared" si="1"/>
        <v>25149</v>
      </c>
    </row>
    <row r="60" spans="1:10" ht="15.75" thickBot="1">
      <c r="A60" s="119">
        <v>30</v>
      </c>
      <c r="B60" s="120" t="s">
        <v>345</v>
      </c>
      <c r="C60" s="121" t="s">
        <v>325</v>
      </c>
      <c r="D60" s="121" t="s">
        <v>346</v>
      </c>
      <c r="E60" s="122">
        <f>work!G60+work!H60</f>
        <v>355624</v>
      </c>
      <c r="F60" s="122">
        <f>work!I60+work!J60</f>
        <v>45901</v>
      </c>
      <c r="G60" s="113"/>
      <c r="H60" s="123" t="str">
        <f>work!L60</f>
        <v>20150707</v>
      </c>
      <c r="I60" s="124">
        <f t="shared" si="0"/>
        <v>355624</v>
      </c>
      <c r="J60" s="124">
        <f t="shared" si="1"/>
        <v>45901</v>
      </c>
    </row>
    <row r="61" spans="1:10" ht="15.75" thickBot="1">
      <c r="A61" s="119">
        <v>31</v>
      </c>
      <c r="B61" s="120" t="s">
        <v>348</v>
      </c>
      <c r="C61" s="121" t="s">
        <v>325</v>
      </c>
      <c r="D61" s="121" t="s">
        <v>349</v>
      </c>
      <c r="E61" s="122">
        <f>work!G61+work!H61</f>
        <v>618461</v>
      </c>
      <c r="F61" s="122">
        <f>work!I61+work!J61</f>
        <v>22001</v>
      </c>
      <c r="G61" s="113"/>
      <c r="H61" s="123" t="str">
        <f>work!L61</f>
        <v>20150707</v>
      </c>
      <c r="I61" s="124">
        <f t="shared" si="0"/>
        <v>618461</v>
      </c>
      <c r="J61" s="124">
        <f t="shared" si="1"/>
        <v>22001</v>
      </c>
    </row>
    <row r="62" spans="1:10" ht="15.75" thickBot="1">
      <c r="A62" s="119">
        <v>32</v>
      </c>
      <c r="B62" s="120" t="s">
        <v>351</v>
      </c>
      <c r="C62" s="121" t="s">
        <v>325</v>
      </c>
      <c r="D62" s="121" t="s">
        <v>352</v>
      </c>
      <c r="E62" s="122">
        <f>work!G62+work!H62</f>
        <v>1896838</v>
      </c>
      <c r="F62" s="122">
        <f>work!I62+work!J62</f>
        <v>387100</v>
      </c>
      <c r="G62" s="113"/>
      <c r="H62" s="123" t="str">
        <f>work!L62</f>
        <v>20150807</v>
      </c>
      <c r="I62" s="124">
        <f t="shared" si="0"/>
        <v>1896838</v>
      </c>
      <c r="J62" s="124">
        <f t="shared" si="1"/>
        <v>387100</v>
      </c>
    </row>
    <row r="63" spans="1:10" ht="15.75" thickBot="1">
      <c r="A63" s="119">
        <v>33</v>
      </c>
      <c r="B63" s="120" t="s">
        <v>354</v>
      </c>
      <c r="C63" s="121" t="s">
        <v>325</v>
      </c>
      <c r="D63" s="121" t="s">
        <v>355</v>
      </c>
      <c r="E63" s="122" t="e">
        <f>work!G63+work!H63</f>
        <v>#VALUE!</v>
      </c>
      <c r="F63" s="122" t="e">
        <f>work!I63+work!J63</f>
        <v>#VALUE!</v>
      </c>
      <c r="G63" s="113"/>
      <c r="H63" s="123" t="str">
        <f>work!L63</f>
        <v>No report</v>
      </c>
      <c r="I63" s="124" t="e">
        <f t="shared" si="0"/>
        <v>#VALUE!</v>
      </c>
      <c r="J63" s="124" t="e">
        <f t="shared" si="1"/>
        <v>#VALUE!</v>
      </c>
    </row>
    <row r="64" spans="1:10" ht="15.75" thickBot="1">
      <c r="A64" s="119">
        <v>34</v>
      </c>
      <c r="B64" s="120" t="s">
        <v>357</v>
      </c>
      <c r="C64" s="121" t="s">
        <v>325</v>
      </c>
      <c r="D64" s="121" t="s">
        <v>358</v>
      </c>
      <c r="E64" s="122">
        <f>work!G64+work!H64</f>
        <v>570979</v>
      </c>
      <c r="F64" s="122">
        <f>work!I64+work!J64</f>
        <v>325700</v>
      </c>
      <c r="G64" s="113"/>
      <c r="H64" s="123" t="str">
        <f>work!L64</f>
        <v>20150807</v>
      </c>
      <c r="I64" s="124">
        <f t="shared" si="0"/>
        <v>570979</v>
      </c>
      <c r="J64" s="124">
        <f t="shared" si="1"/>
        <v>325700</v>
      </c>
    </row>
    <row r="65" spans="1:10" ht="15.75" thickBot="1">
      <c r="A65" s="119">
        <v>35</v>
      </c>
      <c r="B65" s="120" t="s">
        <v>360</v>
      </c>
      <c r="C65" s="121" t="s">
        <v>325</v>
      </c>
      <c r="D65" s="121" t="s">
        <v>361</v>
      </c>
      <c r="E65" s="122" t="e">
        <f>work!G65+work!H65</f>
        <v>#VALUE!</v>
      </c>
      <c r="F65" s="122" t="e">
        <f>work!I65+work!J65</f>
        <v>#VALUE!</v>
      </c>
      <c r="G65" s="113"/>
      <c r="H65" s="123" t="str">
        <f>work!L65</f>
        <v>No report</v>
      </c>
      <c r="I65" s="124" t="e">
        <f t="shared" si="0"/>
        <v>#VALUE!</v>
      </c>
      <c r="J65" s="124" t="e">
        <f t="shared" si="1"/>
        <v>#VALUE!</v>
      </c>
    </row>
    <row r="66" spans="1:10" ht="15.75" thickBot="1">
      <c r="A66" s="119">
        <v>36</v>
      </c>
      <c r="B66" s="120" t="s">
        <v>363</v>
      </c>
      <c r="C66" s="121" t="s">
        <v>325</v>
      </c>
      <c r="D66" s="121" t="s">
        <v>364</v>
      </c>
      <c r="E66" s="122">
        <f>work!G66+work!H66</f>
        <v>1492253</v>
      </c>
      <c r="F66" s="122">
        <f>work!I66+work!J66</f>
        <v>748150</v>
      </c>
      <c r="G66" s="113"/>
      <c r="H66" s="123" t="str">
        <f>work!L66</f>
        <v>20150707</v>
      </c>
      <c r="I66" s="124">
        <f t="shared" si="0"/>
        <v>1492253</v>
      </c>
      <c r="J66" s="124">
        <f t="shared" si="1"/>
        <v>748150</v>
      </c>
    </row>
    <row r="67" spans="1:10" ht="15.75" thickBot="1">
      <c r="A67" s="119">
        <v>37</v>
      </c>
      <c r="B67" s="120" t="s">
        <v>366</v>
      </c>
      <c r="C67" s="121" t="s">
        <v>325</v>
      </c>
      <c r="D67" s="121" t="s">
        <v>367</v>
      </c>
      <c r="E67" s="122">
        <f>work!G67+work!H67</f>
        <v>468306</v>
      </c>
      <c r="F67" s="122">
        <f>work!I67+work!J67</f>
        <v>60200</v>
      </c>
      <c r="G67" s="113"/>
      <c r="H67" s="123" t="str">
        <f>work!L67</f>
        <v>20150807</v>
      </c>
      <c r="I67" s="124">
        <f t="shared" si="0"/>
        <v>468306</v>
      </c>
      <c r="J67" s="124">
        <f t="shared" si="1"/>
        <v>60200</v>
      </c>
    </row>
    <row r="68" spans="1:10" ht="15.75" thickBot="1">
      <c r="A68" s="119">
        <v>38</v>
      </c>
      <c r="B68" s="120" t="s">
        <v>369</v>
      </c>
      <c r="C68" s="121" t="s">
        <v>325</v>
      </c>
      <c r="D68" s="121" t="s">
        <v>370</v>
      </c>
      <c r="E68" s="122">
        <f>work!G68+work!H68</f>
        <v>1499975</v>
      </c>
      <c r="F68" s="122">
        <f>work!I68+work!J68</f>
        <v>788305</v>
      </c>
      <c r="G68" s="113"/>
      <c r="H68" s="123" t="str">
        <f>work!L68</f>
        <v>20150707</v>
      </c>
      <c r="I68" s="124">
        <f t="shared" si="0"/>
        <v>1499975</v>
      </c>
      <c r="J68" s="124">
        <f t="shared" si="1"/>
        <v>788305</v>
      </c>
    </row>
    <row r="69" spans="1:10" ht="15.75" thickBot="1">
      <c r="A69" s="119">
        <v>39</v>
      </c>
      <c r="B69" s="120" t="s">
        <v>372</v>
      </c>
      <c r="C69" s="121" t="s">
        <v>325</v>
      </c>
      <c r="D69" s="121" t="s">
        <v>373</v>
      </c>
      <c r="E69" s="122">
        <f>work!G69+work!H69</f>
        <v>898869</v>
      </c>
      <c r="F69" s="122">
        <f>work!I69+work!J69</f>
        <v>538591</v>
      </c>
      <c r="G69" s="113"/>
      <c r="H69" s="123" t="str">
        <f>work!L69</f>
        <v>20150707</v>
      </c>
      <c r="I69" s="124">
        <f t="shared" si="0"/>
        <v>898869</v>
      </c>
      <c r="J69" s="124">
        <f t="shared" si="1"/>
        <v>538591</v>
      </c>
    </row>
    <row r="70" spans="1:10" ht="15.75" thickBot="1">
      <c r="A70" s="119">
        <v>40</v>
      </c>
      <c r="B70" s="120" t="s">
        <v>375</v>
      </c>
      <c r="C70" s="121" t="s">
        <v>325</v>
      </c>
      <c r="D70" s="121" t="s">
        <v>376</v>
      </c>
      <c r="E70" s="122" t="e">
        <f>work!G70+work!H70</f>
        <v>#VALUE!</v>
      </c>
      <c r="F70" s="122" t="e">
        <f>work!I70+work!J70</f>
        <v>#VALUE!</v>
      </c>
      <c r="G70" s="113"/>
      <c r="H70" s="123" t="str">
        <f>work!L70</f>
        <v>No report</v>
      </c>
      <c r="I70" s="124" t="e">
        <f t="shared" si="0"/>
        <v>#VALUE!</v>
      </c>
      <c r="J70" s="124" t="e">
        <f t="shared" si="1"/>
        <v>#VALUE!</v>
      </c>
    </row>
    <row r="71" spans="1:10" ht="15.75" thickBot="1">
      <c r="A71" s="119">
        <v>41</v>
      </c>
      <c r="B71" s="120" t="s">
        <v>378</v>
      </c>
      <c r="C71" s="121" t="s">
        <v>325</v>
      </c>
      <c r="D71" s="121" t="s">
        <v>379</v>
      </c>
      <c r="E71" s="122">
        <f>work!G71+work!H71</f>
        <v>215738</v>
      </c>
      <c r="F71" s="122">
        <f>work!I71+work!J71</f>
        <v>655961</v>
      </c>
      <c r="G71" s="113"/>
      <c r="H71" s="123" t="str">
        <f>work!L71</f>
        <v>20150707</v>
      </c>
      <c r="I71" s="124">
        <f t="shared" si="0"/>
        <v>215738</v>
      </c>
      <c r="J71" s="124">
        <f t="shared" si="1"/>
        <v>655961</v>
      </c>
    </row>
    <row r="72" spans="1:10" ht="15.75" thickBot="1">
      <c r="A72" s="119">
        <v>42</v>
      </c>
      <c r="B72" s="120" t="s">
        <v>381</v>
      </c>
      <c r="C72" s="121" t="s">
        <v>325</v>
      </c>
      <c r="D72" s="121" t="s">
        <v>382</v>
      </c>
      <c r="E72" s="122">
        <f>work!G72+work!H72</f>
        <v>4165164</v>
      </c>
      <c r="F72" s="122">
        <f>work!I72+work!J72</f>
        <v>691446</v>
      </c>
      <c r="G72" s="113"/>
      <c r="H72" s="123" t="str">
        <f>work!L72</f>
        <v>20150707</v>
      </c>
      <c r="I72" s="124">
        <f t="shared" si="0"/>
        <v>4165164</v>
      </c>
      <c r="J72" s="124">
        <f t="shared" si="1"/>
        <v>691446</v>
      </c>
    </row>
    <row r="73" spans="1:10" ht="15.75" thickBot="1">
      <c r="A73" s="119">
        <v>43</v>
      </c>
      <c r="B73" s="120" t="s">
        <v>384</v>
      </c>
      <c r="C73" s="121" t="s">
        <v>325</v>
      </c>
      <c r="D73" s="121" t="s">
        <v>385</v>
      </c>
      <c r="E73" s="122">
        <f>work!G73+work!H73</f>
        <v>2512803</v>
      </c>
      <c r="F73" s="122">
        <f>work!I73+work!J73</f>
        <v>454091</v>
      </c>
      <c r="G73" s="113"/>
      <c r="H73" s="123" t="str">
        <f>work!L73</f>
        <v>20150707</v>
      </c>
      <c r="I73" s="124">
        <f t="shared" si="0"/>
        <v>2512803</v>
      </c>
      <c r="J73" s="124">
        <f t="shared" si="1"/>
        <v>454091</v>
      </c>
    </row>
    <row r="74" spans="1:10" ht="15.75" thickBot="1">
      <c r="A74" s="119">
        <v>44</v>
      </c>
      <c r="B74" s="120" t="s">
        <v>387</v>
      </c>
      <c r="C74" s="121" t="s">
        <v>325</v>
      </c>
      <c r="D74" s="121" t="s">
        <v>388</v>
      </c>
      <c r="E74" s="122">
        <f>work!G74+work!H74</f>
        <v>15803462</v>
      </c>
      <c r="F74" s="122">
        <f>work!I74+work!J74</f>
        <v>252900</v>
      </c>
      <c r="G74" s="113"/>
      <c r="H74" s="123" t="str">
        <f>work!L74</f>
        <v>20150707</v>
      </c>
      <c r="I74" s="124">
        <f t="shared" si="0"/>
        <v>15803462</v>
      </c>
      <c r="J74" s="124">
        <f t="shared" si="1"/>
        <v>252900</v>
      </c>
    </row>
    <row r="75" spans="1:10" ht="15.75" thickBot="1">
      <c r="A75" s="119">
        <v>45</v>
      </c>
      <c r="B75" s="120" t="s">
        <v>390</v>
      </c>
      <c r="C75" s="121" t="s">
        <v>325</v>
      </c>
      <c r="D75" s="121" t="s">
        <v>391</v>
      </c>
      <c r="E75" s="122">
        <f>work!G75+work!H75</f>
        <v>1492272</v>
      </c>
      <c r="F75" s="122">
        <f>work!I75+work!J75</f>
        <v>453735</v>
      </c>
      <c r="G75" s="113"/>
      <c r="H75" s="123" t="str">
        <f>work!L75</f>
        <v>20150807</v>
      </c>
      <c r="I75" s="124">
        <f t="shared" si="0"/>
        <v>1492272</v>
      </c>
      <c r="J75" s="124">
        <f t="shared" si="1"/>
        <v>453735</v>
      </c>
    </row>
    <row r="76" spans="1:10" ht="15.75" thickBot="1">
      <c r="A76" s="119">
        <v>46</v>
      </c>
      <c r="B76" s="120" t="s">
        <v>393</v>
      </c>
      <c r="C76" s="121" t="s">
        <v>325</v>
      </c>
      <c r="D76" s="121" t="s">
        <v>394</v>
      </c>
      <c r="E76" s="122">
        <f>work!G76+work!H76</f>
        <v>1497750</v>
      </c>
      <c r="F76" s="122">
        <f>work!I76+work!J76</f>
        <v>1153424</v>
      </c>
      <c r="G76" s="113"/>
      <c r="H76" s="123" t="str">
        <f>work!L76</f>
        <v>20150707</v>
      </c>
      <c r="I76" s="124">
        <f t="shared" si="0"/>
        <v>1497750</v>
      </c>
      <c r="J76" s="124">
        <f t="shared" si="1"/>
        <v>1153424</v>
      </c>
    </row>
    <row r="77" spans="1:10" ht="15.75" thickBot="1">
      <c r="A77" s="119">
        <v>47</v>
      </c>
      <c r="B77" s="120" t="s">
        <v>396</v>
      </c>
      <c r="C77" s="121" t="s">
        <v>325</v>
      </c>
      <c r="D77" s="121" t="s">
        <v>397</v>
      </c>
      <c r="E77" s="122">
        <f>work!G77+work!H77</f>
        <v>520093</v>
      </c>
      <c r="F77" s="122">
        <f>work!I77+work!J77</f>
        <v>15000</v>
      </c>
      <c r="G77" s="113"/>
      <c r="H77" s="123" t="str">
        <f>work!L77</f>
        <v>20150707</v>
      </c>
      <c r="I77" s="124">
        <f t="shared" si="0"/>
        <v>520093</v>
      </c>
      <c r="J77" s="124">
        <f t="shared" si="1"/>
        <v>15000</v>
      </c>
    </row>
    <row r="78" spans="1:10" ht="15.75" thickBot="1">
      <c r="A78" s="119">
        <v>48</v>
      </c>
      <c r="B78" s="120" t="s">
        <v>399</v>
      </c>
      <c r="C78" s="121" t="s">
        <v>325</v>
      </c>
      <c r="D78" s="121" t="s">
        <v>400</v>
      </c>
      <c r="E78" s="122">
        <f>work!G78+work!H78</f>
        <v>1315375</v>
      </c>
      <c r="F78" s="122">
        <f>work!I78+work!J78</f>
        <v>688710</v>
      </c>
      <c r="G78" s="113"/>
      <c r="H78" s="123" t="str">
        <f>work!L78</f>
        <v>20150807</v>
      </c>
      <c r="I78" s="124">
        <f t="shared" si="0"/>
        <v>1315375</v>
      </c>
      <c r="J78" s="124">
        <f t="shared" si="1"/>
        <v>688710</v>
      </c>
    </row>
    <row r="79" spans="1:10" ht="15.75" thickBot="1">
      <c r="A79" s="119">
        <v>49</v>
      </c>
      <c r="B79" s="120" t="s">
        <v>402</v>
      </c>
      <c r="C79" s="121" t="s">
        <v>325</v>
      </c>
      <c r="D79" s="121" t="s">
        <v>403</v>
      </c>
      <c r="E79" s="122">
        <f>work!G79+work!H79</f>
        <v>110249</v>
      </c>
      <c r="F79" s="122">
        <f>work!I79+work!J79</f>
        <v>14600</v>
      </c>
      <c r="G79" s="113"/>
      <c r="H79" s="123" t="str">
        <f>work!L79</f>
        <v>20150707</v>
      </c>
      <c r="I79" s="124">
        <f t="shared" si="0"/>
        <v>110249</v>
      </c>
      <c r="J79" s="124">
        <f t="shared" si="1"/>
        <v>14600</v>
      </c>
    </row>
    <row r="80" spans="1:10" ht="15.75" thickBot="1">
      <c r="A80" s="119">
        <v>50</v>
      </c>
      <c r="B80" s="120" t="s">
        <v>405</v>
      </c>
      <c r="C80" s="121" t="s">
        <v>325</v>
      </c>
      <c r="D80" s="121" t="s">
        <v>406</v>
      </c>
      <c r="E80" s="122">
        <f>work!G80+work!H80</f>
        <v>438962</v>
      </c>
      <c r="F80" s="122">
        <f>work!I80+work!J80</f>
        <v>47251</v>
      </c>
      <c r="G80" s="113"/>
      <c r="H80" s="123" t="str">
        <f>work!L80</f>
        <v>20150707</v>
      </c>
      <c r="I80" s="124">
        <f t="shared" si="0"/>
        <v>438962</v>
      </c>
      <c r="J80" s="124">
        <f t="shared" si="1"/>
        <v>47251</v>
      </c>
    </row>
    <row r="81" spans="1:10" ht="15.75" thickBot="1">
      <c r="A81" s="119">
        <v>51</v>
      </c>
      <c r="B81" s="120" t="s">
        <v>408</v>
      </c>
      <c r="C81" s="121" t="s">
        <v>325</v>
      </c>
      <c r="D81" s="121" t="s">
        <v>409</v>
      </c>
      <c r="E81" s="122">
        <f>work!G81+work!H81</f>
        <v>262109</v>
      </c>
      <c r="F81" s="122">
        <f>work!I81+work!J81</f>
        <v>13500</v>
      </c>
      <c r="G81" s="113"/>
      <c r="H81" s="123" t="str">
        <f>work!L81</f>
        <v>20150707</v>
      </c>
      <c r="I81" s="124">
        <f t="shared" si="0"/>
        <v>262109</v>
      </c>
      <c r="J81" s="124">
        <f t="shared" si="1"/>
        <v>13500</v>
      </c>
    </row>
    <row r="82" spans="1:10" ht="15.75" thickBot="1">
      <c r="A82" s="119">
        <v>52</v>
      </c>
      <c r="B82" s="120" t="s">
        <v>411</v>
      </c>
      <c r="C82" s="121" t="s">
        <v>325</v>
      </c>
      <c r="D82" s="121" t="s">
        <v>412</v>
      </c>
      <c r="E82" s="122">
        <f>work!G82+work!H82</f>
        <v>686252</v>
      </c>
      <c r="F82" s="122">
        <f>work!I82+work!J82</f>
        <v>142300</v>
      </c>
      <c r="G82" s="113"/>
      <c r="H82" s="123" t="str">
        <f>work!L82</f>
        <v>20150707</v>
      </c>
      <c r="I82" s="124">
        <f t="shared" si="0"/>
        <v>686252</v>
      </c>
      <c r="J82" s="124">
        <f t="shared" si="1"/>
        <v>142300</v>
      </c>
    </row>
    <row r="83" spans="1:10" ht="15.75" thickBot="1">
      <c r="A83" s="119">
        <v>53</v>
      </c>
      <c r="B83" s="120" t="s">
        <v>414</v>
      </c>
      <c r="C83" s="121" t="s">
        <v>325</v>
      </c>
      <c r="D83" s="121" t="s">
        <v>415</v>
      </c>
      <c r="E83" s="122">
        <f>work!G83+work!H83</f>
        <v>335531</v>
      </c>
      <c r="F83" s="122">
        <f>work!I83+work!J83</f>
        <v>312381</v>
      </c>
      <c r="G83" s="113"/>
      <c r="H83" s="123" t="str">
        <f>work!L83</f>
        <v>20150707</v>
      </c>
      <c r="I83" s="124">
        <f t="shared" si="0"/>
        <v>335531</v>
      </c>
      <c r="J83" s="124">
        <f t="shared" si="1"/>
        <v>312381</v>
      </c>
    </row>
    <row r="84" spans="1:10" ht="15.75" thickBot="1">
      <c r="A84" s="119">
        <v>54</v>
      </c>
      <c r="B84" s="120" t="s">
        <v>417</v>
      </c>
      <c r="C84" s="121" t="s">
        <v>325</v>
      </c>
      <c r="D84" s="121" t="s">
        <v>418</v>
      </c>
      <c r="E84" s="122">
        <f>work!G84+work!H84</f>
        <v>246267</v>
      </c>
      <c r="F84" s="122">
        <f>work!I84+work!J84</f>
        <v>751524</v>
      </c>
      <c r="G84" s="113"/>
      <c r="H84" s="123" t="str">
        <f>work!L84</f>
        <v>20150707</v>
      </c>
      <c r="I84" s="124">
        <f t="shared" si="0"/>
        <v>246267</v>
      </c>
      <c r="J84" s="124">
        <f t="shared" si="1"/>
        <v>751524</v>
      </c>
    </row>
    <row r="85" spans="1:10" ht="15.75" thickBot="1">
      <c r="A85" s="119">
        <v>55</v>
      </c>
      <c r="B85" s="120" t="s">
        <v>420</v>
      </c>
      <c r="C85" s="121" t="s">
        <v>325</v>
      </c>
      <c r="D85" s="121" t="s">
        <v>421</v>
      </c>
      <c r="E85" s="122">
        <f>work!G85+work!H85</f>
        <v>1310060</v>
      </c>
      <c r="F85" s="122">
        <f>work!I85+work!J85</f>
        <v>738627</v>
      </c>
      <c r="G85" s="113"/>
      <c r="H85" s="123" t="str">
        <f>work!L85</f>
        <v>20150707</v>
      </c>
      <c r="I85" s="124">
        <f t="shared" si="0"/>
        <v>1310060</v>
      </c>
      <c r="J85" s="124">
        <f t="shared" si="1"/>
        <v>738627</v>
      </c>
    </row>
    <row r="86" spans="1:10" ht="15.75" thickBot="1">
      <c r="A86" s="119">
        <v>56</v>
      </c>
      <c r="B86" s="120" t="s">
        <v>423</v>
      </c>
      <c r="C86" s="121" t="s">
        <v>325</v>
      </c>
      <c r="D86" s="121" t="s">
        <v>424</v>
      </c>
      <c r="E86" s="122">
        <f>work!G86+work!H86</f>
        <v>2304338</v>
      </c>
      <c r="F86" s="122">
        <f>work!I86+work!J86</f>
        <v>3053690</v>
      </c>
      <c r="G86" s="113"/>
      <c r="H86" s="123" t="str">
        <f>work!L86</f>
        <v>20150707</v>
      </c>
      <c r="I86" s="124">
        <f t="shared" si="0"/>
        <v>2304338</v>
      </c>
      <c r="J86" s="124">
        <f t="shared" si="1"/>
        <v>3053690</v>
      </c>
    </row>
    <row r="87" spans="1:10" ht="15.75" thickBot="1">
      <c r="A87" s="119">
        <v>57</v>
      </c>
      <c r="B87" s="120" t="s">
        <v>426</v>
      </c>
      <c r="C87" s="121" t="s">
        <v>325</v>
      </c>
      <c r="D87" s="121" t="s">
        <v>427</v>
      </c>
      <c r="E87" s="122">
        <f>work!G87+work!H87</f>
        <v>227831</v>
      </c>
      <c r="F87" s="122">
        <f>work!I87+work!J87</f>
        <v>148169</v>
      </c>
      <c r="G87" s="113"/>
      <c r="H87" s="123" t="str">
        <f>work!L87</f>
        <v>20150707</v>
      </c>
      <c r="I87" s="124">
        <f t="shared" si="0"/>
        <v>227831</v>
      </c>
      <c r="J87" s="124">
        <f t="shared" si="1"/>
        <v>148169</v>
      </c>
    </row>
    <row r="88" spans="1:10" ht="15.75" thickBot="1">
      <c r="A88" s="119">
        <v>58</v>
      </c>
      <c r="B88" s="120" t="s">
        <v>429</v>
      </c>
      <c r="C88" s="121" t="s">
        <v>325</v>
      </c>
      <c r="D88" s="121" t="s">
        <v>430</v>
      </c>
      <c r="E88" s="122">
        <f>work!G88+work!H88</f>
        <v>152221</v>
      </c>
      <c r="F88" s="122">
        <f>work!I88+work!J88</f>
        <v>1302794</v>
      </c>
      <c r="G88" s="113"/>
      <c r="H88" s="123" t="str">
        <f>work!L88</f>
        <v>20150707</v>
      </c>
      <c r="I88" s="124">
        <f t="shared" si="0"/>
        <v>152221</v>
      </c>
      <c r="J88" s="124">
        <f t="shared" si="1"/>
        <v>1302794</v>
      </c>
    </row>
    <row r="89" spans="1:10" ht="15.75" thickBot="1">
      <c r="A89" s="119">
        <v>59</v>
      </c>
      <c r="B89" s="120" t="s">
        <v>432</v>
      </c>
      <c r="C89" s="121" t="s">
        <v>325</v>
      </c>
      <c r="D89" s="121" t="s">
        <v>433</v>
      </c>
      <c r="E89" s="122">
        <f>work!G89+work!H89</f>
        <v>3869254</v>
      </c>
      <c r="F89" s="122">
        <f>work!I89+work!J89</f>
        <v>1338240</v>
      </c>
      <c r="G89" s="113"/>
      <c r="H89" s="123" t="str">
        <f>work!L89</f>
        <v>20150707</v>
      </c>
      <c r="I89" s="124">
        <f t="shared" si="0"/>
        <v>3869254</v>
      </c>
      <c r="J89" s="124">
        <f t="shared" si="1"/>
        <v>1338240</v>
      </c>
    </row>
    <row r="90" spans="1:10" ht="15.75" thickBot="1">
      <c r="A90" s="119">
        <v>60</v>
      </c>
      <c r="B90" s="120" t="s">
        <v>435</v>
      </c>
      <c r="C90" s="121" t="s">
        <v>325</v>
      </c>
      <c r="D90" s="121" t="s">
        <v>436</v>
      </c>
      <c r="E90" s="122">
        <f>work!G90+work!H90</f>
        <v>165200</v>
      </c>
      <c r="F90" s="122">
        <f>work!I90+work!J90</f>
        <v>104600</v>
      </c>
      <c r="G90" s="113"/>
      <c r="H90" s="123" t="str">
        <f>work!L90</f>
        <v>20150707</v>
      </c>
      <c r="I90" s="124">
        <f t="shared" si="0"/>
        <v>165200</v>
      </c>
      <c r="J90" s="124">
        <f t="shared" si="1"/>
        <v>104600</v>
      </c>
    </row>
    <row r="91" spans="1:10" ht="15.75" thickBot="1">
      <c r="A91" s="119">
        <v>61</v>
      </c>
      <c r="B91" s="120" t="s">
        <v>438</v>
      </c>
      <c r="C91" s="121" t="s">
        <v>325</v>
      </c>
      <c r="D91" s="121" t="s">
        <v>439</v>
      </c>
      <c r="E91" s="122">
        <f>work!G91+work!H91</f>
        <v>466308</v>
      </c>
      <c r="F91" s="122">
        <f>work!I91+work!J91</f>
        <v>93000</v>
      </c>
      <c r="G91" s="113"/>
      <c r="H91" s="123" t="str">
        <f>work!L91</f>
        <v>20150807</v>
      </c>
      <c r="I91" s="124">
        <f t="shared" si="0"/>
        <v>466308</v>
      </c>
      <c r="J91" s="124">
        <f t="shared" si="1"/>
        <v>93000</v>
      </c>
    </row>
    <row r="92" spans="1:10" ht="15.75" thickBot="1">
      <c r="A92" s="119">
        <v>62</v>
      </c>
      <c r="B92" s="120" t="s">
        <v>441</v>
      </c>
      <c r="C92" s="121" t="s">
        <v>325</v>
      </c>
      <c r="D92" s="121" t="s">
        <v>442</v>
      </c>
      <c r="E92" s="122">
        <f>work!G92+work!H92</f>
        <v>439335</v>
      </c>
      <c r="F92" s="122">
        <f>work!I92+work!J92</f>
        <v>10462</v>
      </c>
      <c r="G92" s="113"/>
      <c r="H92" s="123" t="str">
        <f>work!L92</f>
        <v>20150707</v>
      </c>
      <c r="I92" s="124">
        <f t="shared" si="0"/>
        <v>439335</v>
      </c>
      <c r="J92" s="124">
        <f t="shared" si="1"/>
        <v>10462</v>
      </c>
    </row>
    <row r="93" spans="1:10" ht="15.75" thickBot="1">
      <c r="A93" s="119">
        <v>63</v>
      </c>
      <c r="B93" s="120" t="s">
        <v>444</v>
      </c>
      <c r="C93" s="121" t="s">
        <v>325</v>
      </c>
      <c r="D93" s="121" t="s">
        <v>445</v>
      </c>
      <c r="E93" s="122">
        <f>work!G93+work!H93</f>
        <v>45059</v>
      </c>
      <c r="F93" s="122">
        <f>work!I93+work!J93</f>
        <v>192770</v>
      </c>
      <c r="G93" s="113"/>
      <c r="H93" s="123" t="str">
        <f>work!L93</f>
        <v>20150707</v>
      </c>
      <c r="I93" s="124">
        <f t="shared" si="0"/>
        <v>45059</v>
      </c>
      <c r="J93" s="124">
        <f t="shared" si="1"/>
        <v>192770</v>
      </c>
    </row>
    <row r="94" spans="1:10" ht="15.75" thickBot="1">
      <c r="A94" s="119">
        <v>64</v>
      </c>
      <c r="B94" s="120" t="s">
        <v>447</v>
      </c>
      <c r="C94" s="121" t="s">
        <v>325</v>
      </c>
      <c r="D94" s="121" t="s">
        <v>448</v>
      </c>
      <c r="E94" s="122">
        <f>work!G94+work!H94</f>
        <v>240539</v>
      </c>
      <c r="F94" s="122">
        <f>work!I94+work!J94</f>
        <v>0</v>
      </c>
      <c r="G94" s="113"/>
      <c r="H94" s="123" t="str">
        <f>work!L94</f>
        <v>20150807</v>
      </c>
      <c r="I94" s="124">
        <f t="shared" si="0"/>
        <v>240539</v>
      </c>
      <c r="J94" s="124">
        <f t="shared" si="1"/>
        <v>0</v>
      </c>
    </row>
    <row r="95" spans="1:10" ht="15.75" thickBot="1">
      <c r="A95" s="119">
        <v>65</v>
      </c>
      <c r="B95" s="120" t="s">
        <v>450</v>
      </c>
      <c r="C95" s="121" t="s">
        <v>325</v>
      </c>
      <c r="D95" s="121" t="s">
        <v>452</v>
      </c>
      <c r="E95" s="122">
        <f>work!G95+work!H95</f>
        <v>605955</v>
      </c>
      <c r="F95" s="122">
        <f>work!I95+work!J95</f>
        <v>1656647</v>
      </c>
      <c r="G95" s="113"/>
      <c r="H95" s="123" t="str">
        <f>work!L95</f>
        <v>20150807</v>
      </c>
      <c r="I95" s="124">
        <f t="shared" si="0"/>
        <v>605955</v>
      </c>
      <c r="J95" s="124">
        <f t="shared" si="1"/>
        <v>1656647</v>
      </c>
    </row>
    <row r="96" spans="1:10" ht="15.75" thickBot="1">
      <c r="A96" s="119">
        <v>66</v>
      </c>
      <c r="B96" s="120" t="s">
        <v>454</v>
      </c>
      <c r="C96" s="121" t="s">
        <v>325</v>
      </c>
      <c r="D96" s="121" t="s">
        <v>455</v>
      </c>
      <c r="E96" s="122">
        <f>work!G96+work!H96</f>
        <v>145945</v>
      </c>
      <c r="F96" s="122">
        <f>work!I96+work!J96</f>
        <v>234080</v>
      </c>
      <c r="G96" s="113"/>
      <c r="H96" s="123" t="str">
        <f>work!L96</f>
        <v>20150707</v>
      </c>
      <c r="I96" s="124">
        <f aca="true" t="shared" si="2" ref="I96:I159">E96</f>
        <v>145945</v>
      </c>
      <c r="J96" s="124">
        <f aca="true" t="shared" si="3" ref="J96:J159">F96</f>
        <v>234080</v>
      </c>
    </row>
    <row r="97" spans="1:10" ht="15.75" thickBot="1">
      <c r="A97" s="119">
        <v>67</v>
      </c>
      <c r="B97" s="120" t="s">
        <v>457</v>
      </c>
      <c r="C97" s="121" t="s">
        <v>325</v>
      </c>
      <c r="D97" s="121" t="s">
        <v>458</v>
      </c>
      <c r="E97" s="122">
        <f>work!G97+work!H97</f>
        <v>450062</v>
      </c>
      <c r="F97" s="122">
        <f>work!I97+work!J97</f>
        <v>30000</v>
      </c>
      <c r="G97" s="113"/>
      <c r="H97" s="123" t="str">
        <f>work!L97</f>
        <v>20150707</v>
      </c>
      <c r="I97" s="124">
        <f t="shared" si="2"/>
        <v>450062</v>
      </c>
      <c r="J97" s="124">
        <f t="shared" si="3"/>
        <v>30000</v>
      </c>
    </row>
    <row r="98" spans="1:10" ht="15.75" thickBot="1">
      <c r="A98" s="119">
        <v>68</v>
      </c>
      <c r="B98" s="120" t="s">
        <v>460</v>
      </c>
      <c r="C98" s="121" t="s">
        <v>325</v>
      </c>
      <c r="D98" s="121" t="s">
        <v>461</v>
      </c>
      <c r="E98" s="122">
        <f>work!G98+work!H98</f>
        <v>2379928</v>
      </c>
      <c r="F98" s="122">
        <f>work!I98+work!J98</f>
        <v>861145</v>
      </c>
      <c r="G98" s="113"/>
      <c r="H98" s="123" t="str">
        <f>work!L98</f>
        <v>20150807</v>
      </c>
      <c r="I98" s="124">
        <f t="shared" si="2"/>
        <v>2379928</v>
      </c>
      <c r="J98" s="124">
        <f t="shared" si="3"/>
        <v>861145</v>
      </c>
    </row>
    <row r="99" spans="1:10" ht="15.75" thickBot="1">
      <c r="A99" s="119">
        <v>69</v>
      </c>
      <c r="B99" s="120" t="s">
        <v>463</v>
      </c>
      <c r="C99" s="121" t="s">
        <v>325</v>
      </c>
      <c r="D99" s="121" t="s">
        <v>464</v>
      </c>
      <c r="E99" s="122">
        <f>work!G99+work!H99</f>
        <v>1389350</v>
      </c>
      <c r="F99" s="122">
        <f>work!I99+work!J99</f>
        <v>10326162</v>
      </c>
      <c r="G99" s="113"/>
      <c r="H99" s="123" t="str">
        <f>work!L99</f>
        <v>20150707</v>
      </c>
      <c r="I99" s="124">
        <f t="shared" si="2"/>
        <v>1389350</v>
      </c>
      <c r="J99" s="124">
        <f t="shared" si="3"/>
        <v>10326162</v>
      </c>
    </row>
    <row r="100" spans="1:10" ht="15.75" thickBot="1">
      <c r="A100" s="119">
        <v>70</v>
      </c>
      <c r="B100" s="120" t="s">
        <v>466</v>
      </c>
      <c r="C100" s="121" t="s">
        <v>325</v>
      </c>
      <c r="D100" s="121" t="s">
        <v>467</v>
      </c>
      <c r="E100" s="122">
        <f>work!G100+work!H100</f>
        <v>1040911</v>
      </c>
      <c r="F100" s="122">
        <f>work!I100+work!J100</f>
        <v>75373</v>
      </c>
      <c r="G100" s="113"/>
      <c r="H100" s="123" t="str">
        <f>work!L100</f>
        <v>20150807</v>
      </c>
      <c r="I100" s="124">
        <f t="shared" si="2"/>
        <v>1040911</v>
      </c>
      <c r="J100" s="124">
        <f t="shared" si="3"/>
        <v>75373</v>
      </c>
    </row>
    <row r="101" spans="1:10" ht="15.75" thickBot="1">
      <c r="A101" s="119">
        <v>71</v>
      </c>
      <c r="B101" s="120" t="s">
        <v>469</v>
      </c>
      <c r="C101" s="121" t="s">
        <v>325</v>
      </c>
      <c r="D101" s="121" t="s">
        <v>470</v>
      </c>
      <c r="E101" s="122">
        <f>work!G101+work!H101</f>
        <v>1632268</v>
      </c>
      <c r="F101" s="122">
        <f>work!I101+work!J101</f>
        <v>1908079</v>
      </c>
      <c r="G101" s="113"/>
      <c r="H101" s="123" t="str">
        <f>work!L101</f>
        <v>20150707</v>
      </c>
      <c r="I101" s="124">
        <f t="shared" si="2"/>
        <v>1632268</v>
      </c>
      <c r="J101" s="124">
        <f t="shared" si="3"/>
        <v>1908079</v>
      </c>
    </row>
    <row r="102" spans="1:10" ht="15.75" thickBot="1">
      <c r="A102" s="119">
        <v>72</v>
      </c>
      <c r="B102" s="120" t="s">
        <v>472</v>
      </c>
      <c r="C102" s="121" t="s">
        <v>325</v>
      </c>
      <c r="D102" s="121" t="s">
        <v>473</v>
      </c>
      <c r="E102" s="122">
        <f>work!G102+work!H102</f>
        <v>983927</v>
      </c>
      <c r="F102" s="122">
        <f>work!I102+work!J102</f>
        <v>1069225</v>
      </c>
      <c r="G102" s="113"/>
      <c r="H102" s="123" t="str">
        <f>work!L102</f>
        <v>20150707</v>
      </c>
      <c r="I102" s="124">
        <f t="shared" si="2"/>
        <v>983927</v>
      </c>
      <c r="J102" s="124">
        <f t="shared" si="3"/>
        <v>1069225</v>
      </c>
    </row>
    <row r="103" spans="1:10" ht="15.75" thickBot="1">
      <c r="A103" s="119">
        <v>73</v>
      </c>
      <c r="B103" s="120" t="s">
        <v>475</v>
      </c>
      <c r="C103" s="121" t="s">
        <v>325</v>
      </c>
      <c r="D103" s="121" t="s">
        <v>476</v>
      </c>
      <c r="E103" s="122">
        <f>work!G103+work!H103</f>
        <v>780378</v>
      </c>
      <c r="F103" s="122">
        <f>work!I103+work!J103</f>
        <v>976394</v>
      </c>
      <c r="G103" s="113"/>
      <c r="H103" s="123" t="str">
        <f>work!L103</f>
        <v>20150707</v>
      </c>
      <c r="I103" s="124">
        <f t="shared" si="2"/>
        <v>780378</v>
      </c>
      <c r="J103" s="124">
        <f t="shared" si="3"/>
        <v>976394</v>
      </c>
    </row>
    <row r="104" spans="1:10" ht="15.75" thickBot="1">
      <c r="A104" s="119">
        <v>74</v>
      </c>
      <c r="B104" s="120" t="s">
        <v>478</v>
      </c>
      <c r="C104" s="121" t="s">
        <v>325</v>
      </c>
      <c r="D104" s="121" t="s">
        <v>479</v>
      </c>
      <c r="E104" s="122">
        <f>work!G104+work!H104</f>
        <v>1722414</v>
      </c>
      <c r="F104" s="122">
        <f>work!I104+work!J104</f>
        <v>236025</v>
      </c>
      <c r="G104" s="113"/>
      <c r="H104" s="123" t="str">
        <f>work!L104</f>
        <v>20150807</v>
      </c>
      <c r="I104" s="124">
        <f t="shared" si="2"/>
        <v>1722414</v>
      </c>
      <c r="J104" s="124">
        <f t="shared" si="3"/>
        <v>236025</v>
      </c>
    </row>
    <row r="105" spans="1:10" ht="15.75" thickBot="1">
      <c r="A105" s="119">
        <v>75</v>
      </c>
      <c r="B105" s="120" t="s">
        <v>481</v>
      </c>
      <c r="C105" s="121" t="s">
        <v>325</v>
      </c>
      <c r="D105" s="121" t="s">
        <v>482</v>
      </c>
      <c r="E105" s="122">
        <f>work!G105+work!H105</f>
        <v>777076</v>
      </c>
      <c r="F105" s="122">
        <f>work!I105+work!J105</f>
        <v>848275</v>
      </c>
      <c r="G105" s="113"/>
      <c r="H105" s="123" t="str">
        <f>work!L105</f>
        <v>20150807</v>
      </c>
      <c r="I105" s="124">
        <f t="shared" si="2"/>
        <v>777076</v>
      </c>
      <c r="J105" s="124">
        <f t="shared" si="3"/>
        <v>848275</v>
      </c>
    </row>
    <row r="106" spans="1:10" ht="15.75" thickBot="1">
      <c r="A106" s="119">
        <v>76</v>
      </c>
      <c r="B106" s="120" t="s">
        <v>484</v>
      </c>
      <c r="C106" s="121" t="s">
        <v>325</v>
      </c>
      <c r="D106" s="121" t="s">
        <v>485</v>
      </c>
      <c r="E106" s="122">
        <f>work!G106+work!H106</f>
        <v>540477</v>
      </c>
      <c r="F106" s="122">
        <f>work!I106+work!J106</f>
        <v>212154</v>
      </c>
      <c r="G106" s="113"/>
      <c r="H106" s="123" t="str">
        <f>work!L106</f>
        <v>20150807</v>
      </c>
      <c r="I106" s="124">
        <f t="shared" si="2"/>
        <v>540477</v>
      </c>
      <c r="J106" s="124">
        <f t="shared" si="3"/>
        <v>212154</v>
      </c>
    </row>
    <row r="107" spans="1:10" ht="15.75" thickBot="1">
      <c r="A107" s="119">
        <v>77</v>
      </c>
      <c r="B107" s="120" t="s">
        <v>487</v>
      </c>
      <c r="C107" s="121" t="s">
        <v>325</v>
      </c>
      <c r="D107" s="121" t="s">
        <v>488</v>
      </c>
      <c r="E107" s="122">
        <f>work!G107+work!H107</f>
        <v>59629</v>
      </c>
      <c r="F107" s="122">
        <f>work!I107+work!J107</f>
        <v>2149500</v>
      </c>
      <c r="G107" s="113"/>
      <c r="H107" s="123" t="str">
        <f>work!L107</f>
        <v>20150707</v>
      </c>
      <c r="I107" s="124">
        <f t="shared" si="2"/>
        <v>59629</v>
      </c>
      <c r="J107" s="124">
        <f t="shared" si="3"/>
        <v>2149500</v>
      </c>
    </row>
    <row r="108" spans="1:10" ht="15.75" thickBot="1">
      <c r="A108" s="119">
        <v>78</v>
      </c>
      <c r="B108" s="120" t="s">
        <v>490</v>
      </c>
      <c r="C108" s="121" t="s">
        <v>325</v>
      </c>
      <c r="D108" s="121" t="s">
        <v>491</v>
      </c>
      <c r="E108" s="122">
        <f>work!G108+work!H108</f>
        <v>51000</v>
      </c>
      <c r="F108" s="122">
        <f>work!I108+work!J108</f>
        <v>363700</v>
      </c>
      <c r="G108" s="113"/>
      <c r="H108" s="123" t="str">
        <f>work!L108</f>
        <v>20150707</v>
      </c>
      <c r="I108" s="124">
        <f t="shared" si="2"/>
        <v>51000</v>
      </c>
      <c r="J108" s="124">
        <f t="shared" si="3"/>
        <v>363700</v>
      </c>
    </row>
    <row r="109" spans="1:10" ht="15.75" thickBot="1">
      <c r="A109" s="119">
        <v>79</v>
      </c>
      <c r="B109" s="120" t="s">
        <v>493</v>
      </c>
      <c r="C109" s="121" t="s">
        <v>325</v>
      </c>
      <c r="D109" s="121" t="s">
        <v>494</v>
      </c>
      <c r="E109" s="122" t="e">
        <f>work!G109+work!H109</f>
        <v>#VALUE!</v>
      </c>
      <c r="F109" s="122" t="e">
        <f>work!I109+work!J109</f>
        <v>#VALUE!</v>
      </c>
      <c r="G109" s="113"/>
      <c r="H109" s="123" t="str">
        <f>work!L109</f>
        <v>No report</v>
      </c>
      <c r="I109" s="124" t="e">
        <f t="shared" si="2"/>
        <v>#VALUE!</v>
      </c>
      <c r="J109" s="124" t="e">
        <f t="shared" si="3"/>
        <v>#VALUE!</v>
      </c>
    </row>
    <row r="110" spans="1:10" ht="15.75" thickBot="1">
      <c r="A110" s="119">
        <v>80</v>
      </c>
      <c r="B110" s="120" t="s">
        <v>496</v>
      </c>
      <c r="C110" s="121" t="s">
        <v>325</v>
      </c>
      <c r="D110" s="121" t="s">
        <v>497</v>
      </c>
      <c r="E110" s="122">
        <f>work!G110+work!H110</f>
        <v>422445</v>
      </c>
      <c r="F110" s="122">
        <f>work!I110+work!J110</f>
        <v>2428451</v>
      </c>
      <c r="G110" s="113"/>
      <c r="H110" s="123" t="str">
        <f>work!L110</f>
        <v>20150807</v>
      </c>
      <c r="I110" s="124">
        <f t="shared" si="2"/>
        <v>422445</v>
      </c>
      <c r="J110" s="124">
        <f t="shared" si="3"/>
        <v>2428451</v>
      </c>
    </row>
    <row r="111" spans="1:10" ht="15.75" thickBot="1">
      <c r="A111" s="119">
        <v>81</v>
      </c>
      <c r="B111" s="120" t="s">
        <v>499</v>
      </c>
      <c r="C111" s="121" t="s">
        <v>325</v>
      </c>
      <c r="D111" s="121" t="s">
        <v>500</v>
      </c>
      <c r="E111" s="122">
        <f>work!G111+work!H111</f>
        <v>352213</v>
      </c>
      <c r="F111" s="122">
        <f>work!I111+work!J111</f>
        <v>2859775</v>
      </c>
      <c r="G111" s="113"/>
      <c r="H111" s="123" t="str">
        <f>work!L111</f>
        <v>20150707</v>
      </c>
      <c r="I111" s="124">
        <f t="shared" si="2"/>
        <v>352213</v>
      </c>
      <c r="J111" s="124">
        <f t="shared" si="3"/>
        <v>2859775</v>
      </c>
    </row>
    <row r="112" spans="1:10" ht="15.75" thickBot="1">
      <c r="A112" s="119">
        <v>82</v>
      </c>
      <c r="B112" s="120" t="s">
        <v>502</v>
      </c>
      <c r="C112" s="121" t="s">
        <v>325</v>
      </c>
      <c r="D112" s="121" t="s">
        <v>1682</v>
      </c>
      <c r="E112" s="122">
        <f>work!G112+work!H112</f>
        <v>118875</v>
      </c>
      <c r="F112" s="122">
        <f>work!I112+work!J112</f>
        <v>259051</v>
      </c>
      <c r="G112" s="113"/>
      <c r="H112" s="123" t="str">
        <f>work!L112</f>
        <v>20150807</v>
      </c>
      <c r="I112" s="124">
        <f t="shared" si="2"/>
        <v>118875</v>
      </c>
      <c r="J112" s="124">
        <f t="shared" si="3"/>
        <v>259051</v>
      </c>
    </row>
    <row r="113" spans="1:10" ht="15.75" thickBot="1">
      <c r="A113" s="119">
        <v>83</v>
      </c>
      <c r="B113" s="120" t="s">
        <v>504</v>
      </c>
      <c r="C113" s="121" t="s">
        <v>325</v>
      </c>
      <c r="D113" s="121" t="s">
        <v>505</v>
      </c>
      <c r="E113" s="122">
        <f>work!G113+work!H113</f>
        <v>2901832</v>
      </c>
      <c r="F113" s="122">
        <f>work!I113+work!J113</f>
        <v>2467768</v>
      </c>
      <c r="G113" s="113"/>
      <c r="H113" s="123" t="str">
        <f>work!L113</f>
        <v>20150707</v>
      </c>
      <c r="I113" s="124">
        <f t="shared" si="2"/>
        <v>2901832</v>
      </c>
      <c r="J113" s="124">
        <f t="shared" si="3"/>
        <v>2467768</v>
      </c>
    </row>
    <row r="114" spans="1:10" ht="15.75" thickBot="1">
      <c r="A114" s="119">
        <v>84</v>
      </c>
      <c r="B114" s="120" t="s">
        <v>507</v>
      </c>
      <c r="C114" s="121" t="s">
        <v>325</v>
      </c>
      <c r="D114" s="121" t="s">
        <v>508</v>
      </c>
      <c r="E114" s="122">
        <f>work!G114+work!H114</f>
        <v>3250418</v>
      </c>
      <c r="F114" s="122">
        <f>work!I114+work!J114</f>
        <v>730365</v>
      </c>
      <c r="G114" s="113"/>
      <c r="H114" s="123" t="str">
        <f>work!L114</f>
        <v>20150707</v>
      </c>
      <c r="I114" s="124">
        <f t="shared" si="2"/>
        <v>3250418</v>
      </c>
      <c r="J114" s="124">
        <f t="shared" si="3"/>
        <v>730365</v>
      </c>
    </row>
    <row r="115" spans="1:10" ht="15.75" thickBot="1">
      <c r="A115" s="119">
        <v>85</v>
      </c>
      <c r="B115" s="120" t="s">
        <v>510</v>
      </c>
      <c r="C115" s="121" t="s">
        <v>325</v>
      </c>
      <c r="D115" s="121" t="s">
        <v>511</v>
      </c>
      <c r="E115" s="122">
        <f>work!G115+work!H115</f>
        <v>0</v>
      </c>
      <c r="F115" s="122">
        <f>work!I115+work!J115</f>
        <v>649871</v>
      </c>
      <c r="G115" s="113"/>
      <c r="H115" s="123" t="str">
        <f>work!L115</f>
        <v>20150707</v>
      </c>
      <c r="I115" s="124">
        <f t="shared" si="2"/>
        <v>0</v>
      </c>
      <c r="J115" s="124">
        <f t="shared" si="3"/>
        <v>649871</v>
      </c>
    </row>
    <row r="116" spans="1:10" ht="15.75" thickBot="1">
      <c r="A116" s="119">
        <v>86</v>
      </c>
      <c r="B116" s="120" t="s">
        <v>513</v>
      </c>
      <c r="C116" s="121" t="s">
        <v>325</v>
      </c>
      <c r="D116" s="121" t="s">
        <v>514</v>
      </c>
      <c r="E116" s="122">
        <f>work!G116+work!H116</f>
        <v>1802401</v>
      </c>
      <c r="F116" s="122">
        <f>work!I116+work!J116</f>
        <v>112526</v>
      </c>
      <c r="G116" s="113"/>
      <c r="H116" s="123" t="str">
        <f>work!L116</f>
        <v>20150807</v>
      </c>
      <c r="I116" s="124">
        <f t="shared" si="2"/>
        <v>1802401</v>
      </c>
      <c r="J116" s="124">
        <f t="shared" si="3"/>
        <v>112526</v>
      </c>
    </row>
    <row r="117" spans="1:10" ht="15.75" thickBot="1">
      <c r="A117" s="119">
        <v>87</v>
      </c>
      <c r="B117" s="120" t="s">
        <v>516</v>
      </c>
      <c r="C117" s="121" t="s">
        <v>325</v>
      </c>
      <c r="D117" s="121" t="s">
        <v>517</v>
      </c>
      <c r="E117" s="122">
        <f>work!G117+work!H117</f>
        <v>474075</v>
      </c>
      <c r="F117" s="122">
        <f>work!I117+work!J117</f>
        <v>654720</v>
      </c>
      <c r="G117" s="113"/>
      <c r="H117" s="123" t="str">
        <f>work!L117</f>
        <v>20150707</v>
      </c>
      <c r="I117" s="124">
        <f t="shared" si="2"/>
        <v>474075</v>
      </c>
      <c r="J117" s="124">
        <f t="shared" si="3"/>
        <v>654720</v>
      </c>
    </row>
    <row r="118" spans="1:10" ht="15.75" thickBot="1">
      <c r="A118" s="119">
        <v>88</v>
      </c>
      <c r="B118" s="120" t="s">
        <v>519</v>
      </c>
      <c r="C118" s="121" t="s">
        <v>325</v>
      </c>
      <c r="D118" s="121" t="s">
        <v>520</v>
      </c>
      <c r="E118" s="122">
        <f>work!G118+work!H118</f>
        <v>120300</v>
      </c>
      <c r="F118" s="122">
        <f>work!I118+work!J118</f>
        <v>0</v>
      </c>
      <c r="G118" s="113"/>
      <c r="H118" s="123" t="str">
        <f>work!L118</f>
        <v>20150608</v>
      </c>
      <c r="I118" s="124">
        <f t="shared" si="2"/>
        <v>120300</v>
      </c>
      <c r="J118" s="124">
        <f t="shared" si="3"/>
        <v>0</v>
      </c>
    </row>
    <row r="119" spans="1:10" ht="15.75" thickBot="1">
      <c r="A119" s="119">
        <v>89</v>
      </c>
      <c r="B119" s="120" t="s">
        <v>522</v>
      </c>
      <c r="C119" s="121" t="s">
        <v>325</v>
      </c>
      <c r="D119" s="121" t="s">
        <v>523</v>
      </c>
      <c r="E119" s="122">
        <f>work!G119+work!H119</f>
        <v>572492</v>
      </c>
      <c r="F119" s="122">
        <f>work!I119+work!J119</f>
        <v>23450</v>
      </c>
      <c r="G119" s="113"/>
      <c r="H119" s="123" t="str">
        <f>work!L119</f>
        <v>20150707</v>
      </c>
      <c r="I119" s="124">
        <f t="shared" si="2"/>
        <v>572492</v>
      </c>
      <c r="J119" s="124">
        <f t="shared" si="3"/>
        <v>23450</v>
      </c>
    </row>
    <row r="120" spans="1:10" ht="15.75" thickBot="1">
      <c r="A120" s="119">
        <v>90</v>
      </c>
      <c r="B120" s="120" t="s">
        <v>525</v>
      </c>
      <c r="C120" s="121" t="s">
        <v>325</v>
      </c>
      <c r="D120" s="121" t="s">
        <v>526</v>
      </c>
      <c r="E120" s="122">
        <f>work!G120+work!H120</f>
        <v>535538</v>
      </c>
      <c r="F120" s="122">
        <f>work!I120+work!J120</f>
        <v>884390</v>
      </c>
      <c r="G120" s="113"/>
      <c r="H120" s="123" t="str">
        <f>work!L120</f>
        <v>20150707</v>
      </c>
      <c r="I120" s="124">
        <f t="shared" si="2"/>
        <v>535538</v>
      </c>
      <c r="J120" s="124">
        <f t="shared" si="3"/>
        <v>884390</v>
      </c>
    </row>
    <row r="121" spans="1:10" ht="15.75" thickBot="1">
      <c r="A121" s="119">
        <v>91</v>
      </c>
      <c r="B121" s="120" t="s">
        <v>528</v>
      </c>
      <c r="C121" s="121" t="s">
        <v>325</v>
      </c>
      <c r="D121" s="121" t="s">
        <v>529</v>
      </c>
      <c r="E121" s="122">
        <f>work!G121+work!H121</f>
        <v>556701</v>
      </c>
      <c r="F121" s="122">
        <f>work!I121+work!J121</f>
        <v>2174913</v>
      </c>
      <c r="G121" s="113"/>
      <c r="H121" s="123" t="str">
        <f>work!L121</f>
        <v>20150707</v>
      </c>
      <c r="I121" s="124">
        <f t="shared" si="2"/>
        <v>556701</v>
      </c>
      <c r="J121" s="124">
        <f t="shared" si="3"/>
        <v>2174913</v>
      </c>
    </row>
    <row r="122" spans="1:10" ht="15.75" thickBot="1">
      <c r="A122" s="119">
        <v>92</v>
      </c>
      <c r="B122" s="120" t="s">
        <v>531</v>
      </c>
      <c r="C122" s="121" t="s">
        <v>325</v>
      </c>
      <c r="D122" s="121" t="s">
        <v>532</v>
      </c>
      <c r="E122" s="122">
        <f>work!G122+work!H122</f>
        <v>3476870</v>
      </c>
      <c r="F122" s="122">
        <f>work!I122+work!J122</f>
        <v>1522177</v>
      </c>
      <c r="G122" s="113"/>
      <c r="H122" s="123" t="str">
        <f>work!L122</f>
        <v>20150707</v>
      </c>
      <c r="I122" s="124">
        <f t="shared" si="2"/>
        <v>3476870</v>
      </c>
      <c r="J122" s="124">
        <f t="shared" si="3"/>
        <v>1522177</v>
      </c>
    </row>
    <row r="123" spans="1:10" ht="15.75" thickBot="1">
      <c r="A123" s="119">
        <v>93</v>
      </c>
      <c r="B123" s="120" t="s">
        <v>534</v>
      </c>
      <c r="C123" s="121" t="s">
        <v>325</v>
      </c>
      <c r="D123" s="121" t="s">
        <v>535</v>
      </c>
      <c r="E123" s="122">
        <f>work!G123+work!H123</f>
        <v>2220178</v>
      </c>
      <c r="F123" s="122">
        <f>work!I123+work!J123</f>
        <v>521444</v>
      </c>
      <c r="G123" s="113"/>
      <c r="H123" s="123" t="str">
        <f>work!L123</f>
        <v>20150807</v>
      </c>
      <c r="I123" s="124">
        <f t="shared" si="2"/>
        <v>2220178</v>
      </c>
      <c r="J123" s="124">
        <f t="shared" si="3"/>
        <v>521444</v>
      </c>
    </row>
    <row r="124" spans="1:10" ht="15.75" thickBot="1">
      <c r="A124" s="119">
        <v>94</v>
      </c>
      <c r="B124" s="120" t="s">
        <v>538</v>
      </c>
      <c r="C124" s="121" t="s">
        <v>536</v>
      </c>
      <c r="D124" s="121" t="s">
        <v>539</v>
      </c>
      <c r="E124" s="122">
        <f>work!G124+work!H124</f>
        <v>59482</v>
      </c>
      <c r="F124" s="122">
        <f>work!I124+work!J124</f>
        <v>1600</v>
      </c>
      <c r="G124" s="113"/>
      <c r="H124" s="123" t="str">
        <f>work!L124</f>
        <v>20150707</v>
      </c>
      <c r="I124" s="124">
        <f t="shared" si="2"/>
        <v>59482</v>
      </c>
      <c r="J124" s="124">
        <f t="shared" si="3"/>
        <v>1600</v>
      </c>
    </row>
    <row r="125" spans="1:10" ht="15.75" thickBot="1">
      <c r="A125" s="119">
        <v>95</v>
      </c>
      <c r="B125" s="120" t="s">
        <v>541</v>
      </c>
      <c r="C125" s="121" t="s">
        <v>536</v>
      </c>
      <c r="D125" s="121" t="s">
        <v>542</v>
      </c>
      <c r="E125" s="122">
        <f>work!G125+work!H125</f>
        <v>35569</v>
      </c>
      <c r="F125" s="122">
        <f>work!I125+work!J125</f>
        <v>620600</v>
      </c>
      <c r="G125" s="113"/>
      <c r="H125" s="123" t="str">
        <f>work!L125</f>
        <v>20150707</v>
      </c>
      <c r="I125" s="124">
        <f t="shared" si="2"/>
        <v>35569</v>
      </c>
      <c r="J125" s="124">
        <f t="shared" si="3"/>
        <v>620600</v>
      </c>
    </row>
    <row r="126" spans="1:10" ht="15.75" thickBot="1">
      <c r="A126" s="119">
        <v>96</v>
      </c>
      <c r="B126" s="120" t="s">
        <v>544</v>
      </c>
      <c r="C126" s="121" t="s">
        <v>536</v>
      </c>
      <c r="D126" s="121" t="s">
        <v>545</v>
      </c>
      <c r="E126" s="122">
        <f>work!G126+work!H126</f>
        <v>121950</v>
      </c>
      <c r="F126" s="122">
        <f>work!I126+work!J126</f>
        <v>40564</v>
      </c>
      <c r="G126" s="113"/>
      <c r="H126" s="123" t="str">
        <f>work!L126</f>
        <v>20150707</v>
      </c>
      <c r="I126" s="124">
        <f t="shared" si="2"/>
        <v>121950</v>
      </c>
      <c r="J126" s="124">
        <f t="shared" si="3"/>
        <v>40564</v>
      </c>
    </row>
    <row r="127" spans="1:10" ht="15.75" thickBot="1">
      <c r="A127" s="119">
        <v>97</v>
      </c>
      <c r="B127" s="120" t="s">
        <v>547</v>
      </c>
      <c r="C127" s="121" t="s">
        <v>536</v>
      </c>
      <c r="D127" s="121" t="s">
        <v>548</v>
      </c>
      <c r="E127" s="122">
        <f>work!G127+work!H127</f>
        <v>475673</v>
      </c>
      <c r="F127" s="122">
        <f>work!I127+work!J127</f>
        <v>1901888</v>
      </c>
      <c r="G127" s="113"/>
      <c r="H127" s="123" t="str">
        <f>work!L127</f>
        <v>20150807</v>
      </c>
      <c r="I127" s="124">
        <f t="shared" si="2"/>
        <v>475673</v>
      </c>
      <c r="J127" s="124">
        <f t="shared" si="3"/>
        <v>1901888</v>
      </c>
    </row>
    <row r="128" spans="1:10" ht="15.75" thickBot="1">
      <c r="A128" s="119">
        <v>98</v>
      </c>
      <c r="B128" s="120" t="s">
        <v>550</v>
      </c>
      <c r="C128" s="121" t="s">
        <v>536</v>
      </c>
      <c r="D128" s="121" t="s">
        <v>551</v>
      </c>
      <c r="E128" s="122">
        <f>work!G128+work!H128</f>
        <v>161483</v>
      </c>
      <c r="F128" s="122">
        <f>work!I128+work!J128</f>
        <v>135445</v>
      </c>
      <c r="G128" s="113"/>
      <c r="H128" s="123" t="str">
        <f>work!L128</f>
        <v>20150707</v>
      </c>
      <c r="I128" s="124">
        <f t="shared" si="2"/>
        <v>161483</v>
      </c>
      <c r="J128" s="124">
        <f t="shared" si="3"/>
        <v>135445</v>
      </c>
    </row>
    <row r="129" spans="1:10" ht="15.75" thickBot="1">
      <c r="A129" s="119">
        <v>99</v>
      </c>
      <c r="B129" s="120" t="s">
        <v>553</v>
      </c>
      <c r="C129" s="121" t="s">
        <v>536</v>
      </c>
      <c r="D129" s="121" t="s">
        <v>554</v>
      </c>
      <c r="E129" s="122">
        <f>work!G129+work!H129</f>
        <v>948400</v>
      </c>
      <c r="F129" s="122">
        <f>work!I129+work!J129</f>
        <v>13148045</v>
      </c>
      <c r="G129" s="113"/>
      <c r="H129" s="123" t="str">
        <f>work!L129</f>
        <v>20150807</v>
      </c>
      <c r="I129" s="124">
        <f t="shared" si="2"/>
        <v>948400</v>
      </c>
      <c r="J129" s="124">
        <f t="shared" si="3"/>
        <v>13148045</v>
      </c>
    </row>
    <row r="130" spans="1:10" ht="15.75" thickBot="1">
      <c r="A130" s="119">
        <v>100</v>
      </c>
      <c r="B130" s="120" t="s">
        <v>556</v>
      </c>
      <c r="C130" s="121" t="s">
        <v>536</v>
      </c>
      <c r="D130" s="121" t="s">
        <v>557</v>
      </c>
      <c r="E130" s="122">
        <f>work!G130+work!H130</f>
        <v>3598232</v>
      </c>
      <c r="F130" s="122">
        <f>work!I130+work!J130</f>
        <v>100388</v>
      </c>
      <c r="G130" s="113"/>
      <c r="H130" s="123" t="str">
        <f>work!L130</f>
        <v>20150707</v>
      </c>
      <c r="I130" s="124">
        <f t="shared" si="2"/>
        <v>3598232</v>
      </c>
      <c r="J130" s="124">
        <f t="shared" si="3"/>
        <v>100388</v>
      </c>
    </row>
    <row r="131" spans="1:10" ht="15.75" thickBot="1">
      <c r="A131" s="119">
        <v>101</v>
      </c>
      <c r="B131" s="120" t="s">
        <v>559</v>
      </c>
      <c r="C131" s="121" t="s">
        <v>536</v>
      </c>
      <c r="D131" s="121" t="s">
        <v>560</v>
      </c>
      <c r="E131" s="122">
        <f>work!G131+work!H131</f>
        <v>1574216</v>
      </c>
      <c r="F131" s="122">
        <f>work!I131+work!J131</f>
        <v>7426645</v>
      </c>
      <c r="G131" s="113"/>
      <c r="H131" s="123" t="str">
        <f>work!L131</f>
        <v>20150807</v>
      </c>
      <c r="I131" s="124">
        <f t="shared" si="2"/>
        <v>1574216</v>
      </c>
      <c r="J131" s="124">
        <f t="shared" si="3"/>
        <v>7426645</v>
      </c>
    </row>
    <row r="132" spans="1:10" ht="15.75" thickBot="1">
      <c r="A132" s="119">
        <v>102</v>
      </c>
      <c r="B132" s="120" t="s">
        <v>562</v>
      </c>
      <c r="C132" s="121" t="s">
        <v>536</v>
      </c>
      <c r="D132" s="121" t="s">
        <v>563</v>
      </c>
      <c r="E132" s="122">
        <f>work!G132+work!H132</f>
        <v>107764</v>
      </c>
      <c r="F132" s="122">
        <f>work!I132+work!J132</f>
        <v>7700</v>
      </c>
      <c r="G132" s="113"/>
      <c r="H132" s="123" t="str">
        <f>work!L132</f>
        <v>20150707</v>
      </c>
      <c r="I132" s="124">
        <f t="shared" si="2"/>
        <v>107764</v>
      </c>
      <c r="J132" s="124">
        <f t="shared" si="3"/>
        <v>7700</v>
      </c>
    </row>
    <row r="133" spans="1:10" ht="15.75" thickBot="1">
      <c r="A133" s="119">
        <v>103</v>
      </c>
      <c r="B133" s="120" t="s">
        <v>565</v>
      </c>
      <c r="C133" s="121" t="s">
        <v>536</v>
      </c>
      <c r="D133" s="121" t="s">
        <v>566</v>
      </c>
      <c r="E133" s="122">
        <f>work!G133+work!H133</f>
        <v>364949</v>
      </c>
      <c r="F133" s="122">
        <f>work!I133+work!J133</f>
        <v>150590</v>
      </c>
      <c r="G133" s="113"/>
      <c r="H133" s="123" t="str">
        <f>work!L133</f>
        <v>20150807</v>
      </c>
      <c r="I133" s="124">
        <f t="shared" si="2"/>
        <v>364949</v>
      </c>
      <c r="J133" s="124">
        <f t="shared" si="3"/>
        <v>150590</v>
      </c>
    </row>
    <row r="134" spans="1:10" ht="15.75" thickBot="1">
      <c r="A134" s="119">
        <v>104</v>
      </c>
      <c r="B134" s="120" t="s">
        <v>568</v>
      </c>
      <c r="C134" s="121" t="s">
        <v>536</v>
      </c>
      <c r="D134" s="121" t="s">
        <v>569</v>
      </c>
      <c r="E134" s="122">
        <f>work!G134+work!H134</f>
        <v>224278</v>
      </c>
      <c r="F134" s="122">
        <f>work!I134+work!J134</f>
        <v>187284</v>
      </c>
      <c r="G134" s="113"/>
      <c r="H134" s="123" t="str">
        <f>work!L134</f>
        <v>20150707</v>
      </c>
      <c r="I134" s="124">
        <f t="shared" si="2"/>
        <v>224278</v>
      </c>
      <c r="J134" s="124">
        <f t="shared" si="3"/>
        <v>187284</v>
      </c>
    </row>
    <row r="135" spans="1:10" ht="15.75" thickBot="1">
      <c r="A135" s="119">
        <v>105</v>
      </c>
      <c r="B135" s="120" t="s">
        <v>571</v>
      </c>
      <c r="C135" s="121" t="s">
        <v>536</v>
      </c>
      <c r="D135" s="121" t="s">
        <v>572</v>
      </c>
      <c r="E135" s="122">
        <f>work!G135+work!H135</f>
        <v>223142</v>
      </c>
      <c r="F135" s="122">
        <f>work!I135+work!J135</f>
        <v>4700</v>
      </c>
      <c r="G135" s="113"/>
      <c r="H135" s="123" t="str">
        <f>work!L135</f>
        <v>20150707</v>
      </c>
      <c r="I135" s="124">
        <f t="shared" si="2"/>
        <v>223142</v>
      </c>
      <c r="J135" s="124">
        <f t="shared" si="3"/>
        <v>4700</v>
      </c>
    </row>
    <row r="136" spans="1:10" ht="15.75" thickBot="1">
      <c r="A136" s="119">
        <v>106</v>
      </c>
      <c r="B136" s="120" t="s">
        <v>574</v>
      </c>
      <c r="C136" s="121" t="s">
        <v>536</v>
      </c>
      <c r="D136" s="121" t="s">
        <v>575</v>
      </c>
      <c r="E136" s="122">
        <f>work!G136+work!H136</f>
        <v>1909151</v>
      </c>
      <c r="F136" s="122">
        <f>work!I136+work!J136</f>
        <v>3446833</v>
      </c>
      <c r="G136" s="113"/>
      <c r="H136" s="123" t="str">
        <f>work!L136</f>
        <v>20150707</v>
      </c>
      <c r="I136" s="124">
        <f t="shared" si="2"/>
        <v>1909151</v>
      </c>
      <c r="J136" s="124">
        <f t="shared" si="3"/>
        <v>3446833</v>
      </c>
    </row>
    <row r="137" spans="1:10" ht="15.75" thickBot="1">
      <c r="A137" s="119">
        <v>107</v>
      </c>
      <c r="B137" s="120" t="s">
        <v>577</v>
      </c>
      <c r="C137" s="121" t="s">
        <v>536</v>
      </c>
      <c r="D137" s="121" t="s">
        <v>578</v>
      </c>
      <c r="E137" s="122">
        <f>work!G137+work!H137</f>
        <v>36687</v>
      </c>
      <c r="F137" s="122">
        <f>work!I137+work!J137</f>
        <v>0</v>
      </c>
      <c r="G137" s="113"/>
      <c r="H137" s="123" t="str">
        <f>work!L137</f>
        <v>20150707</v>
      </c>
      <c r="I137" s="124">
        <f t="shared" si="2"/>
        <v>36687</v>
      </c>
      <c r="J137" s="124">
        <f t="shared" si="3"/>
        <v>0</v>
      </c>
    </row>
    <row r="138" spans="1:10" ht="15.75" thickBot="1">
      <c r="A138" s="119">
        <v>108</v>
      </c>
      <c r="B138" s="120" t="s">
        <v>580</v>
      </c>
      <c r="C138" s="121" t="s">
        <v>536</v>
      </c>
      <c r="D138" s="121" t="s">
        <v>581</v>
      </c>
      <c r="E138" s="122">
        <f>work!G138+work!H138</f>
        <v>702119</v>
      </c>
      <c r="F138" s="122">
        <f>work!I138+work!J138</f>
        <v>427266</v>
      </c>
      <c r="G138" s="113"/>
      <c r="H138" s="123" t="str">
        <f>work!L138</f>
        <v>20150707</v>
      </c>
      <c r="I138" s="124">
        <f t="shared" si="2"/>
        <v>702119</v>
      </c>
      <c r="J138" s="124">
        <f t="shared" si="3"/>
        <v>427266</v>
      </c>
    </row>
    <row r="139" spans="1:10" ht="15.75" thickBot="1">
      <c r="A139" s="119">
        <v>109</v>
      </c>
      <c r="B139" s="120" t="s">
        <v>583</v>
      </c>
      <c r="C139" s="121" t="s">
        <v>536</v>
      </c>
      <c r="D139" s="121" t="s">
        <v>584</v>
      </c>
      <c r="E139" s="122">
        <f>work!G139+work!H139</f>
        <v>635090</v>
      </c>
      <c r="F139" s="122">
        <f>work!I139+work!J139</f>
        <v>80260</v>
      </c>
      <c r="G139" s="113"/>
      <c r="H139" s="123" t="str">
        <f>work!L139</f>
        <v>20150707</v>
      </c>
      <c r="I139" s="124">
        <f t="shared" si="2"/>
        <v>635090</v>
      </c>
      <c r="J139" s="124">
        <f t="shared" si="3"/>
        <v>80260</v>
      </c>
    </row>
    <row r="140" spans="1:10" ht="15.75" thickBot="1">
      <c r="A140" s="119">
        <v>110</v>
      </c>
      <c r="B140" s="120" t="s">
        <v>586</v>
      </c>
      <c r="C140" s="121" t="s">
        <v>536</v>
      </c>
      <c r="D140" s="121" t="s">
        <v>587</v>
      </c>
      <c r="E140" s="122">
        <f>work!G140+work!H140</f>
        <v>305287</v>
      </c>
      <c r="F140" s="122">
        <f>work!I140+work!J140</f>
        <v>803474</v>
      </c>
      <c r="G140" s="113"/>
      <c r="H140" s="123" t="str">
        <f>work!L140</f>
        <v>20150707</v>
      </c>
      <c r="I140" s="124">
        <f t="shared" si="2"/>
        <v>305287</v>
      </c>
      <c r="J140" s="124">
        <f t="shared" si="3"/>
        <v>803474</v>
      </c>
    </row>
    <row r="141" spans="1:10" ht="15.75" thickBot="1">
      <c r="A141" s="119">
        <v>111</v>
      </c>
      <c r="B141" s="120" t="s">
        <v>589</v>
      </c>
      <c r="C141" s="121" t="s">
        <v>536</v>
      </c>
      <c r="D141" s="121" t="s">
        <v>590</v>
      </c>
      <c r="E141" s="122">
        <f>work!G141+work!H141</f>
        <v>794553</v>
      </c>
      <c r="F141" s="122">
        <f>work!I141+work!J141</f>
        <v>71483</v>
      </c>
      <c r="G141" s="113"/>
      <c r="H141" s="123" t="str">
        <f>work!L141</f>
        <v>20150707</v>
      </c>
      <c r="I141" s="124">
        <f t="shared" si="2"/>
        <v>794553</v>
      </c>
      <c r="J141" s="124">
        <f t="shared" si="3"/>
        <v>71483</v>
      </c>
    </row>
    <row r="142" spans="1:10" ht="15.75" thickBot="1">
      <c r="A142" s="119">
        <v>112</v>
      </c>
      <c r="B142" s="120" t="s">
        <v>592</v>
      </c>
      <c r="C142" s="121" t="s">
        <v>536</v>
      </c>
      <c r="D142" s="121" t="s">
        <v>593</v>
      </c>
      <c r="E142" s="122">
        <f>work!G142+work!H142</f>
        <v>568532</v>
      </c>
      <c r="F142" s="122">
        <f>work!I142+work!J142</f>
        <v>1026552</v>
      </c>
      <c r="G142" s="113"/>
      <c r="H142" s="123" t="str">
        <f>work!L142</f>
        <v>20150807</v>
      </c>
      <c r="I142" s="124">
        <f t="shared" si="2"/>
        <v>568532</v>
      </c>
      <c r="J142" s="124">
        <f t="shared" si="3"/>
        <v>1026552</v>
      </c>
    </row>
    <row r="143" spans="1:10" ht="15.75" thickBot="1">
      <c r="A143" s="119">
        <v>113</v>
      </c>
      <c r="B143" s="120" t="s">
        <v>595</v>
      </c>
      <c r="C143" s="121" t="s">
        <v>536</v>
      </c>
      <c r="D143" s="121" t="s">
        <v>596</v>
      </c>
      <c r="E143" s="122">
        <f>work!G143+work!H143</f>
        <v>3873930</v>
      </c>
      <c r="F143" s="122">
        <f>work!I143+work!J143</f>
        <v>6027517</v>
      </c>
      <c r="G143" s="113"/>
      <c r="H143" s="123" t="str">
        <f>work!L143</f>
        <v>20150707</v>
      </c>
      <c r="I143" s="124">
        <f t="shared" si="2"/>
        <v>3873930</v>
      </c>
      <c r="J143" s="124">
        <f t="shared" si="3"/>
        <v>6027517</v>
      </c>
    </row>
    <row r="144" spans="1:10" ht="15.75" thickBot="1">
      <c r="A144" s="119">
        <v>114</v>
      </c>
      <c r="B144" s="120" t="s">
        <v>598</v>
      </c>
      <c r="C144" s="121" t="s">
        <v>536</v>
      </c>
      <c r="D144" s="121" t="s">
        <v>599</v>
      </c>
      <c r="E144" s="122">
        <f>work!G144+work!H144</f>
        <v>214685</v>
      </c>
      <c r="F144" s="122">
        <f>work!I144+work!J144</f>
        <v>0</v>
      </c>
      <c r="G144" s="121"/>
      <c r="H144" s="123" t="str">
        <f>work!L144</f>
        <v>20150807</v>
      </c>
      <c r="I144" s="124">
        <f t="shared" si="2"/>
        <v>214685</v>
      </c>
      <c r="J144" s="124">
        <f t="shared" si="3"/>
        <v>0</v>
      </c>
    </row>
    <row r="145" spans="1:10" ht="15.75" thickBot="1">
      <c r="A145" s="119">
        <v>115</v>
      </c>
      <c r="B145" s="120" t="s">
        <v>601</v>
      </c>
      <c r="C145" s="121" t="s">
        <v>536</v>
      </c>
      <c r="D145" s="121" t="s">
        <v>602</v>
      </c>
      <c r="E145" s="122">
        <f>work!G145+work!H145</f>
        <v>3315864</v>
      </c>
      <c r="F145" s="122">
        <f>work!I145+work!J145</f>
        <v>7718502</v>
      </c>
      <c r="G145" s="113"/>
      <c r="H145" s="123" t="str">
        <f>work!L145</f>
        <v>20150707</v>
      </c>
      <c r="I145" s="124">
        <f t="shared" si="2"/>
        <v>3315864</v>
      </c>
      <c r="J145" s="124">
        <f t="shared" si="3"/>
        <v>7718502</v>
      </c>
    </row>
    <row r="146" spans="1:10" ht="15.75" thickBot="1">
      <c r="A146" s="119">
        <v>116</v>
      </c>
      <c r="B146" s="120" t="s">
        <v>604</v>
      </c>
      <c r="C146" s="121" t="s">
        <v>536</v>
      </c>
      <c r="D146" s="121" t="s">
        <v>605</v>
      </c>
      <c r="E146" s="122">
        <f>work!G146+work!H146</f>
        <v>371579</v>
      </c>
      <c r="F146" s="122">
        <f>work!I146+work!J146</f>
        <v>168700</v>
      </c>
      <c r="G146" s="113"/>
      <c r="H146" s="123" t="str">
        <f>work!L146</f>
        <v>20150707</v>
      </c>
      <c r="I146" s="124">
        <f t="shared" si="2"/>
        <v>371579</v>
      </c>
      <c r="J146" s="124">
        <f t="shared" si="3"/>
        <v>168700</v>
      </c>
    </row>
    <row r="147" spans="1:10" ht="15.75" thickBot="1">
      <c r="A147" s="119">
        <v>117</v>
      </c>
      <c r="B147" s="120" t="s">
        <v>607</v>
      </c>
      <c r="C147" s="121" t="s">
        <v>536</v>
      </c>
      <c r="D147" s="121" t="s">
        <v>608</v>
      </c>
      <c r="E147" s="122">
        <f>work!G147+work!H147</f>
        <v>2653567</v>
      </c>
      <c r="F147" s="122">
        <f>work!I147+work!J147</f>
        <v>2141075</v>
      </c>
      <c r="G147" s="113"/>
      <c r="H147" s="123" t="str">
        <f>work!L147</f>
        <v>20150707</v>
      </c>
      <c r="I147" s="124">
        <f t="shared" si="2"/>
        <v>2653567</v>
      </c>
      <c r="J147" s="124">
        <f t="shared" si="3"/>
        <v>2141075</v>
      </c>
    </row>
    <row r="148" spans="1:10" ht="15.75" thickBot="1">
      <c r="A148" s="119">
        <v>118</v>
      </c>
      <c r="B148" s="120" t="s">
        <v>610</v>
      </c>
      <c r="C148" s="121" t="s">
        <v>536</v>
      </c>
      <c r="D148" s="121" t="s">
        <v>611</v>
      </c>
      <c r="E148" s="122">
        <f>work!G148+work!H148</f>
        <v>25750</v>
      </c>
      <c r="F148" s="122">
        <f>work!I148+work!J148</f>
        <v>14100</v>
      </c>
      <c r="G148" s="113"/>
      <c r="H148" s="123" t="str">
        <f>work!L148</f>
        <v>20150707</v>
      </c>
      <c r="I148" s="124">
        <f t="shared" si="2"/>
        <v>25750</v>
      </c>
      <c r="J148" s="124">
        <f t="shared" si="3"/>
        <v>14100</v>
      </c>
    </row>
    <row r="149" spans="1:10" ht="15.75" thickBot="1">
      <c r="A149" s="119">
        <v>119</v>
      </c>
      <c r="B149" s="120" t="s">
        <v>613</v>
      </c>
      <c r="C149" s="121" t="s">
        <v>536</v>
      </c>
      <c r="D149" s="121" t="s">
        <v>614</v>
      </c>
      <c r="E149" s="122">
        <f>work!G149+work!H149</f>
        <v>55732</v>
      </c>
      <c r="F149" s="122">
        <f>work!I149+work!J149</f>
        <v>51110</v>
      </c>
      <c r="G149" s="113"/>
      <c r="H149" s="123" t="str">
        <f>work!L149</f>
        <v>20150707</v>
      </c>
      <c r="I149" s="124">
        <f t="shared" si="2"/>
        <v>55732</v>
      </c>
      <c r="J149" s="124">
        <f t="shared" si="3"/>
        <v>51110</v>
      </c>
    </row>
    <row r="150" spans="1:10" ht="15.75" thickBot="1">
      <c r="A150" s="119">
        <v>120</v>
      </c>
      <c r="B150" s="120" t="s">
        <v>616</v>
      </c>
      <c r="C150" s="121" t="s">
        <v>536</v>
      </c>
      <c r="D150" s="121" t="s">
        <v>617</v>
      </c>
      <c r="E150" s="122">
        <f>work!G150+work!H150</f>
        <v>222439</v>
      </c>
      <c r="F150" s="122">
        <f>work!I150+work!J150</f>
        <v>12650</v>
      </c>
      <c r="G150" s="113"/>
      <c r="H150" s="123" t="str">
        <f>work!L150</f>
        <v>20150707</v>
      </c>
      <c r="I150" s="124">
        <f t="shared" si="2"/>
        <v>222439</v>
      </c>
      <c r="J150" s="124">
        <f t="shared" si="3"/>
        <v>12650</v>
      </c>
    </row>
    <row r="151" spans="1:10" ht="15.75" thickBot="1">
      <c r="A151" s="119">
        <v>121</v>
      </c>
      <c r="B151" s="120" t="s">
        <v>619</v>
      </c>
      <c r="C151" s="121" t="s">
        <v>536</v>
      </c>
      <c r="D151" s="121" t="s">
        <v>620</v>
      </c>
      <c r="E151" s="122">
        <f>work!G151+work!H151</f>
        <v>17695</v>
      </c>
      <c r="F151" s="122">
        <f>work!I151+work!J151</f>
        <v>11400</v>
      </c>
      <c r="G151" s="113"/>
      <c r="H151" s="123" t="str">
        <f>work!L151</f>
        <v>20150807</v>
      </c>
      <c r="I151" s="124">
        <f t="shared" si="2"/>
        <v>17695</v>
      </c>
      <c r="J151" s="124">
        <f t="shared" si="3"/>
        <v>11400</v>
      </c>
    </row>
    <row r="152" spans="1:10" ht="15.75" thickBot="1">
      <c r="A152" s="119">
        <v>122</v>
      </c>
      <c r="B152" s="120" t="s">
        <v>622</v>
      </c>
      <c r="C152" s="121" t="s">
        <v>536</v>
      </c>
      <c r="D152" s="121" t="s">
        <v>623</v>
      </c>
      <c r="E152" s="122">
        <f>work!G152+work!H152</f>
        <v>796526</v>
      </c>
      <c r="F152" s="122">
        <f>work!I152+work!J152</f>
        <v>6550</v>
      </c>
      <c r="G152" s="113"/>
      <c r="H152" s="123" t="str">
        <f>work!L152</f>
        <v>20150707</v>
      </c>
      <c r="I152" s="124">
        <f t="shared" si="2"/>
        <v>796526</v>
      </c>
      <c r="J152" s="124">
        <f t="shared" si="3"/>
        <v>6550</v>
      </c>
    </row>
    <row r="153" spans="1:10" ht="15.75" thickBot="1">
      <c r="A153" s="119">
        <v>123</v>
      </c>
      <c r="B153" s="120" t="s">
        <v>625</v>
      </c>
      <c r="C153" s="121" t="s">
        <v>536</v>
      </c>
      <c r="D153" s="121" t="s">
        <v>626</v>
      </c>
      <c r="E153" s="122">
        <f>work!G153+work!H153</f>
        <v>112999</v>
      </c>
      <c r="F153" s="122">
        <f>work!I153+work!J153</f>
        <v>9563</v>
      </c>
      <c r="G153" s="113"/>
      <c r="H153" s="123" t="str">
        <f>work!L153</f>
        <v>20150707</v>
      </c>
      <c r="I153" s="124">
        <f t="shared" si="2"/>
        <v>112999</v>
      </c>
      <c r="J153" s="124">
        <f t="shared" si="3"/>
        <v>9563</v>
      </c>
    </row>
    <row r="154" spans="1:10" ht="15.75" thickBot="1">
      <c r="A154" s="119">
        <v>124</v>
      </c>
      <c r="B154" s="120" t="s">
        <v>628</v>
      </c>
      <c r="C154" s="121" t="s">
        <v>536</v>
      </c>
      <c r="D154" s="121" t="s">
        <v>629</v>
      </c>
      <c r="E154" s="122">
        <f>work!G154+work!H154</f>
        <v>97297</v>
      </c>
      <c r="F154" s="122">
        <f>work!I154+work!J154</f>
        <v>0</v>
      </c>
      <c r="G154" s="113"/>
      <c r="H154" s="123" t="str">
        <f>work!L154</f>
        <v>20150707</v>
      </c>
      <c r="I154" s="124">
        <f t="shared" si="2"/>
        <v>97297</v>
      </c>
      <c r="J154" s="124">
        <f t="shared" si="3"/>
        <v>0</v>
      </c>
    </row>
    <row r="155" spans="1:10" ht="15.75" thickBot="1">
      <c r="A155" s="119">
        <v>125</v>
      </c>
      <c r="B155" s="120" t="s">
        <v>631</v>
      </c>
      <c r="C155" s="121" t="s">
        <v>536</v>
      </c>
      <c r="D155" s="121" t="s">
        <v>632</v>
      </c>
      <c r="E155" s="122">
        <f>work!G155+work!H155</f>
        <v>233520</v>
      </c>
      <c r="F155" s="122">
        <f>work!I155+work!J155</f>
        <v>224024</v>
      </c>
      <c r="G155" s="113"/>
      <c r="H155" s="123" t="str">
        <f>work!L155</f>
        <v>20150707</v>
      </c>
      <c r="I155" s="124">
        <f t="shared" si="2"/>
        <v>233520</v>
      </c>
      <c r="J155" s="124">
        <f t="shared" si="3"/>
        <v>224024</v>
      </c>
    </row>
    <row r="156" spans="1:10" ht="15.75" thickBot="1">
      <c r="A156" s="119">
        <v>126</v>
      </c>
      <c r="B156" s="120" t="s">
        <v>634</v>
      </c>
      <c r="C156" s="121" t="s">
        <v>536</v>
      </c>
      <c r="D156" s="121" t="s">
        <v>635</v>
      </c>
      <c r="E156" s="122">
        <f>work!G156+work!H156</f>
        <v>684737</v>
      </c>
      <c r="F156" s="122">
        <f>work!I156+work!J156</f>
        <v>96700</v>
      </c>
      <c r="G156" s="113"/>
      <c r="H156" s="123" t="str">
        <f>work!L156</f>
        <v>20150807</v>
      </c>
      <c r="I156" s="124">
        <f t="shared" si="2"/>
        <v>684737</v>
      </c>
      <c r="J156" s="124">
        <f t="shared" si="3"/>
        <v>96700</v>
      </c>
    </row>
    <row r="157" spans="1:10" ht="15.75" thickBot="1">
      <c r="A157" s="119">
        <v>127</v>
      </c>
      <c r="B157" s="120" t="s">
        <v>637</v>
      </c>
      <c r="C157" s="121" t="s">
        <v>536</v>
      </c>
      <c r="D157" s="121" t="s">
        <v>638</v>
      </c>
      <c r="E157" s="122">
        <f>work!G157+work!H157</f>
        <v>64695</v>
      </c>
      <c r="F157" s="122">
        <f>work!I157+work!J157</f>
        <v>77975</v>
      </c>
      <c r="G157" s="113"/>
      <c r="H157" s="123" t="str">
        <f>work!L157</f>
        <v>20150707</v>
      </c>
      <c r="I157" s="124">
        <f t="shared" si="2"/>
        <v>64695</v>
      </c>
      <c r="J157" s="124">
        <f t="shared" si="3"/>
        <v>77975</v>
      </c>
    </row>
    <row r="158" spans="1:10" ht="15.75" thickBot="1">
      <c r="A158" s="119">
        <v>128</v>
      </c>
      <c r="B158" s="120" t="s">
        <v>640</v>
      </c>
      <c r="C158" s="121" t="s">
        <v>536</v>
      </c>
      <c r="D158" s="121" t="s">
        <v>641</v>
      </c>
      <c r="E158" s="122">
        <f>work!G158+work!H158</f>
        <v>154846</v>
      </c>
      <c r="F158" s="122">
        <f>work!I158+work!J158</f>
        <v>90449</v>
      </c>
      <c r="G158" s="113"/>
      <c r="H158" s="123" t="str">
        <f>work!L158</f>
        <v>20150807</v>
      </c>
      <c r="I158" s="124">
        <f t="shared" si="2"/>
        <v>154846</v>
      </c>
      <c r="J158" s="124">
        <f t="shared" si="3"/>
        <v>90449</v>
      </c>
    </row>
    <row r="159" spans="1:10" ht="15.75" thickBot="1">
      <c r="A159" s="119">
        <v>129</v>
      </c>
      <c r="B159" s="120" t="s">
        <v>643</v>
      </c>
      <c r="C159" s="121" t="s">
        <v>536</v>
      </c>
      <c r="D159" s="121" t="s">
        <v>523</v>
      </c>
      <c r="E159" s="122">
        <f>work!G159+work!H159</f>
        <v>12000</v>
      </c>
      <c r="F159" s="122">
        <f>work!I159+work!J159</f>
        <v>100387</v>
      </c>
      <c r="G159" s="113"/>
      <c r="H159" s="123" t="str">
        <f>work!L159</f>
        <v>20150707</v>
      </c>
      <c r="I159" s="124">
        <f t="shared" si="2"/>
        <v>12000</v>
      </c>
      <c r="J159" s="124">
        <f t="shared" si="3"/>
        <v>100387</v>
      </c>
    </row>
    <row r="160" spans="1:10" ht="15.75" thickBot="1">
      <c r="A160" s="119">
        <v>130</v>
      </c>
      <c r="B160" s="120" t="s">
        <v>645</v>
      </c>
      <c r="C160" s="121" t="s">
        <v>536</v>
      </c>
      <c r="D160" s="121" t="s">
        <v>646</v>
      </c>
      <c r="E160" s="122">
        <f>work!G160+work!H160</f>
        <v>297901</v>
      </c>
      <c r="F160" s="122">
        <f>work!I160+work!J160</f>
        <v>55048</v>
      </c>
      <c r="G160" s="113"/>
      <c r="H160" s="123" t="str">
        <f>work!L160</f>
        <v>20150707</v>
      </c>
      <c r="I160" s="124">
        <f aca="true" t="shared" si="4" ref="I160:I223">E160</f>
        <v>297901</v>
      </c>
      <c r="J160" s="124">
        <f aca="true" t="shared" si="5" ref="J160:J223">F160</f>
        <v>55048</v>
      </c>
    </row>
    <row r="161" spans="1:10" ht="15.75" thickBot="1">
      <c r="A161" s="119">
        <v>131</v>
      </c>
      <c r="B161" s="120" t="s">
        <v>648</v>
      </c>
      <c r="C161" s="121" t="s">
        <v>536</v>
      </c>
      <c r="D161" s="121" t="s">
        <v>649</v>
      </c>
      <c r="E161" s="122">
        <f>work!G161+work!H161</f>
        <v>2692369</v>
      </c>
      <c r="F161" s="122">
        <f>work!I161+work!J161</f>
        <v>104215</v>
      </c>
      <c r="G161" s="113"/>
      <c r="H161" s="123" t="str">
        <f>work!L161</f>
        <v>20150707</v>
      </c>
      <c r="I161" s="124">
        <f t="shared" si="4"/>
        <v>2692369</v>
      </c>
      <c r="J161" s="124">
        <f t="shared" si="5"/>
        <v>104215</v>
      </c>
    </row>
    <row r="162" spans="1:10" ht="15.75" thickBot="1">
      <c r="A162" s="119">
        <v>132</v>
      </c>
      <c r="B162" s="120" t="s">
        <v>651</v>
      </c>
      <c r="C162" s="121" t="s">
        <v>536</v>
      </c>
      <c r="D162" s="121" t="s">
        <v>652</v>
      </c>
      <c r="E162" s="122">
        <f>work!G162+work!H162</f>
        <v>40807</v>
      </c>
      <c r="F162" s="122">
        <f>work!I162+work!J162</f>
        <v>44250</v>
      </c>
      <c r="G162" s="121"/>
      <c r="H162" s="123" t="str">
        <f>work!L162</f>
        <v>20150707</v>
      </c>
      <c r="I162" s="124">
        <f t="shared" si="4"/>
        <v>40807</v>
      </c>
      <c r="J162" s="124">
        <f t="shared" si="5"/>
        <v>44250</v>
      </c>
    </row>
    <row r="163" spans="1:10" ht="15.75" thickBot="1">
      <c r="A163" s="119">
        <v>133</v>
      </c>
      <c r="B163" s="120" t="s">
        <v>654</v>
      </c>
      <c r="C163" s="121" t="s">
        <v>536</v>
      </c>
      <c r="D163" s="121" t="s">
        <v>655</v>
      </c>
      <c r="E163" s="122">
        <f>work!G163+work!H163</f>
        <v>2900</v>
      </c>
      <c r="F163" s="122">
        <f>work!I163+work!J163</f>
        <v>183000</v>
      </c>
      <c r="G163" s="121"/>
      <c r="H163" s="123" t="s">
        <v>9</v>
      </c>
      <c r="I163" s="124">
        <f t="shared" si="4"/>
        <v>2900</v>
      </c>
      <c r="J163" s="124">
        <f t="shared" si="5"/>
        <v>183000</v>
      </c>
    </row>
    <row r="164" spans="1:10" ht="15.75" thickBot="1">
      <c r="A164" s="119">
        <v>134</v>
      </c>
      <c r="B164" s="120" t="s">
        <v>658</v>
      </c>
      <c r="C164" s="121" t="s">
        <v>656</v>
      </c>
      <c r="D164" s="121" t="s">
        <v>659</v>
      </c>
      <c r="E164" s="122" t="e">
        <f>work!G164+work!H164</f>
        <v>#VALUE!</v>
      </c>
      <c r="F164" s="122" t="e">
        <f>work!I164+work!J164</f>
        <v>#VALUE!</v>
      </c>
      <c r="G164" s="113"/>
      <c r="H164" s="123" t="str">
        <f>work!L164</f>
        <v>No report</v>
      </c>
      <c r="I164" s="124" t="e">
        <f t="shared" si="4"/>
        <v>#VALUE!</v>
      </c>
      <c r="J164" s="124" t="e">
        <f t="shared" si="5"/>
        <v>#VALUE!</v>
      </c>
    </row>
    <row r="165" spans="1:10" ht="15.75" thickBot="1">
      <c r="A165" s="119">
        <v>135</v>
      </c>
      <c r="B165" s="120" t="s">
        <v>661</v>
      </c>
      <c r="C165" s="121" t="s">
        <v>656</v>
      </c>
      <c r="D165" s="121" t="s">
        <v>662</v>
      </c>
      <c r="E165" s="122">
        <f>work!G165+work!H165</f>
        <v>72480</v>
      </c>
      <c r="F165" s="122">
        <f>work!I165+work!J165</f>
        <v>0</v>
      </c>
      <c r="G165" s="113"/>
      <c r="H165" s="123" t="s">
        <v>9</v>
      </c>
      <c r="I165" s="124">
        <f t="shared" si="4"/>
        <v>72480</v>
      </c>
      <c r="J165" s="124">
        <f t="shared" si="5"/>
        <v>0</v>
      </c>
    </row>
    <row r="166" spans="1:10" ht="15.75" thickBot="1">
      <c r="A166" s="119">
        <v>136</v>
      </c>
      <c r="B166" s="120" t="s">
        <v>664</v>
      </c>
      <c r="C166" s="121" t="s">
        <v>656</v>
      </c>
      <c r="D166" s="121" t="s">
        <v>665</v>
      </c>
      <c r="E166" s="122">
        <f>work!G166+work!H166</f>
        <v>121256</v>
      </c>
      <c r="F166" s="122">
        <f>work!I166+work!J166</f>
        <v>1322710</v>
      </c>
      <c r="G166" s="113"/>
      <c r="H166" s="123" t="str">
        <f>work!L166</f>
        <v>20150807</v>
      </c>
      <c r="I166" s="124">
        <f t="shared" si="4"/>
        <v>121256</v>
      </c>
      <c r="J166" s="124">
        <f t="shared" si="5"/>
        <v>1322710</v>
      </c>
    </row>
    <row r="167" spans="1:10" ht="15.75" thickBot="1">
      <c r="A167" s="119">
        <v>137</v>
      </c>
      <c r="B167" s="120" t="s">
        <v>667</v>
      </c>
      <c r="C167" s="121" t="s">
        <v>656</v>
      </c>
      <c r="D167" s="121" t="s">
        <v>668</v>
      </c>
      <c r="E167" s="122">
        <f>work!G167+work!H167</f>
        <v>335059</v>
      </c>
      <c r="F167" s="122">
        <f>work!I167+work!J167</f>
        <v>348900</v>
      </c>
      <c r="G167" s="113"/>
      <c r="H167" s="123" t="str">
        <f>work!L167</f>
        <v>20150707</v>
      </c>
      <c r="I167" s="124">
        <f t="shared" si="4"/>
        <v>335059</v>
      </c>
      <c r="J167" s="124">
        <f t="shared" si="5"/>
        <v>348900</v>
      </c>
    </row>
    <row r="168" spans="1:10" ht="15.75" thickBot="1">
      <c r="A168" s="119">
        <v>138</v>
      </c>
      <c r="B168" s="120" t="s">
        <v>670</v>
      </c>
      <c r="C168" s="121" t="s">
        <v>656</v>
      </c>
      <c r="D168" s="121" t="s">
        <v>671</v>
      </c>
      <c r="E168" s="122">
        <f>work!G168+work!H168</f>
        <v>166462</v>
      </c>
      <c r="F168" s="122">
        <f>work!I168+work!J168</f>
        <v>326232</v>
      </c>
      <c r="G168" s="113"/>
      <c r="H168" s="123" t="str">
        <f>work!L168</f>
        <v>20150707</v>
      </c>
      <c r="I168" s="124">
        <f t="shared" si="4"/>
        <v>166462</v>
      </c>
      <c r="J168" s="124">
        <f t="shared" si="5"/>
        <v>326232</v>
      </c>
    </row>
    <row r="169" spans="1:10" ht="15.75" thickBot="1">
      <c r="A169" s="119">
        <v>139</v>
      </c>
      <c r="B169" s="120" t="s">
        <v>673</v>
      </c>
      <c r="C169" s="121" t="s">
        <v>656</v>
      </c>
      <c r="D169" s="121" t="s">
        <v>674</v>
      </c>
      <c r="E169" s="122">
        <f>work!G169+work!H169</f>
        <v>1541915</v>
      </c>
      <c r="F169" s="122">
        <f>work!I169+work!J169</f>
        <v>227130</v>
      </c>
      <c r="G169" s="113"/>
      <c r="H169" s="123" t="str">
        <f>work!L169</f>
        <v>20150807</v>
      </c>
      <c r="I169" s="124">
        <f t="shared" si="4"/>
        <v>1541915</v>
      </c>
      <c r="J169" s="124">
        <f t="shared" si="5"/>
        <v>227130</v>
      </c>
    </row>
    <row r="170" spans="1:10" ht="15.75" thickBot="1">
      <c r="A170" s="119">
        <v>140</v>
      </c>
      <c r="B170" s="120" t="s">
        <v>676</v>
      </c>
      <c r="C170" s="121" t="s">
        <v>656</v>
      </c>
      <c r="D170" s="121" t="s">
        <v>677</v>
      </c>
      <c r="E170" s="122">
        <f>work!G170+work!H170</f>
        <v>148162</v>
      </c>
      <c r="F170" s="122">
        <f>work!I170+work!J170</f>
        <v>100</v>
      </c>
      <c r="G170" s="113"/>
      <c r="H170" s="123" t="str">
        <f>work!L170</f>
        <v>20150707</v>
      </c>
      <c r="I170" s="124">
        <f t="shared" si="4"/>
        <v>148162</v>
      </c>
      <c r="J170" s="124">
        <f t="shared" si="5"/>
        <v>100</v>
      </c>
    </row>
    <row r="171" spans="1:10" ht="15.75" thickBot="1">
      <c r="A171" s="119">
        <v>141</v>
      </c>
      <c r="B171" s="120" t="s">
        <v>679</v>
      </c>
      <c r="C171" s="121" t="s">
        <v>656</v>
      </c>
      <c r="D171" s="121" t="s">
        <v>680</v>
      </c>
      <c r="E171" s="122">
        <f>work!G171+work!H171</f>
        <v>974858</v>
      </c>
      <c r="F171" s="122">
        <f>work!I171+work!J171</f>
        <v>105560171</v>
      </c>
      <c r="G171" s="113"/>
      <c r="H171" s="123" t="str">
        <f>work!L171</f>
        <v>20150807</v>
      </c>
      <c r="I171" s="124">
        <f t="shared" si="4"/>
        <v>974858</v>
      </c>
      <c r="J171" s="124">
        <f t="shared" si="5"/>
        <v>105560171</v>
      </c>
    </row>
    <row r="172" spans="1:10" ht="15.75" thickBot="1">
      <c r="A172" s="119">
        <v>142</v>
      </c>
      <c r="B172" s="120" t="s">
        <v>682</v>
      </c>
      <c r="C172" s="121" t="s">
        <v>656</v>
      </c>
      <c r="D172" s="121" t="s">
        <v>683</v>
      </c>
      <c r="E172" s="122">
        <f>work!G172+work!H172</f>
        <v>2838572</v>
      </c>
      <c r="F172" s="122">
        <f>work!I172+work!J172</f>
        <v>2818323</v>
      </c>
      <c r="G172" s="113"/>
      <c r="H172" s="123" t="str">
        <f>work!L172</f>
        <v>20150707</v>
      </c>
      <c r="I172" s="124">
        <f t="shared" si="4"/>
        <v>2838572</v>
      </c>
      <c r="J172" s="124">
        <f t="shared" si="5"/>
        <v>2818323</v>
      </c>
    </row>
    <row r="173" spans="1:10" ht="15.75" thickBot="1">
      <c r="A173" s="119">
        <v>143</v>
      </c>
      <c r="B173" s="120" t="s">
        <v>685</v>
      </c>
      <c r="C173" s="121" t="s">
        <v>656</v>
      </c>
      <c r="D173" s="121" t="s">
        <v>686</v>
      </c>
      <c r="E173" s="122">
        <f>work!G173+work!H173</f>
        <v>3400</v>
      </c>
      <c r="F173" s="122">
        <f>work!I173+work!J173</f>
        <v>0</v>
      </c>
      <c r="G173" s="113"/>
      <c r="H173" s="123" t="str">
        <f>work!L173</f>
        <v>20150707</v>
      </c>
      <c r="I173" s="124">
        <f t="shared" si="4"/>
        <v>3400</v>
      </c>
      <c r="J173" s="124">
        <f t="shared" si="5"/>
        <v>0</v>
      </c>
    </row>
    <row r="174" spans="1:10" ht="15.75" thickBot="1">
      <c r="A174" s="119">
        <v>144</v>
      </c>
      <c r="B174" s="120" t="s">
        <v>688</v>
      </c>
      <c r="C174" s="121" t="s">
        <v>656</v>
      </c>
      <c r="D174" s="121" t="s">
        <v>689</v>
      </c>
      <c r="E174" s="122">
        <f>work!G174+work!H174</f>
        <v>97158</v>
      </c>
      <c r="F174" s="122">
        <f>work!I174+work!J174</f>
        <v>12599</v>
      </c>
      <c r="G174" s="113"/>
      <c r="H174" s="123" t="str">
        <f>work!L174</f>
        <v>20150807</v>
      </c>
      <c r="I174" s="124">
        <f t="shared" si="4"/>
        <v>97158</v>
      </c>
      <c r="J174" s="124">
        <f t="shared" si="5"/>
        <v>12599</v>
      </c>
    </row>
    <row r="175" spans="1:10" ht="15.75" thickBot="1">
      <c r="A175" s="119">
        <v>145</v>
      </c>
      <c r="B175" s="120" t="s">
        <v>691</v>
      </c>
      <c r="C175" s="121" t="s">
        <v>656</v>
      </c>
      <c r="D175" s="121" t="s">
        <v>692</v>
      </c>
      <c r="E175" s="122">
        <f>work!G175+work!H175</f>
        <v>265122</v>
      </c>
      <c r="F175" s="122">
        <f>work!I175+work!J175</f>
        <v>266775</v>
      </c>
      <c r="G175" s="113"/>
      <c r="H175" s="123" t="str">
        <f>work!L175</f>
        <v>20150707</v>
      </c>
      <c r="I175" s="124">
        <f t="shared" si="4"/>
        <v>265122</v>
      </c>
      <c r="J175" s="124">
        <f t="shared" si="5"/>
        <v>266775</v>
      </c>
    </row>
    <row r="176" spans="1:10" ht="15.75" thickBot="1">
      <c r="A176" s="119">
        <v>146</v>
      </c>
      <c r="B176" s="120" t="s">
        <v>694</v>
      </c>
      <c r="C176" s="121" t="s">
        <v>656</v>
      </c>
      <c r="D176" s="121" t="s">
        <v>695</v>
      </c>
      <c r="E176" s="122">
        <f>work!G176+work!H176</f>
        <v>45577</v>
      </c>
      <c r="F176" s="122">
        <f>work!I176+work!J176</f>
        <v>0</v>
      </c>
      <c r="G176" s="113"/>
      <c r="H176" s="123" t="str">
        <f>work!L176</f>
        <v>20150707</v>
      </c>
      <c r="I176" s="124">
        <f t="shared" si="4"/>
        <v>45577</v>
      </c>
      <c r="J176" s="124">
        <f t="shared" si="5"/>
        <v>0</v>
      </c>
    </row>
    <row r="177" spans="1:10" ht="15.75" thickBot="1">
      <c r="A177" s="119">
        <v>147</v>
      </c>
      <c r="B177" s="120" t="s">
        <v>697</v>
      </c>
      <c r="C177" s="121" t="s">
        <v>656</v>
      </c>
      <c r="D177" s="121" t="s">
        <v>698</v>
      </c>
      <c r="E177" s="122">
        <f>work!G177+work!H177</f>
        <v>223408</v>
      </c>
      <c r="F177" s="122">
        <f>work!I177+work!J177</f>
        <v>352486</v>
      </c>
      <c r="G177" s="113"/>
      <c r="H177" s="123" t="str">
        <f>work!L177</f>
        <v>20150807</v>
      </c>
      <c r="I177" s="124">
        <f t="shared" si="4"/>
        <v>223408</v>
      </c>
      <c r="J177" s="124">
        <f t="shared" si="5"/>
        <v>352486</v>
      </c>
    </row>
    <row r="178" spans="1:10" ht="15.75" thickBot="1">
      <c r="A178" s="119">
        <v>148</v>
      </c>
      <c r="B178" s="120" t="s">
        <v>700</v>
      </c>
      <c r="C178" s="121" t="s">
        <v>656</v>
      </c>
      <c r="D178" s="121" t="s">
        <v>701</v>
      </c>
      <c r="E178" s="122">
        <f>work!G178+work!H178</f>
        <v>2620759</v>
      </c>
      <c r="F178" s="122">
        <f>work!I178+work!J178</f>
        <v>13177161</v>
      </c>
      <c r="G178" s="113"/>
      <c r="H178" s="123" t="str">
        <f>work!L178</f>
        <v>20150807</v>
      </c>
      <c r="I178" s="124">
        <f t="shared" si="4"/>
        <v>2620759</v>
      </c>
      <c r="J178" s="124">
        <f t="shared" si="5"/>
        <v>13177161</v>
      </c>
    </row>
    <row r="179" spans="1:10" ht="15.75" thickBot="1">
      <c r="A179" s="119">
        <v>149</v>
      </c>
      <c r="B179" s="120" t="s">
        <v>703</v>
      </c>
      <c r="C179" s="121" t="s">
        <v>656</v>
      </c>
      <c r="D179" s="121" t="s">
        <v>704</v>
      </c>
      <c r="E179" s="122">
        <f>work!G179+work!H179</f>
        <v>697195</v>
      </c>
      <c r="F179" s="122">
        <f>work!I179+work!J179</f>
        <v>270898</v>
      </c>
      <c r="G179" s="113"/>
      <c r="H179" s="123" t="str">
        <f>work!L179</f>
        <v>20150807</v>
      </c>
      <c r="I179" s="124">
        <f t="shared" si="4"/>
        <v>697195</v>
      </c>
      <c r="J179" s="124">
        <f t="shared" si="5"/>
        <v>270898</v>
      </c>
    </row>
    <row r="180" spans="1:10" ht="15.75" thickBot="1">
      <c r="A180" s="119">
        <v>150</v>
      </c>
      <c r="B180" s="120" t="s">
        <v>706</v>
      </c>
      <c r="C180" s="121" t="s">
        <v>656</v>
      </c>
      <c r="D180" s="121" t="s">
        <v>707</v>
      </c>
      <c r="E180" s="122">
        <f>work!G180+work!H180</f>
        <v>863582</v>
      </c>
      <c r="F180" s="122">
        <f>work!I180+work!J180</f>
        <v>77073</v>
      </c>
      <c r="G180" s="113"/>
      <c r="H180" s="123" t="str">
        <f>work!L180</f>
        <v>20150707</v>
      </c>
      <c r="I180" s="124">
        <f t="shared" si="4"/>
        <v>863582</v>
      </c>
      <c r="J180" s="124">
        <f t="shared" si="5"/>
        <v>77073</v>
      </c>
    </row>
    <row r="181" spans="1:10" ht="15.75" thickBot="1">
      <c r="A181" s="119">
        <v>151</v>
      </c>
      <c r="B181" s="120" t="s">
        <v>709</v>
      </c>
      <c r="C181" s="121" t="s">
        <v>656</v>
      </c>
      <c r="D181" s="121" t="s">
        <v>710</v>
      </c>
      <c r="E181" s="122">
        <f>work!G181+work!H181</f>
        <v>779709</v>
      </c>
      <c r="F181" s="122">
        <f>work!I181+work!J181</f>
        <v>311789</v>
      </c>
      <c r="G181" s="113"/>
      <c r="H181" s="123" t="str">
        <f>work!L181</f>
        <v>20150707</v>
      </c>
      <c r="I181" s="124">
        <f t="shared" si="4"/>
        <v>779709</v>
      </c>
      <c r="J181" s="124">
        <f t="shared" si="5"/>
        <v>311789</v>
      </c>
    </row>
    <row r="182" spans="1:10" ht="15.75" thickBot="1">
      <c r="A182" s="119">
        <v>152</v>
      </c>
      <c r="B182" s="120" t="s">
        <v>712</v>
      </c>
      <c r="C182" s="121" t="s">
        <v>656</v>
      </c>
      <c r="D182" s="121" t="s">
        <v>713</v>
      </c>
      <c r="E182" s="122">
        <f>work!G182+work!H182</f>
        <v>34682</v>
      </c>
      <c r="F182" s="122">
        <f>work!I182+work!J182</f>
        <v>0</v>
      </c>
      <c r="G182" s="113"/>
      <c r="H182" s="123" t="str">
        <f>work!L182</f>
        <v>20150707</v>
      </c>
      <c r="I182" s="124">
        <f t="shared" si="4"/>
        <v>34682</v>
      </c>
      <c r="J182" s="124">
        <f t="shared" si="5"/>
        <v>0</v>
      </c>
    </row>
    <row r="183" spans="1:10" ht="15.75" thickBot="1">
      <c r="A183" s="119">
        <v>153</v>
      </c>
      <c r="B183" s="120" t="s">
        <v>715</v>
      </c>
      <c r="C183" s="121" t="s">
        <v>656</v>
      </c>
      <c r="D183" s="121" t="s">
        <v>716</v>
      </c>
      <c r="E183" s="122">
        <f>work!G183+work!H183</f>
        <v>290046</v>
      </c>
      <c r="F183" s="122">
        <f>work!I183+work!J183</f>
        <v>0</v>
      </c>
      <c r="G183" s="113"/>
      <c r="H183" s="123" t="str">
        <f>work!L183</f>
        <v>20150807</v>
      </c>
      <c r="I183" s="124">
        <f t="shared" si="4"/>
        <v>290046</v>
      </c>
      <c r="J183" s="124">
        <f t="shared" si="5"/>
        <v>0</v>
      </c>
    </row>
    <row r="184" spans="1:10" ht="15.75" thickBot="1">
      <c r="A184" s="119">
        <v>154</v>
      </c>
      <c r="B184" s="120" t="s">
        <v>718</v>
      </c>
      <c r="C184" s="121" t="s">
        <v>656</v>
      </c>
      <c r="D184" s="121" t="s">
        <v>719</v>
      </c>
      <c r="E184" s="122">
        <f>work!G184+work!H184</f>
        <v>91972</v>
      </c>
      <c r="F184" s="122">
        <f>work!I184+work!J184</f>
        <v>30300</v>
      </c>
      <c r="G184" s="113"/>
      <c r="H184" s="123" t="str">
        <f>work!L184</f>
        <v>20150707</v>
      </c>
      <c r="I184" s="124">
        <f t="shared" si="4"/>
        <v>91972</v>
      </c>
      <c r="J184" s="124">
        <f t="shared" si="5"/>
        <v>30300</v>
      </c>
    </row>
    <row r="185" spans="1:10" ht="15.75" thickBot="1">
      <c r="A185" s="119">
        <v>155</v>
      </c>
      <c r="B185" s="120" t="s">
        <v>721</v>
      </c>
      <c r="C185" s="121" t="s">
        <v>656</v>
      </c>
      <c r="D185" s="121" t="s">
        <v>722</v>
      </c>
      <c r="E185" s="122">
        <f>work!G185+work!H185</f>
        <v>218043</v>
      </c>
      <c r="F185" s="122">
        <f>work!I185+work!J185</f>
        <v>174950</v>
      </c>
      <c r="G185" s="113"/>
      <c r="H185" s="123" t="str">
        <f>work!L185</f>
        <v>20150707</v>
      </c>
      <c r="I185" s="124">
        <f t="shared" si="4"/>
        <v>218043</v>
      </c>
      <c r="J185" s="124">
        <f t="shared" si="5"/>
        <v>174950</v>
      </c>
    </row>
    <row r="186" spans="1:10" ht="15.75" thickBot="1">
      <c r="A186" s="119">
        <v>156</v>
      </c>
      <c r="B186" s="120" t="s">
        <v>724</v>
      </c>
      <c r="C186" s="121" t="s">
        <v>656</v>
      </c>
      <c r="D186" s="121" t="s">
        <v>725</v>
      </c>
      <c r="E186" s="122">
        <f>work!G186+work!H186</f>
        <v>58660</v>
      </c>
      <c r="F186" s="122">
        <f>work!I186+work!J186</f>
        <v>36756</v>
      </c>
      <c r="G186" s="113"/>
      <c r="H186" s="123" t="str">
        <f>work!L186</f>
        <v>20150707</v>
      </c>
      <c r="I186" s="124">
        <f t="shared" si="4"/>
        <v>58660</v>
      </c>
      <c r="J186" s="124">
        <f t="shared" si="5"/>
        <v>36756</v>
      </c>
    </row>
    <row r="187" spans="1:10" ht="15.75" thickBot="1">
      <c r="A187" s="119">
        <v>157</v>
      </c>
      <c r="B187" s="120" t="s">
        <v>727</v>
      </c>
      <c r="C187" s="121" t="s">
        <v>656</v>
      </c>
      <c r="D187" s="121" t="s">
        <v>728</v>
      </c>
      <c r="E187" s="122">
        <f>work!G187+work!H187</f>
        <v>28575</v>
      </c>
      <c r="F187" s="122">
        <f>work!I187+work!J187</f>
        <v>412574</v>
      </c>
      <c r="G187" s="113"/>
      <c r="H187" s="123" t="str">
        <f>work!L187</f>
        <v>20150707</v>
      </c>
      <c r="I187" s="124">
        <f t="shared" si="4"/>
        <v>28575</v>
      </c>
      <c r="J187" s="124">
        <f t="shared" si="5"/>
        <v>412574</v>
      </c>
    </row>
    <row r="188" spans="1:10" ht="15.75" thickBot="1">
      <c r="A188" s="119">
        <v>158</v>
      </c>
      <c r="B188" s="120" t="s">
        <v>730</v>
      </c>
      <c r="C188" s="121" t="s">
        <v>656</v>
      </c>
      <c r="D188" s="121" t="s">
        <v>731</v>
      </c>
      <c r="E188" s="122">
        <f>work!G188+work!H188</f>
        <v>157450</v>
      </c>
      <c r="F188" s="122">
        <f>work!I188+work!J188</f>
        <v>46900</v>
      </c>
      <c r="G188" s="113"/>
      <c r="H188" s="123" t="str">
        <f>work!L188</f>
        <v>20150707</v>
      </c>
      <c r="I188" s="124">
        <f t="shared" si="4"/>
        <v>157450</v>
      </c>
      <c r="J188" s="124">
        <f t="shared" si="5"/>
        <v>46900</v>
      </c>
    </row>
    <row r="189" spans="1:10" ht="15.75" thickBot="1">
      <c r="A189" s="119">
        <v>159</v>
      </c>
      <c r="B189" s="120" t="s">
        <v>733</v>
      </c>
      <c r="C189" s="121" t="s">
        <v>656</v>
      </c>
      <c r="D189" s="121" t="s">
        <v>734</v>
      </c>
      <c r="E189" s="122">
        <f>work!G189+work!H189</f>
        <v>391777</v>
      </c>
      <c r="F189" s="122">
        <f>work!I189+work!J189</f>
        <v>40500</v>
      </c>
      <c r="G189" s="113"/>
      <c r="H189" s="123" t="str">
        <f>work!L189</f>
        <v>20150707</v>
      </c>
      <c r="I189" s="124">
        <f t="shared" si="4"/>
        <v>391777</v>
      </c>
      <c r="J189" s="124">
        <f t="shared" si="5"/>
        <v>40500</v>
      </c>
    </row>
    <row r="190" spans="1:10" ht="15.75" thickBot="1">
      <c r="A190" s="119">
        <v>160</v>
      </c>
      <c r="B190" s="120" t="s">
        <v>736</v>
      </c>
      <c r="C190" s="121" t="s">
        <v>656</v>
      </c>
      <c r="D190" s="121" t="s">
        <v>737</v>
      </c>
      <c r="E190" s="122">
        <f>work!G190+work!H190</f>
        <v>721623</v>
      </c>
      <c r="F190" s="122">
        <f>work!I190+work!J190</f>
        <v>2327145</v>
      </c>
      <c r="G190" s="113"/>
      <c r="H190" s="123" t="str">
        <f>work!L190</f>
        <v>20150707</v>
      </c>
      <c r="I190" s="124">
        <f t="shared" si="4"/>
        <v>721623</v>
      </c>
      <c r="J190" s="124">
        <f t="shared" si="5"/>
        <v>2327145</v>
      </c>
    </row>
    <row r="191" spans="1:10" ht="15.75" thickBot="1">
      <c r="A191" s="119">
        <v>161</v>
      </c>
      <c r="B191" s="120" t="s">
        <v>739</v>
      </c>
      <c r="C191" s="121" t="s">
        <v>656</v>
      </c>
      <c r="D191" s="121" t="s">
        <v>740</v>
      </c>
      <c r="E191" s="122">
        <f>work!G191+work!H191</f>
        <v>182739</v>
      </c>
      <c r="F191" s="122">
        <f>work!I191+work!J191</f>
        <v>100020</v>
      </c>
      <c r="G191" s="113"/>
      <c r="H191" s="123" t="str">
        <f>work!L191</f>
        <v>20150807</v>
      </c>
      <c r="I191" s="124">
        <f t="shared" si="4"/>
        <v>182739</v>
      </c>
      <c r="J191" s="124">
        <f t="shared" si="5"/>
        <v>100020</v>
      </c>
    </row>
    <row r="192" spans="1:10" ht="15.75" thickBot="1">
      <c r="A192" s="119">
        <v>162</v>
      </c>
      <c r="B192" s="120" t="s">
        <v>742</v>
      </c>
      <c r="C192" s="121" t="s">
        <v>656</v>
      </c>
      <c r="D192" s="121" t="s">
        <v>743</v>
      </c>
      <c r="E192" s="122">
        <f>work!G192+work!H192</f>
        <v>75000</v>
      </c>
      <c r="F192" s="122">
        <f>work!I192+work!J192</f>
        <v>0</v>
      </c>
      <c r="G192" s="121"/>
      <c r="H192" s="123" t="str">
        <f>work!L192</f>
        <v>20150707</v>
      </c>
      <c r="I192" s="124">
        <f t="shared" si="4"/>
        <v>75000</v>
      </c>
      <c r="J192" s="124">
        <f t="shared" si="5"/>
        <v>0</v>
      </c>
    </row>
    <row r="193" spans="1:10" ht="15.75" thickBot="1">
      <c r="A193" s="119">
        <v>163</v>
      </c>
      <c r="B193" s="120" t="s">
        <v>745</v>
      </c>
      <c r="C193" s="121" t="s">
        <v>656</v>
      </c>
      <c r="D193" s="121" t="s">
        <v>746</v>
      </c>
      <c r="E193" s="122">
        <f>work!G193+work!H193</f>
        <v>171761</v>
      </c>
      <c r="F193" s="122">
        <f>work!I193+work!J193</f>
        <v>30500</v>
      </c>
      <c r="G193" s="113"/>
      <c r="H193" s="123" t="str">
        <f>work!L193</f>
        <v>20150707</v>
      </c>
      <c r="I193" s="124">
        <f t="shared" si="4"/>
        <v>171761</v>
      </c>
      <c r="J193" s="124">
        <f t="shared" si="5"/>
        <v>30500</v>
      </c>
    </row>
    <row r="194" spans="1:10" ht="15.75" thickBot="1">
      <c r="A194" s="119">
        <v>164</v>
      </c>
      <c r="B194" s="120" t="s">
        <v>748</v>
      </c>
      <c r="C194" s="121" t="s">
        <v>656</v>
      </c>
      <c r="D194" s="121" t="s">
        <v>749</v>
      </c>
      <c r="E194" s="122">
        <f>work!G194+work!H194</f>
        <v>149735</v>
      </c>
      <c r="F194" s="122">
        <f>work!I194+work!J194</f>
        <v>8939</v>
      </c>
      <c r="G194" s="113"/>
      <c r="H194" s="123" t="str">
        <f>work!L194</f>
        <v>20150707</v>
      </c>
      <c r="I194" s="124">
        <f t="shared" si="4"/>
        <v>149735</v>
      </c>
      <c r="J194" s="124">
        <f t="shared" si="5"/>
        <v>8939</v>
      </c>
    </row>
    <row r="195" spans="1:10" ht="15.75" thickBot="1">
      <c r="A195" s="119">
        <v>165</v>
      </c>
      <c r="B195" s="120" t="s">
        <v>751</v>
      </c>
      <c r="C195" s="121" t="s">
        <v>656</v>
      </c>
      <c r="D195" s="121" t="s">
        <v>752</v>
      </c>
      <c r="E195" s="122">
        <f>work!G195+work!H195</f>
        <v>92795</v>
      </c>
      <c r="F195" s="122">
        <f>work!I195+work!J195</f>
        <v>15620</v>
      </c>
      <c r="G195" s="113"/>
      <c r="H195" s="123" t="str">
        <f>work!L195</f>
        <v>20150807</v>
      </c>
      <c r="I195" s="124">
        <f t="shared" si="4"/>
        <v>92795</v>
      </c>
      <c r="J195" s="124">
        <f t="shared" si="5"/>
        <v>15620</v>
      </c>
    </row>
    <row r="196" spans="1:10" ht="15.75" thickBot="1">
      <c r="A196" s="119">
        <v>166</v>
      </c>
      <c r="B196" s="120" t="s">
        <v>754</v>
      </c>
      <c r="C196" s="121" t="s">
        <v>656</v>
      </c>
      <c r="D196" s="121" t="s">
        <v>755</v>
      </c>
      <c r="E196" s="122">
        <f>work!G196+work!H196</f>
        <v>0</v>
      </c>
      <c r="F196" s="122">
        <f>work!I196+work!J196</f>
        <v>0</v>
      </c>
      <c r="G196" s="113"/>
      <c r="H196" s="123" t="str">
        <f>work!L196</f>
        <v>20150309</v>
      </c>
      <c r="I196" s="124">
        <f t="shared" si="4"/>
        <v>0</v>
      </c>
      <c r="J196" s="124">
        <f t="shared" si="5"/>
        <v>0</v>
      </c>
    </row>
    <row r="197" spans="1:10" ht="15.75" thickBot="1">
      <c r="A197" s="119">
        <v>167</v>
      </c>
      <c r="B197" s="120" t="s">
        <v>757</v>
      </c>
      <c r="C197" s="121" t="s">
        <v>656</v>
      </c>
      <c r="D197" s="121" t="s">
        <v>758</v>
      </c>
      <c r="E197" s="122">
        <f>work!G197+work!H197</f>
        <v>800547</v>
      </c>
      <c r="F197" s="122">
        <f>work!I197+work!J197</f>
        <v>2222432</v>
      </c>
      <c r="G197" s="113"/>
      <c r="H197" s="123" t="str">
        <f>work!L197</f>
        <v>20150707</v>
      </c>
      <c r="I197" s="124">
        <f t="shared" si="4"/>
        <v>800547</v>
      </c>
      <c r="J197" s="124">
        <f t="shared" si="5"/>
        <v>2222432</v>
      </c>
    </row>
    <row r="198" spans="1:10" ht="15.75" thickBot="1">
      <c r="A198" s="119">
        <v>168</v>
      </c>
      <c r="B198" s="120" t="s">
        <v>760</v>
      </c>
      <c r="C198" s="121" t="s">
        <v>656</v>
      </c>
      <c r="D198" s="121" t="s">
        <v>761</v>
      </c>
      <c r="E198" s="122">
        <f>work!G198+work!H198</f>
        <v>250057</v>
      </c>
      <c r="F198" s="122">
        <f>work!I198+work!J198</f>
        <v>90850</v>
      </c>
      <c r="G198" s="113"/>
      <c r="H198" s="123" t="str">
        <f>work!L198</f>
        <v>20150707</v>
      </c>
      <c r="I198" s="124">
        <f t="shared" si="4"/>
        <v>250057</v>
      </c>
      <c r="J198" s="124">
        <f t="shared" si="5"/>
        <v>90850</v>
      </c>
    </row>
    <row r="199" spans="1:10" ht="15.75" thickBot="1">
      <c r="A199" s="119">
        <v>169</v>
      </c>
      <c r="B199" s="120" t="s">
        <v>763</v>
      </c>
      <c r="C199" s="121" t="s">
        <v>656</v>
      </c>
      <c r="D199" s="121" t="s">
        <v>764</v>
      </c>
      <c r="E199" s="122">
        <f>work!G199+work!H199</f>
        <v>1027604</v>
      </c>
      <c r="F199" s="122">
        <f>work!I199+work!J199</f>
        <v>1483655</v>
      </c>
      <c r="G199" s="113"/>
      <c r="H199" s="123" t="str">
        <f>work!L199</f>
        <v>20150707</v>
      </c>
      <c r="I199" s="124">
        <f t="shared" si="4"/>
        <v>1027604</v>
      </c>
      <c r="J199" s="124">
        <f t="shared" si="5"/>
        <v>1483655</v>
      </c>
    </row>
    <row r="200" spans="1:10" ht="15.75" thickBot="1">
      <c r="A200" s="119">
        <v>170</v>
      </c>
      <c r="B200" s="120" t="s">
        <v>766</v>
      </c>
      <c r="C200" s="121" t="s">
        <v>656</v>
      </c>
      <c r="D200" s="121" t="s">
        <v>767</v>
      </c>
      <c r="E200" s="122">
        <f>work!G200+work!H200</f>
        <v>10610</v>
      </c>
      <c r="F200" s="122">
        <f>work!I200+work!J200</f>
        <v>0</v>
      </c>
      <c r="G200" s="113"/>
      <c r="H200" s="123" t="str">
        <f>work!L200</f>
        <v>20150707</v>
      </c>
      <c r="I200" s="124">
        <f t="shared" si="4"/>
        <v>10610</v>
      </c>
      <c r="J200" s="124">
        <f t="shared" si="5"/>
        <v>0</v>
      </c>
    </row>
    <row r="201" spans="1:10" ht="15.75" thickBot="1">
      <c r="A201" s="119">
        <v>171</v>
      </c>
      <c r="B201" s="120" t="s">
        <v>770</v>
      </c>
      <c r="C201" s="121" t="s">
        <v>768</v>
      </c>
      <c r="D201" s="121" t="s">
        <v>771</v>
      </c>
      <c r="E201" s="122">
        <f>work!G201+work!H201</f>
        <v>3878447</v>
      </c>
      <c r="F201" s="122">
        <f>work!I201+work!J201</f>
        <v>304210</v>
      </c>
      <c r="G201" s="113"/>
      <c r="H201" s="123" t="str">
        <f>work!L201</f>
        <v>20150707</v>
      </c>
      <c r="I201" s="124">
        <f t="shared" si="4"/>
        <v>3878447</v>
      </c>
      <c r="J201" s="124">
        <f t="shared" si="5"/>
        <v>304210</v>
      </c>
    </row>
    <row r="202" spans="1:10" ht="15.75" thickBot="1">
      <c r="A202" s="119">
        <v>172</v>
      </c>
      <c r="B202" s="120" t="s">
        <v>773</v>
      </c>
      <c r="C202" s="121" t="s">
        <v>768</v>
      </c>
      <c r="D202" s="121" t="s">
        <v>774</v>
      </c>
      <c r="E202" s="122">
        <f>work!G202+work!H202</f>
        <v>1144177</v>
      </c>
      <c r="F202" s="122">
        <f>work!I202+work!J202</f>
        <v>407693</v>
      </c>
      <c r="G202" s="113"/>
      <c r="H202" s="123" t="str">
        <f>work!L202</f>
        <v>20150707</v>
      </c>
      <c r="I202" s="124">
        <f t="shared" si="4"/>
        <v>1144177</v>
      </c>
      <c r="J202" s="124">
        <f t="shared" si="5"/>
        <v>407693</v>
      </c>
    </row>
    <row r="203" spans="1:10" ht="15.75" thickBot="1">
      <c r="A203" s="119">
        <v>173</v>
      </c>
      <c r="B203" s="120" t="s">
        <v>776</v>
      </c>
      <c r="C203" s="121" t="s">
        <v>768</v>
      </c>
      <c r="D203" s="121" t="s">
        <v>777</v>
      </c>
      <c r="E203" s="122">
        <f>work!G203+work!H203</f>
        <v>340182</v>
      </c>
      <c r="F203" s="122">
        <f>work!I203+work!J203</f>
        <v>0</v>
      </c>
      <c r="G203" s="113"/>
      <c r="H203" s="123" t="str">
        <f>work!L203</f>
        <v>20150707</v>
      </c>
      <c r="I203" s="124">
        <f t="shared" si="4"/>
        <v>340182</v>
      </c>
      <c r="J203" s="124">
        <f t="shared" si="5"/>
        <v>0</v>
      </c>
    </row>
    <row r="204" spans="1:10" ht="15.75" thickBot="1">
      <c r="A204" s="119">
        <v>174</v>
      </c>
      <c r="B204" s="120" t="s">
        <v>779</v>
      </c>
      <c r="C204" s="121" t="s">
        <v>768</v>
      </c>
      <c r="D204" s="121" t="s">
        <v>780</v>
      </c>
      <c r="E204" s="122">
        <f>work!G204+work!H204</f>
        <v>470458</v>
      </c>
      <c r="F204" s="122">
        <f>work!I204+work!J204</f>
        <v>120400</v>
      </c>
      <c r="G204" s="113"/>
      <c r="H204" s="123" t="str">
        <f>work!L204</f>
        <v>20150707</v>
      </c>
      <c r="I204" s="124">
        <f t="shared" si="4"/>
        <v>470458</v>
      </c>
      <c r="J204" s="124">
        <f t="shared" si="5"/>
        <v>120400</v>
      </c>
    </row>
    <row r="205" spans="1:10" ht="15.75" thickBot="1">
      <c r="A205" s="119">
        <v>175</v>
      </c>
      <c r="B205" s="120" t="s">
        <v>782</v>
      </c>
      <c r="C205" s="121" t="s">
        <v>768</v>
      </c>
      <c r="D205" s="121" t="s">
        <v>783</v>
      </c>
      <c r="E205" s="122">
        <f>work!G205+work!H205</f>
        <v>1374920</v>
      </c>
      <c r="F205" s="122">
        <f>work!I205+work!J205</f>
        <v>343607</v>
      </c>
      <c r="G205" s="113"/>
      <c r="H205" s="123" t="str">
        <f>work!L205</f>
        <v>20150707</v>
      </c>
      <c r="I205" s="124">
        <f t="shared" si="4"/>
        <v>1374920</v>
      </c>
      <c r="J205" s="124">
        <f t="shared" si="5"/>
        <v>343607</v>
      </c>
    </row>
    <row r="206" spans="1:10" ht="15.75" thickBot="1">
      <c r="A206" s="119">
        <v>176</v>
      </c>
      <c r="B206" s="120" t="s">
        <v>785</v>
      </c>
      <c r="C206" s="121" t="s">
        <v>768</v>
      </c>
      <c r="D206" s="121" t="s">
        <v>786</v>
      </c>
      <c r="E206" s="122" t="e">
        <f>work!G206+work!H206</f>
        <v>#VALUE!</v>
      </c>
      <c r="F206" s="122" t="e">
        <f>work!I206+work!J206</f>
        <v>#VALUE!</v>
      </c>
      <c r="G206" s="113"/>
      <c r="H206" s="123" t="str">
        <f>work!L206</f>
        <v>No report</v>
      </c>
      <c r="I206" s="124" t="e">
        <f t="shared" si="4"/>
        <v>#VALUE!</v>
      </c>
      <c r="J206" s="124" t="e">
        <f t="shared" si="5"/>
        <v>#VALUE!</v>
      </c>
    </row>
    <row r="207" spans="1:10" ht="15.75" thickBot="1">
      <c r="A207" s="119">
        <v>177</v>
      </c>
      <c r="B207" s="120" t="s">
        <v>788</v>
      </c>
      <c r="C207" s="121" t="s">
        <v>768</v>
      </c>
      <c r="D207" s="121" t="s">
        <v>789</v>
      </c>
      <c r="E207" s="122">
        <f>work!G207+work!H207</f>
        <v>472567</v>
      </c>
      <c r="F207" s="122">
        <f>work!I207+work!J207</f>
        <v>83375</v>
      </c>
      <c r="G207" s="113"/>
      <c r="H207" s="123" t="str">
        <f>work!L207</f>
        <v>20150707</v>
      </c>
      <c r="I207" s="124">
        <f t="shared" si="4"/>
        <v>472567</v>
      </c>
      <c r="J207" s="124">
        <f t="shared" si="5"/>
        <v>83375</v>
      </c>
    </row>
    <row r="208" spans="1:10" ht="15.75" thickBot="1">
      <c r="A208" s="119">
        <v>178</v>
      </c>
      <c r="B208" s="120" t="s">
        <v>791</v>
      </c>
      <c r="C208" s="121" t="s">
        <v>768</v>
      </c>
      <c r="D208" s="121" t="s">
        <v>792</v>
      </c>
      <c r="E208" s="122" t="e">
        <f>work!G208+work!H208</f>
        <v>#VALUE!</v>
      </c>
      <c r="F208" s="122" t="e">
        <f>work!I208+work!J208</f>
        <v>#VALUE!</v>
      </c>
      <c r="G208" s="113"/>
      <c r="H208" s="123" t="str">
        <f>work!L208</f>
        <v>No report</v>
      </c>
      <c r="I208" s="124" t="e">
        <f t="shared" si="4"/>
        <v>#VALUE!</v>
      </c>
      <c r="J208" s="124" t="e">
        <f t="shared" si="5"/>
        <v>#VALUE!</v>
      </c>
    </row>
    <row r="209" spans="1:10" ht="15.75" thickBot="1">
      <c r="A209" s="119">
        <v>179</v>
      </c>
      <c r="B209" s="120" t="s">
        <v>794</v>
      </c>
      <c r="C209" s="121" t="s">
        <v>768</v>
      </c>
      <c r="D209" s="121" t="s">
        <v>795</v>
      </c>
      <c r="E209" s="122">
        <f>work!G209+work!H209</f>
        <v>383332</v>
      </c>
      <c r="F209" s="122">
        <f>work!I209+work!J209</f>
        <v>112792</v>
      </c>
      <c r="G209" s="113"/>
      <c r="H209" s="123" t="str">
        <f>work!L209</f>
        <v>20150707</v>
      </c>
      <c r="I209" s="124">
        <f t="shared" si="4"/>
        <v>383332</v>
      </c>
      <c r="J209" s="124">
        <f t="shared" si="5"/>
        <v>112792</v>
      </c>
    </row>
    <row r="210" spans="1:10" ht="15.75" thickBot="1">
      <c r="A210" s="119">
        <v>180</v>
      </c>
      <c r="B210" s="120" t="s">
        <v>797</v>
      </c>
      <c r="C210" s="121" t="s">
        <v>768</v>
      </c>
      <c r="D210" s="121" t="s">
        <v>798</v>
      </c>
      <c r="E210" s="122">
        <f>work!G210+work!H210</f>
        <v>498450</v>
      </c>
      <c r="F210" s="122">
        <f>work!I210+work!J210</f>
        <v>92400</v>
      </c>
      <c r="G210" s="113"/>
      <c r="H210" s="123" t="str">
        <f>work!L210</f>
        <v>20150707</v>
      </c>
      <c r="I210" s="124">
        <f t="shared" si="4"/>
        <v>498450</v>
      </c>
      <c r="J210" s="124">
        <f t="shared" si="5"/>
        <v>92400</v>
      </c>
    </row>
    <row r="211" spans="1:10" ht="15.75" thickBot="1">
      <c r="A211" s="119">
        <v>181</v>
      </c>
      <c r="B211" s="120" t="s">
        <v>800</v>
      </c>
      <c r="C211" s="121" t="s">
        <v>768</v>
      </c>
      <c r="D211" s="121" t="s">
        <v>801</v>
      </c>
      <c r="E211" s="122">
        <f>work!G211+work!H211</f>
        <v>1012381</v>
      </c>
      <c r="F211" s="122">
        <f>work!I211+work!J211</f>
        <v>79752</v>
      </c>
      <c r="G211" s="113"/>
      <c r="H211" s="123" t="str">
        <f>work!L211</f>
        <v>20150707</v>
      </c>
      <c r="I211" s="124">
        <f t="shared" si="4"/>
        <v>1012381</v>
      </c>
      <c r="J211" s="124">
        <f t="shared" si="5"/>
        <v>79752</v>
      </c>
    </row>
    <row r="212" spans="1:10" ht="15.75" thickBot="1">
      <c r="A212" s="119">
        <v>182</v>
      </c>
      <c r="B212" s="120" t="s">
        <v>803</v>
      </c>
      <c r="C212" s="121" t="s">
        <v>768</v>
      </c>
      <c r="D212" s="121" t="s">
        <v>804</v>
      </c>
      <c r="E212" s="122">
        <f>work!G212+work!H212</f>
        <v>61940</v>
      </c>
      <c r="F212" s="122">
        <f>work!I212+work!J212</f>
        <v>108351</v>
      </c>
      <c r="G212" s="113"/>
      <c r="H212" s="123" t="str">
        <f>work!L212</f>
        <v>20150707</v>
      </c>
      <c r="I212" s="124">
        <f t="shared" si="4"/>
        <v>61940</v>
      </c>
      <c r="J212" s="124">
        <f t="shared" si="5"/>
        <v>108351</v>
      </c>
    </row>
    <row r="213" spans="1:10" ht="15.75" thickBot="1">
      <c r="A213" s="119">
        <v>183</v>
      </c>
      <c r="B213" s="120" t="s">
        <v>806</v>
      </c>
      <c r="C213" s="121" t="s">
        <v>768</v>
      </c>
      <c r="D213" s="121" t="s">
        <v>807</v>
      </c>
      <c r="E213" s="122">
        <f>work!G213+work!H213</f>
        <v>7150</v>
      </c>
      <c r="F213" s="122">
        <f>work!I213+work!J213</f>
        <v>0</v>
      </c>
      <c r="G213" s="113"/>
      <c r="H213" s="123" t="str">
        <f>work!L213</f>
        <v>20150707</v>
      </c>
      <c r="I213" s="124">
        <f t="shared" si="4"/>
        <v>7150</v>
      </c>
      <c r="J213" s="124">
        <f t="shared" si="5"/>
        <v>0</v>
      </c>
    </row>
    <row r="214" spans="1:10" ht="15.75" thickBot="1">
      <c r="A214" s="119">
        <v>184</v>
      </c>
      <c r="B214" s="120" t="s">
        <v>809</v>
      </c>
      <c r="C214" s="121" t="s">
        <v>768</v>
      </c>
      <c r="D214" s="121" t="s">
        <v>810</v>
      </c>
      <c r="E214" s="122">
        <f>work!G214+work!H214</f>
        <v>161570</v>
      </c>
      <c r="F214" s="122">
        <f>work!I214+work!J214</f>
        <v>66816</v>
      </c>
      <c r="G214" s="113"/>
      <c r="H214" s="123" t="str">
        <f>work!L214</f>
        <v>20150707</v>
      </c>
      <c r="I214" s="124">
        <f t="shared" si="4"/>
        <v>161570</v>
      </c>
      <c r="J214" s="124">
        <f t="shared" si="5"/>
        <v>66816</v>
      </c>
    </row>
    <row r="215" spans="1:10" ht="15.75" thickBot="1">
      <c r="A215" s="119">
        <v>185</v>
      </c>
      <c r="B215" s="120" t="s">
        <v>812</v>
      </c>
      <c r="C215" s="121" t="s">
        <v>768</v>
      </c>
      <c r="D215" s="121" t="s">
        <v>813</v>
      </c>
      <c r="E215" s="122">
        <f>work!G215+work!H215</f>
        <v>290518</v>
      </c>
      <c r="F215" s="122">
        <f>work!I215+work!J215</f>
        <v>717298</v>
      </c>
      <c r="G215" s="113"/>
      <c r="H215" s="123" t="str">
        <f>work!L215</f>
        <v>20150807</v>
      </c>
      <c r="I215" s="124">
        <f t="shared" si="4"/>
        <v>290518</v>
      </c>
      <c r="J215" s="124">
        <f t="shared" si="5"/>
        <v>717298</v>
      </c>
    </row>
    <row r="216" spans="1:10" ht="15.75" thickBot="1">
      <c r="A216" s="119">
        <v>186</v>
      </c>
      <c r="B216" s="120" t="s">
        <v>815</v>
      </c>
      <c r="C216" s="121" t="s">
        <v>768</v>
      </c>
      <c r="D216" s="121" t="s">
        <v>816</v>
      </c>
      <c r="E216" s="122">
        <f>work!G216+work!H216</f>
        <v>15014</v>
      </c>
      <c r="F216" s="122">
        <f>work!I216+work!J216</f>
        <v>360085</v>
      </c>
      <c r="G216" s="113"/>
      <c r="H216" s="123" t="str">
        <f>work!L216</f>
        <v>20150807</v>
      </c>
      <c r="I216" s="124">
        <f t="shared" si="4"/>
        <v>15014</v>
      </c>
      <c r="J216" s="124">
        <f t="shared" si="5"/>
        <v>360085</v>
      </c>
    </row>
    <row r="217" spans="1:10" ht="15.75" thickBot="1">
      <c r="A217" s="119">
        <v>187</v>
      </c>
      <c r="B217" s="120" t="s">
        <v>819</v>
      </c>
      <c r="C217" s="121" t="s">
        <v>817</v>
      </c>
      <c r="D217" s="121" t="s">
        <v>820</v>
      </c>
      <c r="E217" s="122">
        <f>work!G217+work!H217</f>
        <v>634685</v>
      </c>
      <c r="F217" s="122">
        <f>work!I217+work!J217</f>
        <v>5600</v>
      </c>
      <c r="G217" s="113"/>
      <c r="H217" s="123" t="str">
        <f>work!L217</f>
        <v>20150807</v>
      </c>
      <c r="I217" s="124">
        <f t="shared" si="4"/>
        <v>634685</v>
      </c>
      <c r="J217" s="124">
        <f t="shared" si="5"/>
        <v>5600</v>
      </c>
    </row>
    <row r="218" spans="1:10" ht="15.75" thickBot="1">
      <c r="A218" s="119">
        <v>188</v>
      </c>
      <c r="B218" s="120" t="s">
        <v>822</v>
      </c>
      <c r="C218" s="121" t="s">
        <v>817</v>
      </c>
      <c r="D218" s="121" t="s">
        <v>823</v>
      </c>
      <c r="E218" s="122">
        <f>work!G218+work!H218</f>
        <v>53884</v>
      </c>
      <c r="F218" s="122">
        <f>work!I218+work!J218</f>
        <v>3950</v>
      </c>
      <c r="G218" s="113"/>
      <c r="H218" s="123" t="str">
        <f>work!L218</f>
        <v>20150707</v>
      </c>
      <c r="I218" s="124">
        <f t="shared" si="4"/>
        <v>53884</v>
      </c>
      <c r="J218" s="124">
        <f t="shared" si="5"/>
        <v>3950</v>
      </c>
    </row>
    <row r="219" spans="1:10" ht="15.75" thickBot="1">
      <c r="A219" s="119">
        <v>189</v>
      </c>
      <c r="B219" s="120" t="s">
        <v>825</v>
      </c>
      <c r="C219" s="121" t="s">
        <v>817</v>
      </c>
      <c r="D219" s="121" t="s">
        <v>826</v>
      </c>
      <c r="E219" s="122" t="e">
        <f>work!G219+work!H219</f>
        <v>#VALUE!</v>
      </c>
      <c r="F219" s="122" t="e">
        <f>work!I219+work!J219</f>
        <v>#VALUE!</v>
      </c>
      <c r="G219" s="113"/>
      <c r="H219" s="123" t="str">
        <f>work!L219</f>
        <v>No report</v>
      </c>
      <c r="I219" s="124" t="e">
        <f t="shared" si="4"/>
        <v>#VALUE!</v>
      </c>
      <c r="J219" s="124" t="e">
        <f t="shared" si="5"/>
        <v>#VALUE!</v>
      </c>
    </row>
    <row r="220" spans="1:10" ht="15.75" thickBot="1">
      <c r="A220" s="119">
        <v>190</v>
      </c>
      <c r="B220" s="120" t="s">
        <v>828</v>
      </c>
      <c r="C220" s="121" t="s">
        <v>817</v>
      </c>
      <c r="D220" s="121" t="s">
        <v>829</v>
      </c>
      <c r="E220" s="122">
        <f>work!G220+work!H220</f>
        <v>65477</v>
      </c>
      <c r="F220" s="122">
        <f>work!I220+work!J220</f>
        <v>139716</v>
      </c>
      <c r="G220" s="113"/>
      <c r="H220" s="123" t="str">
        <f>work!L220</f>
        <v>20150707</v>
      </c>
      <c r="I220" s="124">
        <f t="shared" si="4"/>
        <v>65477</v>
      </c>
      <c r="J220" s="124">
        <f t="shared" si="5"/>
        <v>139716</v>
      </c>
    </row>
    <row r="221" spans="1:10" ht="15.75" thickBot="1">
      <c r="A221" s="119">
        <v>191</v>
      </c>
      <c r="B221" s="120" t="s">
        <v>831</v>
      </c>
      <c r="C221" s="121" t="s">
        <v>817</v>
      </c>
      <c r="D221" s="121" t="s">
        <v>832</v>
      </c>
      <c r="E221" s="122" t="e">
        <f>work!G221+work!H221</f>
        <v>#VALUE!</v>
      </c>
      <c r="F221" s="122" t="e">
        <f>work!I221+work!J221</f>
        <v>#VALUE!</v>
      </c>
      <c r="G221" s="113"/>
      <c r="H221" s="123" t="str">
        <f>work!L221</f>
        <v>No report</v>
      </c>
      <c r="I221" s="124" t="e">
        <f t="shared" si="4"/>
        <v>#VALUE!</v>
      </c>
      <c r="J221" s="124" t="e">
        <f t="shared" si="5"/>
        <v>#VALUE!</v>
      </c>
    </row>
    <row r="222" spans="1:10" ht="15.75" thickBot="1">
      <c r="A222" s="119">
        <v>192</v>
      </c>
      <c r="B222" s="120" t="s">
        <v>834</v>
      </c>
      <c r="C222" s="121" t="s">
        <v>817</v>
      </c>
      <c r="D222" s="121" t="s">
        <v>835</v>
      </c>
      <c r="E222" s="122">
        <f>work!G222+work!H222</f>
        <v>45800</v>
      </c>
      <c r="F222" s="122">
        <f>work!I222+work!J222</f>
        <v>6700</v>
      </c>
      <c r="G222" s="113"/>
      <c r="H222" s="123" t="str">
        <f>work!L222</f>
        <v>20150707</v>
      </c>
      <c r="I222" s="124">
        <f t="shared" si="4"/>
        <v>45800</v>
      </c>
      <c r="J222" s="124">
        <f t="shared" si="5"/>
        <v>6700</v>
      </c>
    </row>
    <row r="223" spans="1:10" ht="15.75" thickBot="1">
      <c r="A223" s="119">
        <v>193</v>
      </c>
      <c r="B223" s="120" t="s">
        <v>837</v>
      </c>
      <c r="C223" s="121" t="s">
        <v>817</v>
      </c>
      <c r="D223" s="121" t="s">
        <v>838</v>
      </c>
      <c r="E223" s="122">
        <f>work!G223+work!H223</f>
        <v>105930</v>
      </c>
      <c r="F223" s="122">
        <f>work!I223+work!J223</f>
        <v>17000</v>
      </c>
      <c r="G223" s="113"/>
      <c r="H223" s="123" t="str">
        <f>work!L223</f>
        <v>20150707</v>
      </c>
      <c r="I223" s="124">
        <f t="shared" si="4"/>
        <v>105930</v>
      </c>
      <c r="J223" s="124">
        <f t="shared" si="5"/>
        <v>17000</v>
      </c>
    </row>
    <row r="224" spans="1:10" ht="15.75" thickBot="1">
      <c r="A224" s="119">
        <v>194</v>
      </c>
      <c r="B224" s="120" t="s">
        <v>840</v>
      </c>
      <c r="C224" s="121" t="s">
        <v>817</v>
      </c>
      <c r="D224" s="121" t="s">
        <v>841</v>
      </c>
      <c r="E224" s="122">
        <f>work!G224+work!H224</f>
        <v>192040</v>
      </c>
      <c r="F224" s="122">
        <f>work!I224+work!J224</f>
        <v>0</v>
      </c>
      <c r="G224" s="113"/>
      <c r="H224" s="123" t="str">
        <f>work!L224</f>
        <v>20150807</v>
      </c>
      <c r="I224" s="124">
        <f aca="true" t="shared" si="6" ref="I224:I287">E224</f>
        <v>192040</v>
      </c>
      <c r="J224" s="124">
        <f aca="true" t="shared" si="7" ref="J224:J287">F224</f>
        <v>0</v>
      </c>
    </row>
    <row r="225" spans="1:10" ht="15.75" thickBot="1">
      <c r="A225" s="119">
        <v>195</v>
      </c>
      <c r="B225" s="120" t="s">
        <v>843</v>
      </c>
      <c r="C225" s="121" t="s">
        <v>817</v>
      </c>
      <c r="D225" s="121" t="s">
        <v>844</v>
      </c>
      <c r="E225" s="122">
        <f>work!G225+work!H225</f>
        <v>107271</v>
      </c>
      <c r="F225" s="122">
        <f>work!I225+work!J225</f>
        <v>42497</v>
      </c>
      <c r="G225" s="113"/>
      <c r="H225" s="123" t="str">
        <f>work!L225</f>
        <v>20150707</v>
      </c>
      <c r="I225" s="124">
        <f t="shared" si="6"/>
        <v>107271</v>
      </c>
      <c r="J225" s="124">
        <f t="shared" si="7"/>
        <v>42497</v>
      </c>
    </row>
    <row r="226" spans="1:10" ht="15.75" thickBot="1">
      <c r="A226" s="119">
        <v>196</v>
      </c>
      <c r="B226" s="120" t="s">
        <v>846</v>
      </c>
      <c r="C226" s="121" t="s">
        <v>817</v>
      </c>
      <c r="D226" s="121" t="s">
        <v>847</v>
      </c>
      <c r="E226" s="122">
        <f>work!G226+work!H226</f>
        <v>1541172</v>
      </c>
      <c r="F226" s="122">
        <f>work!I226+work!J226</f>
        <v>1546204</v>
      </c>
      <c r="G226" s="113"/>
      <c r="H226" s="123" t="str">
        <f>work!L226</f>
        <v>20150707</v>
      </c>
      <c r="I226" s="124">
        <f t="shared" si="6"/>
        <v>1541172</v>
      </c>
      <c r="J226" s="124">
        <f t="shared" si="7"/>
        <v>1546204</v>
      </c>
    </row>
    <row r="227" spans="1:10" ht="15.75" thickBot="1">
      <c r="A227" s="119">
        <v>197</v>
      </c>
      <c r="B227" s="120" t="s">
        <v>849</v>
      </c>
      <c r="C227" s="121" t="s">
        <v>817</v>
      </c>
      <c r="D227" s="121" t="s">
        <v>850</v>
      </c>
      <c r="E227" s="122">
        <f>work!G227+work!H227</f>
        <v>1500</v>
      </c>
      <c r="F227" s="122">
        <f>work!I227+work!J227</f>
        <v>0</v>
      </c>
      <c r="G227" s="113"/>
      <c r="H227" s="123" t="str">
        <f>work!L227</f>
        <v>20150707</v>
      </c>
      <c r="I227" s="124">
        <f t="shared" si="6"/>
        <v>1500</v>
      </c>
      <c r="J227" s="124">
        <f t="shared" si="7"/>
        <v>0</v>
      </c>
    </row>
    <row r="228" spans="1:10" ht="15.75" thickBot="1">
      <c r="A228" s="119">
        <v>198</v>
      </c>
      <c r="B228" s="120" t="s">
        <v>852</v>
      </c>
      <c r="C228" s="121" t="s">
        <v>817</v>
      </c>
      <c r="D228" s="121" t="s">
        <v>853</v>
      </c>
      <c r="E228" s="122" t="e">
        <f>work!G228+work!H228</f>
        <v>#VALUE!</v>
      </c>
      <c r="F228" s="122" t="e">
        <f>work!I228+work!J228</f>
        <v>#VALUE!</v>
      </c>
      <c r="G228" s="113"/>
      <c r="H228" s="123" t="str">
        <f>work!L228</f>
        <v>No report</v>
      </c>
      <c r="I228" s="124" t="e">
        <f t="shared" si="6"/>
        <v>#VALUE!</v>
      </c>
      <c r="J228" s="124" t="e">
        <f t="shared" si="7"/>
        <v>#VALUE!</v>
      </c>
    </row>
    <row r="229" spans="1:10" ht="15.75" thickBot="1">
      <c r="A229" s="119">
        <v>199</v>
      </c>
      <c r="B229" s="120" t="s">
        <v>855</v>
      </c>
      <c r="C229" s="121" t="s">
        <v>817</v>
      </c>
      <c r="D229" s="121" t="s">
        <v>856</v>
      </c>
      <c r="E229" s="122" t="e">
        <f>work!G229+work!H229</f>
        <v>#VALUE!</v>
      </c>
      <c r="F229" s="122" t="e">
        <f>work!I229+work!J229</f>
        <v>#VALUE!</v>
      </c>
      <c r="G229" s="113"/>
      <c r="H229" s="123" t="str">
        <f>work!L229</f>
        <v>No report</v>
      </c>
      <c r="I229" s="124" t="e">
        <f t="shared" si="6"/>
        <v>#VALUE!</v>
      </c>
      <c r="J229" s="124" t="e">
        <f t="shared" si="7"/>
        <v>#VALUE!</v>
      </c>
    </row>
    <row r="230" spans="1:10" ht="15.75" thickBot="1">
      <c r="A230" s="119">
        <v>200</v>
      </c>
      <c r="B230" s="120" t="s">
        <v>858</v>
      </c>
      <c r="C230" s="121" t="s">
        <v>817</v>
      </c>
      <c r="D230" s="121" t="s">
        <v>859</v>
      </c>
      <c r="E230" s="122" t="e">
        <f>work!G230+work!H230</f>
        <v>#VALUE!</v>
      </c>
      <c r="F230" s="122" t="e">
        <f>work!I230+work!J230</f>
        <v>#VALUE!</v>
      </c>
      <c r="G230" s="113"/>
      <c r="H230" s="123" t="str">
        <f>work!L230</f>
        <v>No report</v>
      </c>
      <c r="I230" s="124" t="e">
        <f t="shared" si="6"/>
        <v>#VALUE!</v>
      </c>
      <c r="J230" s="124" t="e">
        <f t="shared" si="7"/>
        <v>#VALUE!</v>
      </c>
    </row>
    <row r="231" spans="1:10" ht="15.75" thickBot="1">
      <c r="A231" s="119">
        <v>201</v>
      </c>
      <c r="B231" s="120" t="s">
        <v>862</v>
      </c>
      <c r="C231" s="121" t="s">
        <v>860</v>
      </c>
      <c r="D231" s="121" t="s">
        <v>863</v>
      </c>
      <c r="E231" s="122">
        <f>work!G231+work!H231</f>
        <v>1496516</v>
      </c>
      <c r="F231" s="122">
        <f>work!I231+work!J231</f>
        <v>110230</v>
      </c>
      <c r="G231" s="113"/>
      <c r="H231" s="123" t="str">
        <f>work!L231</f>
        <v>20150807</v>
      </c>
      <c r="I231" s="124">
        <f t="shared" si="6"/>
        <v>1496516</v>
      </c>
      <c r="J231" s="124">
        <f t="shared" si="7"/>
        <v>110230</v>
      </c>
    </row>
    <row r="232" spans="1:10" ht="15.75" thickBot="1">
      <c r="A232" s="119">
        <v>202</v>
      </c>
      <c r="B232" s="120" t="s">
        <v>865</v>
      </c>
      <c r="C232" s="121" t="s">
        <v>860</v>
      </c>
      <c r="D232" s="121" t="s">
        <v>866</v>
      </c>
      <c r="E232" s="122">
        <f>work!G232+work!H232</f>
        <v>11154041</v>
      </c>
      <c r="F232" s="122">
        <f>work!I232+work!J232</f>
        <v>627311</v>
      </c>
      <c r="G232" s="113"/>
      <c r="H232" s="123" t="str">
        <f>work!L232</f>
        <v>20150707</v>
      </c>
      <c r="I232" s="124">
        <f t="shared" si="6"/>
        <v>11154041</v>
      </c>
      <c r="J232" s="124">
        <f t="shared" si="7"/>
        <v>627311</v>
      </c>
    </row>
    <row r="233" spans="1:10" ht="15.75" thickBot="1">
      <c r="A233" s="119">
        <v>203</v>
      </c>
      <c r="B233" s="120" t="s">
        <v>868</v>
      </c>
      <c r="C233" s="121" t="s">
        <v>860</v>
      </c>
      <c r="D233" s="121" t="s">
        <v>869</v>
      </c>
      <c r="E233" s="122">
        <f>work!G233+work!H233</f>
        <v>209070</v>
      </c>
      <c r="F233" s="122">
        <f>work!I233+work!J233</f>
        <v>53841</v>
      </c>
      <c r="G233" s="113"/>
      <c r="H233" s="123" t="str">
        <f>work!L233</f>
        <v>20150707</v>
      </c>
      <c r="I233" s="124">
        <f t="shared" si="6"/>
        <v>209070</v>
      </c>
      <c r="J233" s="124">
        <f t="shared" si="7"/>
        <v>53841</v>
      </c>
    </row>
    <row r="234" spans="1:10" ht="15.75" thickBot="1">
      <c r="A234" s="119">
        <v>204</v>
      </c>
      <c r="B234" s="120" t="s">
        <v>871</v>
      </c>
      <c r="C234" s="121" t="s">
        <v>860</v>
      </c>
      <c r="D234" s="121" t="s">
        <v>872</v>
      </c>
      <c r="E234" s="122">
        <f>work!G234+work!H234</f>
        <v>232757</v>
      </c>
      <c r="F234" s="122">
        <f>work!I234+work!J234</f>
        <v>26390</v>
      </c>
      <c r="G234" s="113"/>
      <c r="H234" s="123" t="str">
        <f>work!L234</f>
        <v>20150707</v>
      </c>
      <c r="I234" s="124">
        <f t="shared" si="6"/>
        <v>232757</v>
      </c>
      <c r="J234" s="124">
        <f t="shared" si="7"/>
        <v>26390</v>
      </c>
    </row>
    <row r="235" spans="1:10" ht="15.75" thickBot="1">
      <c r="A235" s="119">
        <v>205</v>
      </c>
      <c r="B235" s="120" t="s">
        <v>874</v>
      </c>
      <c r="C235" s="121" t="s">
        <v>860</v>
      </c>
      <c r="D235" s="121" t="s">
        <v>875</v>
      </c>
      <c r="E235" s="122">
        <f>work!G235+work!H235</f>
        <v>995753</v>
      </c>
      <c r="F235" s="122">
        <f>work!I235+work!J235</f>
        <v>384154</v>
      </c>
      <c r="G235" s="113"/>
      <c r="H235" s="123" t="str">
        <f>work!L235</f>
        <v>20150807</v>
      </c>
      <c r="I235" s="124">
        <f t="shared" si="6"/>
        <v>995753</v>
      </c>
      <c r="J235" s="124">
        <f t="shared" si="7"/>
        <v>384154</v>
      </c>
    </row>
    <row r="236" spans="1:10" ht="15.75" thickBot="1">
      <c r="A236" s="119">
        <v>206</v>
      </c>
      <c r="B236" s="120" t="s">
        <v>877</v>
      </c>
      <c r="C236" s="121" t="s">
        <v>860</v>
      </c>
      <c r="D236" s="121" t="s">
        <v>878</v>
      </c>
      <c r="E236" s="122">
        <f>work!G236+work!H236</f>
        <v>141263</v>
      </c>
      <c r="F236" s="122">
        <f>work!I236+work!J236</f>
        <v>0</v>
      </c>
      <c r="G236" s="113"/>
      <c r="H236" s="123" t="str">
        <f>work!L236</f>
        <v>20150707</v>
      </c>
      <c r="I236" s="124">
        <f t="shared" si="6"/>
        <v>141263</v>
      </c>
      <c r="J236" s="124">
        <f t="shared" si="7"/>
        <v>0</v>
      </c>
    </row>
    <row r="237" spans="1:10" ht="15.75" thickBot="1">
      <c r="A237" s="119">
        <v>207</v>
      </c>
      <c r="B237" s="120" t="s">
        <v>880</v>
      </c>
      <c r="C237" s="121" t="s">
        <v>860</v>
      </c>
      <c r="D237" s="121" t="s">
        <v>832</v>
      </c>
      <c r="E237" s="122">
        <f>work!G237+work!H237</f>
        <v>814779</v>
      </c>
      <c r="F237" s="122">
        <f>work!I237+work!J237</f>
        <v>402138</v>
      </c>
      <c r="G237" s="113"/>
      <c r="H237" s="123" t="str">
        <f>work!L237</f>
        <v>20150707</v>
      </c>
      <c r="I237" s="124">
        <f t="shared" si="6"/>
        <v>814779</v>
      </c>
      <c r="J237" s="124">
        <f t="shared" si="7"/>
        <v>402138</v>
      </c>
    </row>
    <row r="238" spans="1:10" ht="15.75" thickBot="1">
      <c r="A238" s="119">
        <v>208</v>
      </c>
      <c r="B238" s="120" t="s">
        <v>882</v>
      </c>
      <c r="C238" s="121" t="s">
        <v>860</v>
      </c>
      <c r="D238" s="121" t="s">
        <v>883</v>
      </c>
      <c r="E238" s="122" t="e">
        <f>work!G238+work!H238</f>
        <v>#VALUE!</v>
      </c>
      <c r="F238" s="122" t="e">
        <f>work!I238+work!J238</f>
        <v>#VALUE!</v>
      </c>
      <c r="G238" s="113"/>
      <c r="H238" s="123" t="str">
        <f>work!L238</f>
        <v>No report</v>
      </c>
      <c r="I238" s="124" t="e">
        <f t="shared" si="6"/>
        <v>#VALUE!</v>
      </c>
      <c r="J238" s="124" t="e">
        <f t="shared" si="7"/>
        <v>#VALUE!</v>
      </c>
    </row>
    <row r="239" spans="1:10" ht="15.75" thickBot="1">
      <c r="A239" s="119">
        <v>209</v>
      </c>
      <c r="B239" s="120" t="s">
        <v>885</v>
      </c>
      <c r="C239" s="121" t="s">
        <v>860</v>
      </c>
      <c r="D239" s="121" t="s">
        <v>886</v>
      </c>
      <c r="E239" s="122" t="e">
        <f>work!G239+work!H239</f>
        <v>#VALUE!</v>
      </c>
      <c r="F239" s="122" t="e">
        <f>work!I239+work!J239</f>
        <v>#VALUE!</v>
      </c>
      <c r="G239" s="113"/>
      <c r="H239" s="123" t="str">
        <f>work!L239</f>
        <v>No report</v>
      </c>
      <c r="I239" s="124" t="e">
        <f t="shared" si="6"/>
        <v>#VALUE!</v>
      </c>
      <c r="J239" s="124" t="e">
        <f t="shared" si="7"/>
        <v>#VALUE!</v>
      </c>
    </row>
    <row r="240" spans="1:10" ht="15.75" thickBot="1">
      <c r="A240" s="119">
        <v>210</v>
      </c>
      <c r="B240" s="120" t="s">
        <v>888</v>
      </c>
      <c r="C240" s="121" t="s">
        <v>860</v>
      </c>
      <c r="D240" s="121" t="s">
        <v>889</v>
      </c>
      <c r="E240" s="122">
        <f>work!G240+work!H240</f>
        <v>4288924</v>
      </c>
      <c r="F240" s="122">
        <f>work!I240+work!J240</f>
        <v>167251</v>
      </c>
      <c r="G240" s="113"/>
      <c r="H240" s="123" t="str">
        <f>work!L240</f>
        <v>20150707</v>
      </c>
      <c r="I240" s="124">
        <f t="shared" si="6"/>
        <v>4288924</v>
      </c>
      <c r="J240" s="124">
        <f t="shared" si="7"/>
        <v>167251</v>
      </c>
    </row>
    <row r="241" spans="1:10" ht="15.75" thickBot="1">
      <c r="A241" s="119">
        <v>211</v>
      </c>
      <c r="B241" s="120" t="s">
        <v>891</v>
      </c>
      <c r="C241" s="121" t="s">
        <v>860</v>
      </c>
      <c r="D241" s="121" t="s">
        <v>892</v>
      </c>
      <c r="E241" s="122" t="e">
        <f>work!G241+work!H241</f>
        <v>#VALUE!</v>
      </c>
      <c r="F241" s="122" t="e">
        <f>work!I241+work!J241</f>
        <v>#VALUE!</v>
      </c>
      <c r="G241" s="113"/>
      <c r="H241" s="123" t="str">
        <f>work!L241</f>
        <v>No report</v>
      </c>
      <c r="I241" s="124" t="e">
        <f t="shared" si="6"/>
        <v>#VALUE!</v>
      </c>
      <c r="J241" s="124" t="e">
        <f t="shared" si="7"/>
        <v>#VALUE!</v>
      </c>
    </row>
    <row r="242" spans="1:10" ht="15.75" thickBot="1">
      <c r="A242" s="119">
        <v>212</v>
      </c>
      <c r="B242" s="120" t="s">
        <v>894</v>
      </c>
      <c r="C242" s="121" t="s">
        <v>860</v>
      </c>
      <c r="D242" s="121" t="s">
        <v>895</v>
      </c>
      <c r="E242" s="122">
        <f>work!G242+work!H242</f>
        <v>5310453</v>
      </c>
      <c r="F242" s="122">
        <f>work!I242+work!J242</f>
        <v>1499013</v>
      </c>
      <c r="G242" s="113"/>
      <c r="H242" s="123" t="str">
        <f>work!L242</f>
        <v>20150707</v>
      </c>
      <c r="I242" s="124">
        <f t="shared" si="6"/>
        <v>5310453</v>
      </c>
      <c r="J242" s="124">
        <f t="shared" si="7"/>
        <v>1499013</v>
      </c>
    </row>
    <row r="243" spans="1:10" ht="15.75" thickBot="1">
      <c r="A243" s="119">
        <v>213</v>
      </c>
      <c r="B243" s="120" t="s">
        <v>897</v>
      </c>
      <c r="C243" s="121" t="s">
        <v>860</v>
      </c>
      <c r="D243" s="121" t="s">
        <v>898</v>
      </c>
      <c r="E243" s="122">
        <f>work!G243+work!H243</f>
        <v>3067468</v>
      </c>
      <c r="F243" s="122">
        <f>work!I243+work!J243</f>
        <v>1735353</v>
      </c>
      <c r="G243" s="113"/>
      <c r="H243" s="123" t="str">
        <f>work!L243</f>
        <v>20150707</v>
      </c>
      <c r="I243" s="124">
        <f t="shared" si="6"/>
        <v>3067468</v>
      </c>
      <c r="J243" s="124">
        <f t="shared" si="7"/>
        <v>1735353</v>
      </c>
    </row>
    <row r="244" spans="1:10" ht="15.75" thickBot="1">
      <c r="A244" s="119">
        <v>214</v>
      </c>
      <c r="B244" s="120" t="s">
        <v>900</v>
      </c>
      <c r="C244" s="121" t="s">
        <v>860</v>
      </c>
      <c r="D244" s="121" t="s">
        <v>901</v>
      </c>
      <c r="E244" s="122">
        <f>work!G244+work!H244</f>
        <v>26895602</v>
      </c>
      <c r="F244" s="122">
        <f>work!I244+work!J244</f>
        <v>22477049</v>
      </c>
      <c r="G244" s="113"/>
      <c r="H244" s="123" t="str">
        <f>work!L244</f>
        <v>20150807</v>
      </c>
      <c r="I244" s="124">
        <f t="shared" si="6"/>
        <v>26895602</v>
      </c>
      <c r="J244" s="124">
        <f t="shared" si="7"/>
        <v>22477049</v>
      </c>
    </row>
    <row r="245" spans="1:10" ht="15.75" thickBot="1">
      <c r="A245" s="119">
        <v>215</v>
      </c>
      <c r="B245" s="120" t="s">
        <v>903</v>
      </c>
      <c r="C245" s="121" t="s">
        <v>860</v>
      </c>
      <c r="D245" s="121" t="s">
        <v>904</v>
      </c>
      <c r="E245" s="122">
        <f>work!G245+work!H245</f>
        <v>253515</v>
      </c>
      <c r="F245" s="122">
        <f>work!I245+work!J245</f>
        <v>186740</v>
      </c>
      <c r="G245" s="113"/>
      <c r="H245" s="123" t="str">
        <f>work!L245</f>
        <v>20150707</v>
      </c>
      <c r="I245" s="124">
        <f t="shared" si="6"/>
        <v>253515</v>
      </c>
      <c r="J245" s="124">
        <f t="shared" si="7"/>
        <v>186740</v>
      </c>
    </row>
    <row r="246" spans="1:10" ht="15.75" thickBot="1">
      <c r="A246" s="119">
        <v>216</v>
      </c>
      <c r="B246" s="120" t="s">
        <v>906</v>
      </c>
      <c r="C246" s="121" t="s">
        <v>860</v>
      </c>
      <c r="D246" s="121" t="s">
        <v>907</v>
      </c>
      <c r="E246" s="122">
        <f>work!G246+work!H246</f>
        <v>1111026</v>
      </c>
      <c r="F246" s="122">
        <f>work!I246+work!J246</f>
        <v>473082</v>
      </c>
      <c r="G246" s="113"/>
      <c r="H246" s="123" t="str">
        <f>work!L246</f>
        <v>20150807</v>
      </c>
      <c r="I246" s="124">
        <f t="shared" si="6"/>
        <v>1111026</v>
      </c>
      <c r="J246" s="124">
        <f t="shared" si="7"/>
        <v>473082</v>
      </c>
    </row>
    <row r="247" spans="1:10" ht="15.75" thickBot="1">
      <c r="A247" s="119">
        <v>217</v>
      </c>
      <c r="B247" s="120" t="s">
        <v>908</v>
      </c>
      <c r="C247" s="121" t="s">
        <v>860</v>
      </c>
      <c r="D247" s="121" t="s">
        <v>909</v>
      </c>
      <c r="E247" s="122">
        <f>work!G247+work!H247</f>
        <v>105509</v>
      </c>
      <c r="F247" s="122">
        <f>work!I247+work!J247</f>
        <v>26950</v>
      </c>
      <c r="G247" s="121"/>
      <c r="H247" s="123" t="str">
        <f>work!L247</f>
        <v>20150608</v>
      </c>
      <c r="I247" s="124">
        <f t="shared" si="6"/>
        <v>105509</v>
      </c>
      <c r="J247" s="124">
        <f t="shared" si="7"/>
        <v>26950</v>
      </c>
    </row>
    <row r="248" spans="1:10" ht="15.75" thickBot="1">
      <c r="A248" s="119">
        <v>218</v>
      </c>
      <c r="B248" s="120" t="s">
        <v>911</v>
      </c>
      <c r="C248" s="121" t="s">
        <v>860</v>
      </c>
      <c r="D248" s="121" t="s">
        <v>912</v>
      </c>
      <c r="E248" s="122">
        <f>work!G248+work!H248</f>
        <v>368558</v>
      </c>
      <c r="F248" s="122">
        <f>work!I248+work!J248</f>
        <v>15800</v>
      </c>
      <c r="G248" s="113"/>
      <c r="H248" s="123" t="str">
        <f>work!L248</f>
        <v>20150807</v>
      </c>
      <c r="I248" s="124">
        <f t="shared" si="6"/>
        <v>368558</v>
      </c>
      <c r="J248" s="124">
        <f t="shared" si="7"/>
        <v>15800</v>
      </c>
    </row>
    <row r="249" spans="1:10" ht="15.75" thickBot="1">
      <c r="A249" s="119">
        <v>219</v>
      </c>
      <c r="B249" s="120" t="s">
        <v>914</v>
      </c>
      <c r="C249" s="121" t="s">
        <v>860</v>
      </c>
      <c r="D249" s="121" t="s">
        <v>915</v>
      </c>
      <c r="E249" s="122">
        <f>work!G249+work!H249</f>
        <v>1570319</v>
      </c>
      <c r="F249" s="122">
        <f>work!I249+work!J249</f>
        <v>471800</v>
      </c>
      <c r="G249" s="113"/>
      <c r="H249" s="123" t="str">
        <f>work!L249</f>
        <v>20150707</v>
      </c>
      <c r="I249" s="124">
        <f t="shared" si="6"/>
        <v>1570319</v>
      </c>
      <c r="J249" s="124">
        <f t="shared" si="7"/>
        <v>471800</v>
      </c>
    </row>
    <row r="250" spans="1:10" ht="15.75" thickBot="1">
      <c r="A250" s="119">
        <v>220</v>
      </c>
      <c r="B250" s="120" t="s">
        <v>917</v>
      </c>
      <c r="C250" s="121" t="s">
        <v>860</v>
      </c>
      <c r="D250" s="121" t="s">
        <v>918</v>
      </c>
      <c r="E250" s="122">
        <f>work!G250+work!H250</f>
        <v>1292731</v>
      </c>
      <c r="F250" s="122">
        <f>work!I250+work!J250</f>
        <v>213650</v>
      </c>
      <c r="G250" s="113"/>
      <c r="H250" s="123" t="str">
        <f>work!L250</f>
        <v>20150807</v>
      </c>
      <c r="I250" s="124">
        <f t="shared" si="6"/>
        <v>1292731</v>
      </c>
      <c r="J250" s="124">
        <f t="shared" si="7"/>
        <v>213650</v>
      </c>
    </row>
    <row r="251" spans="1:10" ht="15.75" thickBot="1">
      <c r="A251" s="119">
        <v>221</v>
      </c>
      <c r="B251" s="120" t="s">
        <v>920</v>
      </c>
      <c r="C251" s="121" t="s">
        <v>860</v>
      </c>
      <c r="D251" s="121" t="s">
        <v>921</v>
      </c>
      <c r="E251" s="122">
        <f>work!G251+work!H251</f>
        <v>4601788</v>
      </c>
      <c r="F251" s="122">
        <f>work!I251+work!J251</f>
        <v>663631</v>
      </c>
      <c r="G251" s="113"/>
      <c r="H251" s="123" t="str">
        <f>work!L251</f>
        <v>20150707</v>
      </c>
      <c r="I251" s="124">
        <f t="shared" si="6"/>
        <v>4601788</v>
      </c>
      <c r="J251" s="124">
        <f t="shared" si="7"/>
        <v>663631</v>
      </c>
    </row>
    <row r="252" spans="1:10" ht="15.75" thickBot="1">
      <c r="A252" s="119">
        <v>222</v>
      </c>
      <c r="B252" s="120" t="s">
        <v>923</v>
      </c>
      <c r="C252" s="121" t="s">
        <v>860</v>
      </c>
      <c r="D252" s="121" t="s">
        <v>924</v>
      </c>
      <c r="E252" s="122">
        <f>work!G252+work!H252</f>
        <v>1624633</v>
      </c>
      <c r="F252" s="122">
        <f>work!I252+work!J252</f>
        <v>8427392</v>
      </c>
      <c r="G252" s="113"/>
      <c r="H252" s="123" t="str">
        <f>work!L252</f>
        <v>20150707</v>
      </c>
      <c r="I252" s="124">
        <f t="shared" si="6"/>
        <v>1624633</v>
      </c>
      <c r="J252" s="124">
        <f t="shared" si="7"/>
        <v>8427392</v>
      </c>
    </row>
    <row r="253" spans="1:10" ht="15.75" thickBot="1">
      <c r="A253" s="119">
        <v>223</v>
      </c>
      <c r="B253" s="120" t="s">
        <v>927</v>
      </c>
      <c r="C253" s="121" t="s">
        <v>925</v>
      </c>
      <c r="D253" s="121" t="s">
        <v>928</v>
      </c>
      <c r="E253" s="122">
        <f>work!G253+work!H253</f>
        <v>1234969</v>
      </c>
      <c r="F253" s="122">
        <f>work!I253+work!J253</f>
        <v>571357</v>
      </c>
      <c r="G253" s="113"/>
      <c r="H253" s="123" t="str">
        <f>work!L253</f>
        <v>20150807</v>
      </c>
      <c r="I253" s="124">
        <f t="shared" si="6"/>
        <v>1234969</v>
      </c>
      <c r="J253" s="124">
        <f t="shared" si="7"/>
        <v>571357</v>
      </c>
    </row>
    <row r="254" spans="1:10" ht="15.75" thickBot="1">
      <c r="A254" s="119">
        <v>224</v>
      </c>
      <c r="B254" s="120" t="s">
        <v>930</v>
      </c>
      <c r="C254" s="121" t="s">
        <v>925</v>
      </c>
      <c r="D254" s="121" t="s">
        <v>931</v>
      </c>
      <c r="E254" s="122">
        <f>work!G254+work!H254</f>
        <v>973918</v>
      </c>
      <c r="F254" s="122">
        <f>work!I254+work!J254</f>
        <v>6639717</v>
      </c>
      <c r="G254" s="113"/>
      <c r="H254" s="123" t="str">
        <f>work!L254</f>
        <v>20150807</v>
      </c>
      <c r="I254" s="124">
        <f t="shared" si="6"/>
        <v>973918</v>
      </c>
      <c r="J254" s="124">
        <f t="shared" si="7"/>
        <v>6639717</v>
      </c>
    </row>
    <row r="255" spans="1:10" ht="15.75" thickBot="1">
      <c r="A255" s="119">
        <v>225</v>
      </c>
      <c r="B255" s="120" t="s">
        <v>933</v>
      </c>
      <c r="C255" s="121" t="s">
        <v>925</v>
      </c>
      <c r="D255" s="121" t="s">
        <v>934</v>
      </c>
      <c r="E255" s="122">
        <f>work!G255+work!H255</f>
        <v>1074635</v>
      </c>
      <c r="F255" s="122">
        <f>work!I255+work!J255</f>
        <v>74000</v>
      </c>
      <c r="G255" s="113"/>
      <c r="H255" s="123" t="str">
        <f>work!L255</f>
        <v>20150707</v>
      </c>
      <c r="I255" s="124">
        <f t="shared" si="6"/>
        <v>1074635</v>
      </c>
      <c r="J255" s="124">
        <f t="shared" si="7"/>
        <v>74000</v>
      </c>
    </row>
    <row r="256" spans="1:10" ht="15.75" thickBot="1">
      <c r="A256" s="119">
        <v>226</v>
      </c>
      <c r="B256" s="120" t="s">
        <v>936</v>
      </c>
      <c r="C256" s="121" t="s">
        <v>925</v>
      </c>
      <c r="D256" s="121" t="s">
        <v>937</v>
      </c>
      <c r="E256" s="122">
        <f>work!G256+work!H256</f>
        <v>300</v>
      </c>
      <c r="F256" s="122">
        <f>work!I256+work!J256</f>
        <v>183267</v>
      </c>
      <c r="G256" s="113"/>
      <c r="H256" s="123" t="str">
        <f>work!L256</f>
        <v>20150707</v>
      </c>
      <c r="I256" s="124">
        <f t="shared" si="6"/>
        <v>300</v>
      </c>
      <c r="J256" s="124">
        <f t="shared" si="7"/>
        <v>183267</v>
      </c>
    </row>
    <row r="257" spans="1:10" ht="15.75" thickBot="1">
      <c r="A257" s="119">
        <v>227</v>
      </c>
      <c r="B257" s="120" t="s">
        <v>939</v>
      </c>
      <c r="C257" s="121" t="s">
        <v>925</v>
      </c>
      <c r="D257" s="121" t="s">
        <v>940</v>
      </c>
      <c r="E257" s="122">
        <f>work!G257+work!H257</f>
        <v>534727</v>
      </c>
      <c r="F257" s="122">
        <f>work!I257+work!J257</f>
        <v>0</v>
      </c>
      <c r="G257" s="113"/>
      <c r="H257" s="123" t="str">
        <f>work!L257</f>
        <v>20150807</v>
      </c>
      <c r="I257" s="124">
        <f t="shared" si="6"/>
        <v>534727</v>
      </c>
      <c r="J257" s="124">
        <f t="shared" si="7"/>
        <v>0</v>
      </c>
    </row>
    <row r="258" spans="1:10" ht="15.75" thickBot="1">
      <c r="A258" s="119">
        <v>228</v>
      </c>
      <c r="B258" s="120" t="s">
        <v>942</v>
      </c>
      <c r="C258" s="121" t="s">
        <v>925</v>
      </c>
      <c r="D258" s="121" t="s">
        <v>943</v>
      </c>
      <c r="E258" s="122">
        <f>work!G258+work!H258</f>
        <v>4931377</v>
      </c>
      <c r="F258" s="122">
        <f>work!I258+work!J258</f>
        <v>1875899</v>
      </c>
      <c r="G258" s="113"/>
      <c r="H258" s="123" t="str">
        <f>work!L258</f>
        <v>20150707</v>
      </c>
      <c r="I258" s="124">
        <f t="shared" si="6"/>
        <v>4931377</v>
      </c>
      <c r="J258" s="124">
        <f t="shared" si="7"/>
        <v>1875899</v>
      </c>
    </row>
    <row r="259" spans="1:10" ht="15.75" thickBot="1">
      <c r="A259" s="119">
        <v>229</v>
      </c>
      <c r="B259" s="120" t="s">
        <v>945</v>
      </c>
      <c r="C259" s="121" t="s">
        <v>925</v>
      </c>
      <c r="D259" s="121" t="s">
        <v>835</v>
      </c>
      <c r="E259" s="122">
        <f>work!G259+work!H259</f>
        <v>140876</v>
      </c>
      <c r="F259" s="122">
        <f>work!I259+work!J259</f>
        <v>11200</v>
      </c>
      <c r="G259" s="113"/>
      <c r="H259" s="123" t="str">
        <f>work!L259</f>
        <v>20150707</v>
      </c>
      <c r="I259" s="124">
        <f t="shared" si="6"/>
        <v>140876</v>
      </c>
      <c r="J259" s="124">
        <f t="shared" si="7"/>
        <v>11200</v>
      </c>
    </row>
    <row r="260" spans="1:10" ht="15.75" thickBot="1">
      <c r="A260" s="119">
        <v>230</v>
      </c>
      <c r="B260" s="120" t="s">
        <v>947</v>
      </c>
      <c r="C260" s="121" t="s">
        <v>925</v>
      </c>
      <c r="D260" s="121" t="s">
        <v>948</v>
      </c>
      <c r="E260" s="122">
        <f>work!G260+work!H260</f>
        <v>283353</v>
      </c>
      <c r="F260" s="122">
        <f>work!I260+work!J260</f>
        <v>338959</v>
      </c>
      <c r="G260" s="113"/>
      <c r="H260" s="123" t="str">
        <f>work!L260</f>
        <v>20150807</v>
      </c>
      <c r="I260" s="124">
        <f t="shared" si="6"/>
        <v>283353</v>
      </c>
      <c r="J260" s="124">
        <f t="shared" si="7"/>
        <v>338959</v>
      </c>
    </row>
    <row r="261" spans="1:10" ht="15.75" thickBot="1">
      <c r="A261" s="119">
        <v>231</v>
      </c>
      <c r="B261" s="120" t="s">
        <v>950</v>
      </c>
      <c r="C261" s="121" t="s">
        <v>925</v>
      </c>
      <c r="D261" s="121" t="s">
        <v>951</v>
      </c>
      <c r="E261" s="122">
        <f>work!G261+work!H261</f>
        <v>1052825</v>
      </c>
      <c r="F261" s="122">
        <f>work!I261+work!J261</f>
        <v>718597</v>
      </c>
      <c r="G261" s="113"/>
      <c r="H261" s="123" t="str">
        <f>work!L261</f>
        <v>20150807</v>
      </c>
      <c r="I261" s="124">
        <f t="shared" si="6"/>
        <v>1052825</v>
      </c>
      <c r="J261" s="124">
        <f t="shared" si="7"/>
        <v>718597</v>
      </c>
    </row>
    <row r="262" spans="1:10" ht="15.75" thickBot="1">
      <c r="A262" s="119">
        <v>232</v>
      </c>
      <c r="B262" s="120" t="s">
        <v>953</v>
      </c>
      <c r="C262" s="121" t="s">
        <v>925</v>
      </c>
      <c r="D262" s="121" t="s">
        <v>954</v>
      </c>
      <c r="E262" s="122">
        <f>work!G262+work!H262</f>
        <v>474058</v>
      </c>
      <c r="F262" s="122">
        <f>work!I262+work!J262</f>
        <v>47500</v>
      </c>
      <c r="G262" s="113"/>
      <c r="H262" s="123" t="str">
        <f>work!L262</f>
        <v>20150807</v>
      </c>
      <c r="I262" s="124">
        <f t="shared" si="6"/>
        <v>474058</v>
      </c>
      <c r="J262" s="124">
        <f t="shared" si="7"/>
        <v>47500</v>
      </c>
    </row>
    <row r="263" spans="1:10" ht="15.75" thickBot="1">
      <c r="A263" s="119">
        <v>233</v>
      </c>
      <c r="B263" s="120" t="s">
        <v>956</v>
      </c>
      <c r="C263" s="121" t="s">
        <v>925</v>
      </c>
      <c r="D263" s="121" t="s">
        <v>957</v>
      </c>
      <c r="E263" s="122">
        <f>work!G263+work!H263</f>
        <v>1231111</v>
      </c>
      <c r="F263" s="122">
        <f>work!I263+work!J263</f>
        <v>1461777</v>
      </c>
      <c r="G263" s="113"/>
      <c r="H263" s="123" t="str">
        <f>work!L263</f>
        <v>20150707</v>
      </c>
      <c r="I263" s="124">
        <f t="shared" si="6"/>
        <v>1231111</v>
      </c>
      <c r="J263" s="124">
        <f t="shared" si="7"/>
        <v>1461777</v>
      </c>
    </row>
    <row r="264" spans="1:10" ht="15.75" thickBot="1">
      <c r="A264" s="119">
        <v>234</v>
      </c>
      <c r="B264" s="120" t="s">
        <v>959</v>
      </c>
      <c r="C264" s="121" t="s">
        <v>925</v>
      </c>
      <c r="D264" s="121" t="s">
        <v>960</v>
      </c>
      <c r="E264" s="122">
        <f>work!G264+work!H264</f>
        <v>66016</v>
      </c>
      <c r="F264" s="122">
        <f>work!I264+work!J264</f>
        <v>1200</v>
      </c>
      <c r="G264" s="113"/>
      <c r="H264" s="123" t="str">
        <f>work!L264</f>
        <v>20150707</v>
      </c>
      <c r="I264" s="124">
        <f t="shared" si="6"/>
        <v>66016</v>
      </c>
      <c r="J264" s="124">
        <f t="shared" si="7"/>
        <v>1200</v>
      </c>
    </row>
    <row r="265" spans="1:10" ht="15.75" thickBot="1">
      <c r="A265" s="119">
        <v>235</v>
      </c>
      <c r="B265" s="120" t="s">
        <v>962</v>
      </c>
      <c r="C265" s="121" t="s">
        <v>925</v>
      </c>
      <c r="D265" s="121" t="s">
        <v>963</v>
      </c>
      <c r="E265" s="122" t="e">
        <f>work!G265+work!H265</f>
        <v>#VALUE!</v>
      </c>
      <c r="F265" s="122" t="e">
        <f>work!I265+work!J265</f>
        <v>#VALUE!</v>
      </c>
      <c r="G265" s="113"/>
      <c r="H265" s="123" t="str">
        <f>work!L265</f>
        <v>No report</v>
      </c>
      <c r="I265" s="124" t="e">
        <f t="shared" si="6"/>
        <v>#VALUE!</v>
      </c>
      <c r="J265" s="124" t="e">
        <f t="shared" si="7"/>
        <v>#VALUE!</v>
      </c>
    </row>
    <row r="266" spans="1:10" ht="15.75" thickBot="1">
      <c r="A266" s="119">
        <v>236</v>
      </c>
      <c r="B266" s="120" t="s">
        <v>965</v>
      </c>
      <c r="C266" s="121" t="s">
        <v>925</v>
      </c>
      <c r="D266" s="121" t="s">
        <v>966</v>
      </c>
      <c r="E266" s="122">
        <f>work!G266+work!H266</f>
        <v>89828</v>
      </c>
      <c r="F266" s="122">
        <f>work!I266+work!J266</f>
        <v>0</v>
      </c>
      <c r="G266" s="113"/>
      <c r="H266" s="123" t="str">
        <f>work!L266</f>
        <v>20150707</v>
      </c>
      <c r="I266" s="124">
        <f t="shared" si="6"/>
        <v>89828</v>
      </c>
      <c r="J266" s="124">
        <f t="shared" si="7"/>
        <v>0</v>
      </c>
    </row>
    <row r="267" spans="1:10" ht="15.75" thickBot="1">
      <c r="A267" s="119">
        <v>237</v>
      </c>
      <c r="B267" s="120" t="s">
        <v>968</v>
      </c>
      <c r="C267" s="121" t="s">
        <v>925</v>
      </c>
      <c r="D267" s="121" t="s">
        <v>969</v>
      </c>
      <c r="E267" s="122">
        <f>work!G267+work!H267</f>
        <v>296965</v>
      </c>
      <c r="F267" s="122">
        <f>work!I267+work!J267</f>
        <v>59385</v>
      </c>
      <c r="G267" s="113"/>
      <c r="H267" s="123" t="str">
        <f>work!L267</f>
        <v>20150807</v>
      </c>
      <c r="I267" s="124">
        <f t="shared" si="6"/>
        <v>296965</v>
      </c>
      <c r="J267" s="124">
        <f t="shared" si="7"/>
        <v>59385</v>
      </c>
    </row>
    <row r="268" spans="1:10" ht="15.75" thickBot="1">
      <c r="A268" s="119">
        <v>238</v>
      </c>
      <c r="B268" s="120" t="s">
        <v>971</v>
      </c>
      <c r="C268" s="121" t="s">
        <v>925</v>
      </c>
      <c r="D268" s="121" t="s">
        <v>972</v>
      </c>
      <c r="E268" s="122">
        <f>work!G268+work!H268</f>
        <v>8700</v>
      </c>
      <c r="F268" s="122">
        <f>work!I268+work!J268</f>
        <v>700</v>
      </c>
      <c r="G268" s="113"/>
      <c r="H268" s="123" t="str">
        <f>work!L268</f>
        <v>20150807</v>
      </c>
      <c r="I268" s="124">
        <f t="shared" si="6"/>
        <v>8700</v>
      </c>
      <c r="J268" s="124">
        <f t="shared" si="7"/>
        <v>700</v>
      </c>
    </row>
    <row r="269" spans="1:10" ht="15.75" thickBot="1">
      <c r="A269" s="119">
        <v>239</v>
      </c>
      <c r="B269" s="120" t="s">
        <v>974</v>
      </c>
      <c r="C269" s="121" t="s">
        <v>925</v>
      </c>
      <c r="D269" s="121" t="s">
        <v>975</v>
      </c>
      <c r="E269" s="122">
        <f>work!G269+work!H269</f>
        <v>0</v>
      </c>
      <c r="F269" s="122">
        <f>work!I269+work!J269</f>
        <v>57023</v>
      </c>
      <c r="G269" s="113"/>
      <c r="H269" s="123" t="str">
        <f>work!L269</f>
        <v>20150707</v>
      </c>
      <c r="I269" s="124">
        <f t="shared" si="6"/>
        <v>0</v>
      </c>
      <c r="J269" s="124">
        <f t="shared" si="7"/>
        <v>57023</v>
      </c>
    </row>
    <row r="270" spans="1:10" ht="15.75" thickBot="1">
      <c r="A270" s="119">
        <v>240</v>
      </c>
      <c r="B270" s="120" t="s">
        <v>977</v>
      </c>
      <c r="C270" s="121" t="s">
        <v>925</v>
      </c>
      <c r="D270" s="121" t="s">
        <v>523</v>
      </c>
      <c r="E270" s="122">
        <f>work!G270+work!H270</f>
        <v>2052653</v>
      </c>
      <c r="F270" s="122">
        <f>work!I270+work!J270</f>
        <v>4117517</v>
      </c>
      <c r="G270" s="113"/>
      <c r="H270" s="123" t="str">
        <f>work!L270</f>
        <v>20150707</v>
      </c>
      <c r="I270" s="124">
        <f t="shared" si="6"/>
        <v>2052653</v>
      </c>
      <c r="J270" s="124">
        <f t="shared" si="7"/>
        <v>4117517</v>
      </c>
    </row>
    <row r="271" spans="1:10" ht="15.75" thickBot="1">
      <c r="A271" s="119">
        <v>241</v>
      </c>
      <c r="B271" s="120" t="s">
        <v>979</v>
      </c>
      <c r="C271" s="121" t="s">
        <v>925</v>
      </c>
      <c r="D271" s="121" t="s">
        <v>980</v>
      </c>
      <c r="E271" s="122">
        <f>work!G271+work!H271</f>
        <v>104045</v>
      </c>
      <c r="F271" s="122">
        <f>work!I271+work!J271</f>
        <v>0</v>
      </c>
      <c r="G271" s="113"/>
      <c r="H271" s="123" t="str">
        <f>work!L271</f>
        <v>20150807</v>
      </c>
      <c r="I271" s="124">
        <f t="shared" si="6"/>
        <v>104045</v>
      </c>
      <c r="J271" s="124">
        <f t="shared" si="7"/>
        <v>0</v>
      </c>
    </row>
    <row r="272" spans="1:10" ht="15.75" thickBot="1">
      <c r="A272" s="119">
        <v>242</v>
      </c>
      <c r="B272" s="120" t="s">
        <v>982</v>
      </c>
      <c r="C272" s="121" t="s">
        <v>925</v>
      </c>
      <c r="D272" s="121" t="s">
        <v>983</v>
      </c>
      <c r="E272" s="122">
        <f>work!G272+work!H272</f>
        <v>539395</v>
      </c>
      <c r="F272" s="122">
        <f>work!I272+work!J272</f>
        <v>2192310</v>
      </c>
      <c r="G272" s="113"/>
      <c r="H272" s="123" t="str">
        <f>work!L272</f>
        <v>20150707</v>
      </c>
      <c r="I272" s="124">
        <f t="shared" si="6"/>
        <v>539395</v>
      </c>
      <c r="J272" s="124">
        <f t="shared" si="7"/>
        <v>2192310</v>
      </c>
    </row>
    <row r="273" spans="1:10" ht="15.75" thickBot="1">
      <c r="A273" s="119">
        <v>243</v>
      </c>
      <c r="B273" s="120" t="s">
        <v>985</v>
      </c>
      <c r="C273" s="121" t="s">
        <v>925</v>
      </c>
      <c r="D273" s="121" t="s">
        <v>986</v>
      </c>
      <c r="E273" s="122">
        <f>work!G273+work!H273</f>
        <v>40967</v>
      </c>
      <c r="F273" s="122">
        <f>work!I273+work!J273</f>
        <v>15800</v>
      </c>
      <c r="G273" s="113"/>
      <c r="H273" s="123" t="str">
        <f>work!L273</f>
        <v>20150807</v>
      </c>
      <c r="I273" s="124">
        <f t="shared" si="6"/>
        <v>40967</v>
      </c>
      <c r="J273" s="124">
        <f t="shared" si="7"/>
        <v>15800</v>
      </c>
    </row>
    <row r="274" spans="1:10" ht="15.75" thickBot="1">
      <c r="A274" s="119">
        <v>244</v>
      </c>
      <c r="B274" s="120" t="s">
        <v>988</v>
      </c>
      <c r="C274" s="121" t="s">
        <v>925</v>
      </c>
      <c r="D274" s="121" t="s">
        <v>989</v>
      </c>
      <c r="E274" s="122">
        <f>work!G274+work!H274</f>
        <v>200784</v>
      </c>
      <c r="F274" s="122">
        <f>work!I274+work!J274</f>
        <v>1603597</v>
      </c>
      <c r="G274" s="113"/>
      <c r="H274" s="123" t="str">
        <f>work!L274</f>
        <v>20150707</v>
      </c>
      <c r="I274" s="124">
        <f t="shared" si="6"/>
        <v>200784</v>
      </c>
      <c r="J274" s="124">
        <f t="shared" si="7"/>
        <v>1603597</v>
      </c>
    </row>
    <row r="275" spans="1:10" ht="15.75" thickBot="1">
      <c r="A275" s="119">
        <v>245</v>
      </c>
      <c r="B275" s="120" t="s">
        <v>991</v>
      </c>
      <c r="C275" s="121" t="s">
        <v>925</v>
      </c>
      <c r="D275" s="121" t="s">
        <v>992</v>
      </c>
      <c r="E275" s="122">
        <f>work!G275+work!H275</f>
        <v>77996</v>
      </c>
      <c r="F275" s="122">
        <f>work!I275+work!J275</f>
        <v>55875</v>
      </c>
      <c r="G275" s="113"/>
      <c r="H275" s="123" t="str">
        <f>work!L275</f>
        <v>20150807</v>
      </c>
      <c r="I275" s="124">
        <f t="shared" si="6"/>
        <v>77996</v>
      </c>
      <c r="J275" s="124">
        <f t="shared" si="7"/>
        <v>55875</v>
      </c>
    </row>
    <row r="276" spans="1:10" ht="15.75" thickBot="1">
      <c r="A276" s="119">
        <v>246</v>
      </c>
      <c r="B276" s="120" t="s">
        <v>994</v>
      </c>
      <c r="C276" s="121" t="s">
        <v>925</v>
      </c>
      <c r="D276" s="121" t="s">
        <v>995</v>
      </c>
      <c r="E276" s="122">
        <f>work!G276+work!H276</f>
        <v>763445</v>
      </c>
      <c r="F276" s="122">
        <f>work!I276+work!J276</f>
        <v>1225560</v>
      </c>
      <c r="G276" s="113"/>
      <c r="H276" s="123" t="str">
        <f>work!L276</f>
        <v>20150707</v>
      </c>
      <c r="I276" s="124">
        <f t="shared" si="6"/>
        <v>763445</v>
      </c>
      <c r="J276" s="124">
        <f t="shared" si="7"/>
        <v>1225560</v>
      </c>
    </row>
    <row r="277" spans="1:10" ht="15.75" thickBot="1">
      <c r="A277" s="119">
        <v>247</v>
      </c>
      <c r="B277" s="120" t="s">
        <v>998</v>
      </c>
      <c r="C277" s="121" t="s">
        <v>996</v>
      </c>
      <c r="D277" s="121" t="s">
        <v>999</v>
      </c>
      <c r="E277" s="122">
        <f>work!G277+work!H277</f>
        <v>2243886</v>
      </c>
      <c r="F277" s="122">
        <f>work!I277+work!J277</f>
        <v>3671789</v>
      </c>
      <c r="G277" s="113"/>
      <c r="H277" s="123" t="str">
        <f>work!L277</f>
        <v>20150707</v>
      </c>
      <c r="I277" s="124">
        <f t="shared" si="6"/>
        <v>2243886</v>
      </c>
      <c r="J277" s="124">
        <f t="shared" si="7"/>
        <v>3671789</v>
      </c>
    </row>
    <row r="278" spans="1:10" ht="15.75" thickBot="1">
      <c r="A278" s="119">
        <v>248</v>
      </c>
      <c r="B278" s="120" t="s">
        <v>1001</v>
      </c>
      <c r="C278" s="121" t="s">
        <v>996</v>
      </c>
      <c r="D278" s="121" t="s">
        <v>1002</v>
      </c>
      <c r="E278" s="122">
        <f>work!G278+work!H278</f>
        <v>9100</v>
      </c>
      <c r="F278" s="122">
        <f>work!I278+work!J278</f>
        <v>0</v>
      </c>
      <c r="G278" s="113"/>
      <c r="H278" s="123" t="str">
        <f>work!L278</f>
        <v>20150707</v>
      </c>
      <c r="I278" s="124">
        <f t="shared" si="6"/>
        <v>9100</v>
      </c>
      <c r="J278" s="124">
        <f t="shared" si="7"/>
        <v>0</v>
      </c>
    </row>
    <row r="279" spans="1:10" ht="15.75" thickBot="1">
      <c r="A279" s="119">
        <v>249</v>
      </c>
      <c r="B279" s="120" t="s">
        <v>1004</v>
      </c>
      <c r="C279" s="121" t="s">
        <v>996</v>
      </c>
      <c r="D279" s="121" t="s">
        <v>1005</v>
      </c>
      <c r="E279" s="122">
        <f>work!G279+work!H279</f>
        <v>89665</v>
      </c>
      <c r="F279" s="122">
        <f>work!I279+work!J279</f>
        <v>157481</v>
      </c>
      <c r="G279" s="113"/>
      <c r="H279" s="123" t="str">
        <f>work!L279</f>
        <v>20150707</v>
      </c>
      <c r="I279" s="124">
        <f t="shared" si="6"/>
        <v>89665</v>
      </c>
      <c r="J279" s="124">
        <f t="shared" si="7"/>
        <v>157481</v>
      </c>
    </row>
    <row r="280" spans="1:10" ht="15.75" thickBot="1">
      <c r="A280" s="119">
        <v>250</v>
      </c>
      <c r="B280" s="120" t="s">
        <v>1007</v>
      </c>
      <c r="C280" s="121" t="s">
        <v>996</v>
      </c>
      <c r="D280" s="121" t="s">
        <v>1008</v>
      </c>
      <c r="E280" s="122">
        <f>work!G280+work!H280</f>
        <v>333487</v>
      </c>
      <c r="F280" s="122">
        <f>work!I280+work!J280</f>
        <v>25859</v>
      </c>
      <c r="G280" s="113"/>
      <c r="H280" s="123" t="str">
        <f>work!L280</f>
        <v>20150807</v>
      </c>
      <c r="I280" s="124">
        <f t="shared" si="6"/>
        <v>333487</v>
      </c>
      <c r="J280" s="124">
        <f t="shared" si="7"/>
        <v>25859</v>
      </c>
    </row>
    <row r="281" spans="1:10" ht="15.75" thickBot="1">
      <c r="A281" s="119">
        <v>251</v>
      </c>
      <c r="B281" s="120" t="s">
        <v>1010</v>
      </c>
      <c r="C281" s="121" t="s">
        <v>996</v>
      </c>
      <c r="D281" s="121" t="s">
        <v>1011</v>
      </c>
      <c r="E281" s="122">
        <f>work!G281+work!H281</f>
        <v>2033579</v>
      </c>
      <c r="F281" s="122">
        <f>work!I281+work!J281</f>
        <v>3313290</v>
      </c>
      <c r="G281" s="113"/>
      <c r="H281" s="123" t="str">
        <f>work!L281</f>
        <v>20150707</v>
      </c>
      <c r="I281" s="124">
        <f t="shared" si="6"/>
        <v>2033579</v>
      </c>
      <c r="J281" s="124">
        <f t="shared" si="7"/>
        <v>3313290</v>
      </c>
    </row>
    <row r="282" spans="1:10" ht="15.75" thickBot="1">
      <c r="A282" s="119">
        <v>252</v>
      </c>
      <c r="B282" s="120" t="s">
        <v>1013</v>
      </c>
      <c r="C282" s="121" t="s">
        <v>996</v>
      </c>
      <c r="D282" s="121" t="s">
        <v>1014</v>
      </c>
      <c r="E282" s="122">
        <f>work!G282+work!H282</f>
        <v>15092831</v>
      </c>
      <c r="F282" s="122">
        <f>work!I282+work!J282</f>
        <v>51748445</v>
      </c>
      <c r="G282" s="113"/>
      <c r="H282" s="123" t="str">
        <f>work!L282</f>
        <v>20150807</v>
      </c>
      <c r="I282" s="124">
        <f t="shared" si="6"/>
        <v>15092831</v>
      </c>
      <c r="J282" s="124">
        <f t="shared" si="7"/>
        <v>51748445</v>
      </c>
    </row>
    <row r="283" spans="1:10" ht="15.75" thickBot="1">
      <c r="A283" s="119">
        <v>253</v>
      </c>
      <c r="B283" s="120" t="s">
        <v>1016</v>
      </c>
      <c r="C283" s="121" t="s">
        <v>996</v>
      </c>
      <c r="D283" s="121" t="s">
        <v>1017</v>
      </c>
      <c r="E283" s="122">
        <f>work!G283+work!H283</f>
        <v>1115829</v>
      </c>
      <c r="F283" s="122">
        <f>work!I283+work!J283</f>
        <v>14420649</v>
      </c>
      <c r="G283" s="113"/>
      <c r="H283" s="123" t="str">
        <f>work!L283</f>
        <v>20150807</v>
      </c>
      <c r="I283" s="124">
        <f t="shared" si="6"/>
        <v>1115829</v>
      </c>
      <c r="J283" s="124">
        <f t="shared" si="7"/>
        <v>14420649</v>
      </c>
    </row>
    <row r="284" spans="1:10" ht="15.75" thickBot="1">
      <c r="A284" s="119">
        <v>254</v>
      </c>
      <c r="B284" s="120" t="s">
        <v>1019</v>
      </c>
      <c r="C284" s="121" t="s">
        <v>996</v>
      </c>
      <c r="D284" s="121" t="s">
        <v>1020</v>
      </c>
      <c r="E284" s="122">
        <f>work!G284+work!H284</f>
        <v>1855947</v>
      </c>
      <c r="F284" s="122">
        <f>work!I284+work!J284</f>
        <v>2219860</v>
      </c>
      <c r="G284" s="113"/>
      <c r="H284" s="123" t="str">
        <f>work!L284</f>
        <v>20150707</v>
      </c>
      <c r="I284" s="124">
        <f t="shared" si="6"/>
        <v>1855947</v>
      </c>
      <c r="J284" s="124">
        <f t="shared" si="7"/>
        <v>2219860</v>
      </c>
    </row>
    <row r="285" spans="1:10" ht="15.75" thickBot="1">
      <c r="A285" s="119">
        <v>255</v>
      </c>
      <c r="B285" s="120" t="s">
        <v>1022</v>
      </c>
      <c r="C285" s="121" t="s">
        <v>996</v>
      </c>
      <c r="D285" s="121" t="s">
        <v>1023</v>
      </c>
      <c r="E285" s="122">
        <f>work!G285+work!H285</f>
        <v>698588</v>
      </c>
      <c r="F285" s="122">
        <f>work!I285+work!J285</f>
        <v>12326892</v>
      </c>
      <c r="G285" s="113"/>
      <c r="H285" s="123" t="str">
        <f>work!L285</f>
        <v>20150707</v>
      </c>
      <c r="I285" s="124">
        <f t="shared" si="6"/>
        <v>698588</v>
      </c>
      <c r="J285" s="124">
        <f t="shared" si="7"/>
        <v>12326892</v>
      </c>
    </row>
    <row r="286" spans="1:10" ht="15.75" thickBot="1">
      <c r="A286" s="119">
        <v>256</v>
      </c>
      <c r="B286" s="120" t="s">
        <v>1025</v>
      </c>
      <c r="C286" s="121" t="s">
        <v>996</v>
      </c>
      <c r="D286" s="121" t="s">
        <v>1026</v>
      </c>
      <c r="E286" s="122">
        <f>work!G286+work!H286</f>
        <v>606144</v>
      </c>
      <c r="F286" s="122">
        <f>work!I286+work!J286</f>
        <v>476548</v>
      </c>
      <c r="G286" s="113"/>
      <c r="H286" s="123" t="str">
        <f>work!L286</f>
        <v>20150807</v>
      </c>
      <c r="I286" s="124">
        <f t="shared" si="6"/>
        <v>606144</v>
      </c>
      <c r="J286" s="124">
        <f t="shared" si="7"/>
        <v>476548</v>
      </c>
    </row>
    <row r="287" spans="1:10" ht="15.75" thickBot="1">
      <c r="A287" s="119">
        <v>257</v>
      </c>
      <c r="B287" s="120" t="s">
        <v>1028</v>
      </c>
      <c r="C287" s="121" t="s">
        <v>996</v>
      </c>
      <c r="D287" s="121" t="s">
        <v>1029</v>
      </c>
      <c r="E287" s="122">
        <f>work!G287+work!H287</f>
        <v>1124474</v>
      </c>
      <c r="F287" s="122">
        <f>work!I287+work!J287</f>
        <v>10823526</v>
      </c>
      <c r="G287" s="113"/>
      <c r="H287" s="123" t="str">
        <f>work!L287</f>
        <v>20150807</v>
      </c>
      <c r="I287" s="124">
        <f t="shared" si="6"/>
        <v>1124474</v>
      </c>
      <c r="J287" s="124">
        <f t="shared" si="7"/>
        <v>10823526</v>
      </c>
    </row>
    <row r="288" spans="1:10" ht="15.75" thickBot="1">
      <c r="A288" s="119">
        <v>258</v>
      </c>
      <c r="B288" s="120" t="s">
        <v>1031</v>
      </c>
      <c r="C288" s="121" t="s">
        <v>996</v>
      </c>
      <c r="D288" s="121" t="s">
        <v>1032</v>
      </c>
      <c r="E288" s="122">
        <f>work!G288+work!H288</f>
        <v>2714270</v>
      </c>
      <c r="F288" s="122">
        <f>work!I288+work!J288</f>
        <v>145770</v>
      </c>
      <c r="G288" s="113"/>
      <c r="H288" s="123" t="str">
        <f>work!L288</f>
        <v>20150707</v>
      </c>
      <c r="I288" s="124">
        <f aca="true" t="shared" si="8" ref="I288:I351">E288</f>
        <v>2714270</v>
      </c>
      <c r="J288" s="124">
        <f aca="true" t="shared" si="9" ref="J288:J351">F288</f>
        <v>145770</v>
      </c>
    </row>
    <row r="289" spans="1:10" ht="15.75" thickBot="1">
      <c r="A289" s="119">
        <v>259</v>
      </c>
      <c r="B289" s="120" t="s">
        <v>1035</v>
      </c>
      <c r="C289" s="121" t="s">
        <v>1033</v>
      </c>
      <c r="D289" s="121" t="s">
        <v>1036</v>
      </c>
      <c r="E289" s="122">
        <f>work!G289+work!H289</f>
        <v>537701</v>
      </c>
      <c r="F289" s="122">
        <f>work!I289+work!J289</f>
        <v>47340</v>
      </c>
      <c r="G289" s="113"/>
      <c r="H289" s="123" t="str">
        <f>work!L289</f>
        <v>20150707</v>
      </c>
      <c r="I289" s="124">
        <f t="shared" si="8"/>
        <v>537701</v>
      </c>
      <c r="J289" s="124">
        <f t="shared" si="9"/>
        <v>47340</v>
      </c>
    </row>
    <row r="290" spans="1:10" ht="15.75" thickBot="1">
      <c r="A290" s="119">
        <v>260</v>
      </c>
      <c r="B290" s="120" t="s">
        <v>1038</v>
      </c>
      <c r="C290" s="121" t="s">
        <v>1033</v>
      </c>
      <c r="D290" s="121" t="s">
        <v>1039</v>
      </c>
      <c r="E290" s="122">
        <f>work!G290+work!H290</f>
        <v>60100</v>
      </c>
      <c r="F290" s="122">
        <f>work!I290+work!J290</f>
        <v>159227</v>
      </c>
      <c r="G290" s="113"/>
      <c r="H290" s="123" t="str">
        <f>work!L290</f>
        <v>20150707</v>
      </c>
      <c r="I290" s="124">
        <f t="shared" si="8"/>
        <v>60100</v>
      </c>
      <c r="J290" s="124">
        <f t="shared" si="9"/>
        <v>159227</v>
      </c>
    </row>
    <row r="291" spans="1:10" ht="15.75" thickBot="1">
      <c r="A291" s="119">
        <v>261</v>
      </c>
      <c r="B291" s="120" t="s">
        <v>1041</v>
      </c>
      <c r="C291" s="121" t="s">
        <v>1033</v>
      </c>
      <c r="D291" s="121" t="s">
        <v>1042</v>
      </c>
      <c r="E291" s="122">
        <f>work!G291+work!H291</f>
        <v>5100</v>
      </c>
      <c r="F291" s="122">
        <f>work!I291+work!J291</f>
        <v>437150</v>
      </c>
      <c r="G291" s="113"/>
      <c r="H291" s="123" t="str">
        <f>work!L291</f>
        <v>20150707</v>
      </c>
      <c r="I291" s="124">
        <f t="shared" si="8"/>
        <v>5100</v>
      </c>
      <c r="J291" s="124">
        <f t="shared" si="9"/>
        <v>437150</v>
      </c>
    </row>
    <row r="292" spans="1:10" ht="15.75" thickBot="1">
      <c r="A292" s="119">
        <v>262</v>
      </c>
      <c r="B292" s="120" t="s">
        <v>1044</v>
      </c>
      <c r="C292" s="121" t="s">
        <v>1033</v>
      </c>
      <c r="D292" s="121" t="s">
        <v>1045</v>
      </c>
      <c r="E292" s="122">
        <f>work!G292+work!H292</f>
        <v>15120</v>
      </c>
      <c r="F292" s="122">
        <f>work!I292+work!J292</f>
        <v>2000</v>
      </c>
      <c r="G292" s="113"/>
      <c r="H292" s="123" t="str">
        <f>work!L292</f>
        <v>20150807</v>
      </c>
      <c r="I292" s="124">
        <f t="shared" si="8"/>
        <v>15120</v>
      </c>
      <c r="J292" s="124">
        <f t="shared" si="9"/>
        <v>2000</v>
      </c>
    </row>
    <row r="293" spans="1:10" ht="15.75" thickBot="1">
      <c r="A293" s="119">
        <v>263</v>
      </c>
      <c r="B293" s="120" t="s">
        <v>1047</v>
      </c>
      <c r="C293" s="121" t="s">
        <v>1033</v>
      </c>
      <c r="D293" s="121" t="s">
        <v>1048</v>
      </c>
      <c r="E293" s="122">
        <f>work!G293+work!H293</f>
        <v>115007</v>
      </c>
      <c r="F293" s="122">
        <f>work!I293+work!J293</f>
        <v>870427</v>
      </c>
      <c r="G293" s="113"/>
      <c r="H293" s="123" t="str">
        <f>work!L293</f>
        <v>20150707</v>
      </c>
      <c r="I293" s="124">
        <f t="shared" si="8"/>
        <v>115007</v>
      </c>
      <c r="J293" s="124">
        <f t="shared" si="9"/>
        <v>870427</v>
      </c>
    </row>
    <row r="294" spans="1:10" ht="15.75" thickBot="1">
      <c r="A294" s="119">
        <v>264</v>
      </c>
      <c r="B294" s="120" t="s">
        <v>1050</v>
      </c>
      <c r="C294" s="121" t="s">
        <v>1033</v>
      </c>
      <c r="D294" s="121" t="s">
        <v>1051</v>
      </c>
      <c r="E294" s="122">
        <f>work!G294+work!H294</f>
        <v>811629</v>
      </c>
      <c r="F294" s="122">
        <f>work!I294+work!J294</f>
        <v>186501</v>
      </c>
      <c r="G294" s="113"/>
      <c r="H294" s="123" t="str">
        <f>work!L294</f>
        <v>20150807</v>
      </c>
      <c r="I294" s="124">
        <f t="shared" si="8"/>
        <v>811629</v>
      </c>
      <c r="J294" s="124">
        <f t="shared" si="9"/>
        <v>186501</v>
      </c>
    </row>
    <row r="295" spans="1:10" ht="15.75" thickBot="1">
      <c r="A295" s="119">
        <v>265</v>
      </c>
      <c r="B295" s="120" t="s">
        <v>1053</v>
      </c>
      <c r="C295" s="121" t="s">
        <v>1033</v>
      </c>
      <c r="D295" s="121" t="s">
        <v>1054</v>
      </c>
      <c r="E295" s="122">
        <f>work!G295+work!H295</f>
        <v>353966</v>
      </c>
      <c r="F295" s="122">
        <f>work!I295+work!J295</f>
        <v>675336</v>
      </c>
      <c r="G295" s="113"/>
      <c r="H295" s="123" t="str">
        <f>work!L295</f>
        <v>20150807</v>
      </c>
      <c r="I295" s="124">
        <f t="shared" si="8"/>
        <v>353966</v>
      </c>
      <c r="J295" s="124">
        <f t="shared" si="9"/>
        <v>675336</v>
      </c>
    </row>
    <row r="296" spans="1:10" ht="15.75" thickBot="1">
      <c r="A296" s="119">
        <v>266</v>
      </c>
      <c r="B296" s="120" t="s">
        <v>1056</v>
      </c>
      <c r="C296" s="121" t="s">
        <v>1033</v>
      </c>
      <c r="D296" s="121" t="s">
        <v>1057</v>
      </c>
      <c r="E296" s="122">
        <f>work!G296+work!H296</f>
        <v>921218</v>
      </c>
      <c r="F296" s="122">
        <f>work!I296+work!J296</f>
        <v>83700</v>
      </c>
      <c r="G296" s="113"/>
      <c r="H296" s="123" t="str">
        <f>work!L296</f>
        <v>20150707</v>
      </c>
      <c r="I296" s="124">
        <f t="shared" si="8"/>
        <v>921218</v>
      </c>
      <c r="J296" s="124">
        <f t="shared" si="9"/>
        <v>83700</v>
      </c>
    </row>
    <row r="297" spans="1:10" ht="15.75" thickBot="1">
      <c r="A297" s="119">
        <v>267</v>
      </c>
      <c r="B297" s="120" t="s">
        <v>1059</v>
      </c>
      <c r="C297" s="121" t="s">
        <v>1033</v>
      </c>
      <c r="D297" s="121" t="s">
        <v>1060</v>
      </c>
      <c r="E297" s="122">
        <f>work!G297+work!H297</f>
        <v>323007</v>
      </c>
      <c r="F297" s="122">
        <f>work!I297+work!J297</f>
        <v>47925</v>
      </c>
      <c r="G297" s="113"/>
      <c r="H297" s="123" t="str">
        <f>work!L297</f>
        <v>20150807</v>
      </c>
      <c r="I297" s="124">
        <f t="shared" si="8"/>
        <v>323007</v>
      </c>
      <c r="J297" s="124">
        <f t="shared" si="9"/>
        <v>47925</v>
      </c>
    </row>
    <row r="298" spans="1:10" ht="15.75" thickBot="1">
      <c r="A298" s="119">
        <v>268</v>
      </c>
      <c r="B298" s="120" t="s">
        <v>1062</v>
      </c>
      <c r="C298" s="121" t="s">
        <v>1033</v>
      </c>
      <c r="D298" s="121" t="s">
        <v>940</v>
      </c>
      <c r="E298" s="122">
        <f>work!G298+work!H298</f>
        <v>839175</v>
      </c>
      <c r="F298" s="122">
        <f>work!I298+work!J298</f>
        <v>39300</v>
      </c>
      <c r="G298" s="113"/>
      <c r="H298" s="123" t="str">
        <f>work!L298</f>
        <v>20150807</v>
      </c>
      <c r="I298" s="124">
        <f t="shared" si="8"/>
        <v>839175</v>
      </c>
      <c r="J298" s="124">
        <f t="shared" si="9"/>
        <v>39300</v>
      </c>
    </row>
    <row r="299" spans="1:10" ht="15.75" thickBot="1">
      <c r="A299" s="119">
        <v>269</v>
      </c>
      <c r="B299" s="120" t="s">
        <v>1064</v>
      </c>
      <c r="C299" s="121" t="s">
        <v>1033</v>
      </c>
      <c r="D299" s="121" t="s">
        <v>1065</v>
      </c>
      <c r="E299" s="122">
        <f>work!G299+work!H299</f>
        <v>224800</v>
      </c>
      <c r="F299" s="122">
        <f>work!I299+work!J299</f>
        <v>0</v>
      </c>
      <c r="G299" s="113"/>
      <c r="H299" s="123" t="str">
        <f>work!L299</f>
        <v>20150707</v>
      </c>
      <c r="I299" s="124">
        <f t="shared" si="8"/>
        <v>224800</v>
      </c>
      <c r="J299" s="124">
        <f t="shared" si="9"/>
        <v>0</v>
      </c>
    </row>
    <row r="300" spans="1:10" ht="15.75" thickBot="1">
      <c r="A300" s="119">
        <v>270</v>
      </c>
      <c r="B300" s="120" t="s">
        <v>1067</v>
      </c>
      <c r="C300" s="121" t="s">
        <v>1033</v>
      </c>
      <c r="D300" s="121" t="s">
        <v>1068</v>
      </c>
      <c r="E300" s="122">
        <f>work!G300+work!H300</f>
        <v>6000</v>
      </c>
      <c r="F300" s="122">
        <f>work!I300+work!J300</f>
        <v>16117</v>
      </c>
      <c r="G300" s="113"/>
      <c r="H300" s="123" t="str">
        <f>work!L300</f>
        <v>20150707</v>
      </c>
      <c r="I300" s="124">
        <f t="shared" si="8"/>
        <v>6000</v>
      </c>
      <c r="J300" s="124">
        <f t="shared" si="9"/>
        <v>16117</v>
      </c>
    </row>
    <row r="301" spans="1:10" ht="15.75" thickBot="1">
      <c r="A301" s="119">
        <v>271</v>
      </c>
      <c r="B301" s="120" t="s">
        <v>1070</v>
      </c>
      <c r="C301" s="121" t="s">
        <v>1033</v>
      </c>
      <c r="D301" s="121" t="s">
        <v>1071</v>
      </c>
      <c r="E301" s="122">
        <f>work!G301+work!H301</f>
        <v>24800</v>
      </c>
      <c r="F301" s="122">
        <f>work!I301+work!J301</f>
        <v>5925</v>
      </c>
      <c r="G301" s="113"/>
      <c r="H301" s="123" t="str">
        <f>work!L301</f>
        <v>20150707</v>
      </c>
      <c r="I301" s="124">
        <f t="shared" si="8"/>
        <v>24800</v>
      </c>
      <c r="J301" s="124">
        <f t="shared" si="9"/>
        <v>5925</v>
      </c>
    </row>
    <row r="302" spans="1:10" ht="15.75" thickBot="1">
      <c r="A302" s="119">
        <v>272</v>
      </c>
      <c r="B302" s="120" t="s">
        <v>1073</v>
      </c>
      <c r="C302" s="121" t="s">
        <v>1033</v>
      </c>
      <c r="D302" s="121" t="s">
        <v>1074</v>
      </c>
      <c r="E302" s="122" t="e">
        <f>work!G302+work!H302</f>
        <v>#VALUE!</v>
      </c>
      <c r="F302" s="122" t="e">
        <f>work!I302+work!J302</f>
        <v>#VALUE!</v>
      </c>
      <c r="G302" s="113"/>
      <c r="H302" s="123" t="str">
        <f>work!L302</f>
        <v>No report</v>
      </c>
      <c r="I302" s="124" t="e">
        <f t="shared" si="8"/>
        <v>#VALUE!</v>
      </c>
      <c r="J302" s="124" t="e">
        <f t="shared" si="9"/>
        <v>#VALUE!</v>
      </c>
    </row>
    <row r="303" spans="1:10" ht="15.75" thickBot="1">
      <c r="A303" s="119">
        <v>273</v>
      </c>
      <c r="B303" s="120" t="s">
        <v>1076</v>
      </c>
      <c r="C303" s="121" t="s">
        <v>1033</v>
      </c>
      <c r="D303" s="121" t="s">
        <v>1077</v>
      </c>
      <c r="E303" s="122">
        <f>work!G303+work!H303</f>
        <v>176512</v>
      </c>
      <c r="F303" s="122">
        <f>work!I303+work!J303</f>
        <v>130031</v>
      </c>
      <c r="G303" s="113"/>
      <c r="H303" s="123" t="str">
        <f>work!L303</f>
        <v>20150807</v>
      </c>
      <c r="I303" s="124">
        <f t="shared" si="8"/>
        <v>176512</v>
      </c>
      <c r="J303" s="124">
        <f t="shared" si="9"/>
        <v>130031</v>
      </c>
    </row>
    <row r="304" spans="1:10" ht="15.75" thickBot="1">
      <c r="A304" s="119">
        <v>274</v>
      </c>
      <c r="B304" s="120" t="s">
        <v>1079</v>
      </c>
      <c r="C304" s="121" t="s">
        <v>1033</v>
      </c>
      <c r="D304" s="121" t="s">
        <v>1080</v>
      </c>
      <c r="E304" s="122">
        <f>work!G304+work!H304</f>
        <v>70154</v>
      </c>
      <c r="F304" s="122">
        <f>work!I304+work!J304</f>
        <v>153036</v>
      </c>
      <c r="G304" s="113"/>
      <c r="H304" s="123" t="str">
        <f>work!L304</f>
        <v>20150707</v>
      </c>
      <c r="I304" s="124">
        <f t="shared" si="8"/>
        <v>70154</v>
      </c>
      <c r="J304" s="124">
        <f t="shared" si="9"/>
        <v>153036</v>
      </c>
    </row>
    <row r="305" spans="1:10" ht="15.75" thickBot="1">
      <c r="A305" s="119">
        <v>275</v>
      </c>
      <c r="B305" s="120" t="s">
        <v>1082</v>
      </c>
      <c r="C305" s="121" t="s">
        <v>1033</v>
      </c>
      <c r="D305" s="121" t="s">
        <v>1083</v>
      </c>
      <c r="E305" s="122">
        <f>work!G305+work!H305</f>
        <v>202923</v>
      </c>
      <c r="F305" s="122">
        <f>work!I305+work!J305</f>
        <v>29025</v>
      </c>
      <c r="G305" s="113"/>
      <c r="H305" s="123" t="str">
        <f>work!L305</f>
        <v>20150707</v>
      </c>
      <c r="I305" s="124">
        <f t="shared" si="8"/>
        <v>202923</v>
      </c>
      <c r="J305" s="124">
        <f t="shared" si="9"/>
        <v>29025</v>
      </c>
    </row>
    <row r="306" spans="1:10" ht="15.75" thickBot="1">
      <c r="A306" s="119">
        <v>276</v>
      </c>
      <c r="B306" s="120" t="s">
        <v>1085</v>
      </c>
      <c r="C306" s="121" t="s">
        <v>1033</v>
      </c>
      <c r="D306" s="121" t="s">
        <v>1086</v>
      </c>
      <c r="E306" s="122">
        <f>work!G306+work!H306</f>
        <v>11300</v>
      </c>
      <c r="F306" s="122">
        <f>work!I306+work!J306</f>
        <v>19900</v>
      </c>
      <c r="G306" s="113"/>
      <c r="H306" s="123" t="str">
        <f>work!L306</f>
        <v>20150707</v>
      </c>
      <c r="I306" s="124">
        <f t="shared" si="8"/>
        <v>11300</v>
      </c>
      <c r="J306" s="124">
        <f t="shared" si="9"/>
        <v>19900</v>
      </c>
    </row>
    <row r="307" spans="1:10" ht="15.75" thickBot="1">
      <c r="A307" s="119">
        <v>277</v>
      </c>
      <c r="B307" s="120" t="s">
        <v>1088</v>
      </c>
      <c r="C307" s="121" t="s">
        <v>1033</v>
      </c>
      <c r="D307" s="121" t="s">
        <v>1089</v>
      </c>
      <c r="E307" s="122">
        <f>work!G307+work!H307</f>
        <v>442646</v>
      </c>
      <c r="F307" s="122">
        <f>work!I307+work!J307</f>
        <v>7376</v>
      </c>
      <c r="G307" s="113"/>
      <c r="H307" s="123" t="str">
        <f>work!L307</f>
        <v>20150807</v>
      </c>
      <c r="I307" s="124">
        <f t="shared" si="8"/>
        <v>442646</v>
      </c>
      <c r="J307" s="124">
        <f t="shared" si="9"/>
        <v>7376</v>
      </c>
    </row>
    <row r="308" spans="1:10" ht="15.75" thickBot="1">
      <c r="A308" s="119">
        <v>278</v>
      </c>
      <c r="B308" s="120" t="s">
        <v>1091</v>
      </c>
      <c r="C308" s="121" t="s">
        <v>1033</v>
      </c>
      <c r="D308" s="121" t="s">
        <v>1092</v>
      </c>
      <c r="E308" s="122">
        <f>work!G308+work!H308</f>
        <v>0</v>
      </c>
      <c r="F308" s="122">
        <f>work!I308+work!J308</f>
        <v>9829</v>
      </c>
      <c r="G308" s="113"/>
      <c r="H308" s="123" t="str">
        <f>work!L308</f>
        <v>20150707</v>
      </c>
      <c r="I308" s="124">
        <f t="shared" si="8"/>
        <v>0</v>
      </c>
      <c r="J308" s="124">
        <f t="shared" si="9"/>
        <v>9829</v>
      </c>
    </row>
    <row r="309" spans="1:10" ht="15.75" thickBot="1">
      <c r="A309" s="119">
        <v>279</v>
      </c>
      <c r="B309" s="120" t="s">
        <v>1094</v>
      </c>
      <c r="C309" s="121" t="s">
        <v>1033</v>
      </c>
      <c r="D309" s="121" t="s">
        <v>1095</v>
      </c>
      <c r="E309" s="122">
        <f>work!G309+work!H309</f>
        <v>1614340</v>
      </c>
      <c r="F309" s="122">
        <f>work!I309+work!J309</f>
        <v>3231827</v>
      </c>
      <c r="G309" s="113"/>
      <c r="H309" s="123" t="str">
        <f>work!L309</f>
        <v>20150707</v>
      </c>
      <c r="I309" s="124">
        <f t="shared" si="8"/>
        <v>1614340</v>
      </c>
      <c r="J309" s="124">
        <f t="shared" si="9"/>
        <v>3231827</v>
      </c>
    </row>
    <row r="310" spans="1:10" ht="15.75" thickBot="1">
      <c r="A310" s="119">
        <v>280</v>
      </c>
      <c r="B310" s="120" t="s">
        <v>1097</v>
      </c>
      <c r="C310" s="121" t="s">
        <v>1033</v>
      </c>
      <c r="D310" s="121" t="s">
        <v>1098</v>
      </c>
      <c r="E310" s="122">
        <f>work!G310+work!H310</f>
        <v>2655908</v>
      </c>
      <c r="F310" s="122">
        <f>work!I310+work!J310</f>
        <v>158876</v>
      </c>
      <c r="G310" s="113"/>
      <c r="H310" s="123" t="str">
        <f>work!L310</f>
        <v>20150707</v>
      </c>
      <c r="I310" s="124">
        <f t="shared" si="8"/>
        <v>2655908</v>
      </c>
      <c r="J310" s="124">
        <f t="shared" si="9"/>
        <v>158876</v>
      </c>
    </row>
    <row r="311" spans="1:10" ht="15.75" thickBot="1">
      <c r="A311" s="119">
        <v>281</v>
      </c>
      <c r="B311" s="120" t="s">
        <v>1100</v>
      </c>
      <c r="C311" s="121" t="s">
        <v>1033</v>
      </c>
      <c r="D311" s="121" t="s">
        <v>1101</v>
      </c>
      <c r="E311" s="122">
        <f>work!G311+work!H311</f>
        <v>0</v>
      </c>
      <c r="F311" s="122">
        <f>work!I311+work!J311</f>
        <v>0</v>
      </c>
      <c r="G311" s="113"/>
      <c r="H311" s="123" t="str">
        <f>work!L311</f>
        <v>20150807</v>
      </c>
      <c r="I311" s="124">
        <f t="shared" si="8"/>
        <v>0</v>
      </c>
      <c r="J311" s="124">
        <f t="shared" si="9"/>
        <v>0</v>
      </c>
    </row>
    <row r="312" spans="1:10" ht="15.75" thickBot="1">
      <c r="A312" s="119">
        <v>282</v>
      </c>
      <c r="B312" s="120" t="s">
        <v>1103</v>
      </c>
      <c r="C312" s="121" t="s">
        <v>1033</v>
      </c>
      <c r="D312" s="121" t="s">
        <v>1104</v>
      </c>
      <c r="E312" s="122">
        <f>work!G312+work!H312</f>
        <v>638241</v>
      </c>
      <c r="F312" s="122">
        <f>work!I312+work!J312</f>
        <v>64296</v>
      </c>
      <c r="G312" s="113"/>
      <c r="H312" s="123" t="str">
        <f>work!L312</f>
        <v>20150807</v>
      </c>
      <c r="I312" s="124">
        <f t="shared" si="8"/>
        <v>638241</v>
      </c>
      <c r="J312" s="124">
        <f t="shared" si="9"/>
        <v>64296</v>
      </c>
    </row>
    <row r="313" spans="1:10" ht="15.75" thickBot="1">
      <c r="A313" s="119">
        <v>283</v>
      </c>
      <c r="B313" s="120" t="s">
        <v>1106</v>
      </c>
      <c r="C313" s="121" t="s">
        <v>1033</v>
      </c>
      <c r="D313" s="121" t="s">
        <v>1107</v>
      </c>
      <c r="E313" s="122">
        <f>work!G313+work!H313</f>
        <v>346433</v>
      </c>
      <c r="F313" s="122">
        <f>work!I313+work!J313</f>
        <v>95403</v>
      </c>
      <c r="G313" s="113"/>
      <c r="H313" s="123" t="str">
        <f>work!L313</f>
        <v>20150807</v>
      </c>
      <c r="I313" s="124">
        <f t="shared" si="8"/>
        <v>346433</v>
      </c>
      <c r="J313" s="124">
        <f t="shared" si="9"/>
        <v>95403</v>
      </c>
    </row>
    <row r="314" spans="1:10" ht="15.75" thickBot="1">
      <c r="A314" s="119">
        <v>284</v>
      </c>
      <c r="B314" s="120" t="s">
        <v>1109</v>
      </c>
      <c r="C314" s="121" t="s">
        <v>1033</v>
      </c>
      <c r="D314" s="121" t="s">
        <v>1110</v>
      </c>
      <c r="E314" s="122">
        <f>work!G314+work!H314</f>
        <v>102816</v>
      </c>
      <c r="F314" s="122">
        <f>work!I314+work!J314</f>
        <v>671200</v>
      </c>
      <c r="G314" s="113"/>
      <c r="H314" s="123" t="str">
        <f>work!L314</f>
        <v>20150707</v>
      </c>
      <c r="I314" s="124">
        <f t="shared" si="8"/>
        <v>102816</v>
      </c>
      <c r="J314" s="124">
        <f t="shared" si="9"/>
        <v>671200</v>
      </c>
    </row>
    <row r="315" spans="1:10" ht="15.75" thickBot="1">
      <c r="A315" s="119">
        <v>285</v>
      </c>
      <c r="B315" s="120" t="s">
        <v>1113</v>
      </c>
      <c r="C315" s="121" t="s">
        <v>1111</v>
      </c>
      <c r="D315" s="121" t="s">
        <v>1114</v>
      </c>
      <c r="E315" s="122">
        <f>work!G315+work!H315</f>
        <v>2000</v>
      </c>
      <c r="F315" s="122">
        <f>work!I315+work!J315</f>
        <v>0</v>
      </c>
      <c r="G315" s="113"/>
      <c r="H315" s="123" t="str">
        <f>work!L315</f>
        <v>20150807</v>
      </c>
      <c r="I315" s="124">
        <f t="shared" si="8"/>
        <v>2000</v>
      </c>
      <c r="J315" s="124">
        <f t="shared" si="9"/>
        <v>0</v>
      </c>
    </row>
    <row r="316" spans="1:10" ht="15.75" thickBot="1">
      <c r="A316" s="119">
        <v>286</v>
      </c>
      <c r="B316" s="120" t="s">
        <v>1123</v>
      </c>
      <c r="C316" s="121" t="s">
        <v>1111</v>
      </c>
      <c r="D316" s="121" t="s">
        <v>1124</v>
      </c>
      <c r="E316" s="122">
        <f>work!G316+work!H316</f>
        <v>1537352</v>
      </c>
      <c r="F316" s="122">
        <f>work!I316+work!J316</f>
        <v>631803</v>
      </c>
      <c r="G316" s="113"/>
      <c r="H316" s="123" t="str">
        <f>work!L316</f>
        <v>20150707</v>
      </c>
      <c r="I316" s="124">
        <f t="shared" si="8"/>
        <v>1537352</v>
      </c>
      <c r="J316" s="124">
        <f t="shared" si="9"/>
        <v>631803</v>
      </c>
    </row>
    <row r="317" spans="1:10" ht="15.75" thickBot="1">
      <c r="A317" s="119">
        <v>287</v>
      </c>
      <c r="B317" s="120" t="s">
        <v>1126</v>
      </c>
      <c r="C317" s="121" t="s">
        <v>1111</v>
      </c>
      <c r="D317" s="121" t="s">
        <v>291</v>
      </c>
      <c r="E317" s="122">
        <f>work!G317+work!H317</f>
        <v>1289504</v>
      </c>
      <c r="F317" s="122">
        <f>work!I317+work!J317</f>
        <v>0</v>
      </c>
      <c r="G317" s="113"/>
      <c r="H317" s="123" t="str">
        <f>work!L317</f>
        <v>20150608</v>
      </c>
      <c r="I317" s="124">
        <f t="shared" si="8"/>
        <v>1289504</v>
      </c>
      <c r="J317" s="124">
        <f t="shared" si="9"/>
        <v>0</v>
      </c>
    </row>
    <row r="318" spans="1:10" ht="15.75" thickBot="1">
      <c r="A318" s="119">
        <v>288</v>
      </c>
      <c r="B318" s="120" t="s">
        <v>1128</v>
      </c>
      <c r="C318" s="121" t="s">
        <v>1111</v>
      </c>
      <c r="D318" s="121" t="s">
        <v>1129</v>
      </c>
      <c r="E318" s="122">
        <f>work!G318+work!H318</f>
        <v>598834</v>
      </c>
      <c r="F318" s="122">
        <f>work!I318+work!J318</f>
        <v>1559135</v>
      </c>
      <c r="G318" s="113"/>
      <c r="H318" s="123" t="str">
        <f>work!L318</f>
        <v>20150707</v>
      </c>
      <c r="I318" s="124">
        <f t="shared" si="8"/>
        <v>598834</v>
      </c>
      <c r="J318" s="124">
        <f t="shared" si="9"/>
        <v>1559135</v>
      </c>
    </row>
    <row r="319" spans="1:10" ht="15.75" thickBot="1">
      <c r="A319" s="119">
        <v>289</v>
      </c>
      <c r="B319" s="120" t="s">
        <v>1131</v>
      </c>
      <c r="C319" s="121" t="s">
        <v>1111</v>
      </c>
      <c r="D319" s="121" t="s">
        <v>1132</v>
      </c>
      <c r="E319" s="122">
        <f>work!G319+work!H319</f>
        <v>121975</v>
      </c>
      <c r="F319" s="122">
        <f>work!I319+work!J319</f>
        <v>36515</v>
      </c>
      <c r="G319" s="113"/>
      <c r="H319" s="123" t="str">
        <f>work!L319</f>
        <v>20150707</v>
      </c>
      <c r="I319" s="124">
        <f t="shared" si="8"/>
        <v>121975</v>
      </c>
      <c r="J319" s="124">
        <f t="shared" si="9"/>
        <v>36515</v>
      </c>
    </row>
    <row r="320" spans="1:10" ht="15.75" thickBot="1">
      <c r="A320" s="119">
        <v>290</v>
      </c>
      <c r="B320" s="120" t="s">
        <v>1134</v>
      </c>
      <c r="C320" s="121" t="s">
        <v>1111</v>
      </c>
      <c r="D320" s="121" t="s">
        <v>838</v>
      </c>
      <c r="E320" s="122">
        <f>work!G320+work!H320</f>
        <v>1158368</v>
      </c>
      <c r="F320" s="122">
        <f>work!I320+work!J320</f>
        <v>612735</v>
      </c>
      <c r="G320" s="113"/>
      <c r="H320" s="123" t="str">
        <f>work!L320</f>
        <v>20150707</v>
      </c>
      <c r="I320" s="124">
        <f t="shared" si="8"/>
        <v>1158368</v>
      </c>
      <c r="J320" s="124">
        <f t="shared" si="9"/>
        <v>612735</v>
      </c>
    </row>
    <row r="321" spans="1:10" ht="15.75" thickBot="1">
      <c r="A321" s="119">
        <v>291</v>
      </c>
      <c r="B321" s="120" t="s">
        <v>1136</v>
      </c>
      <c r="C321" s="121" t="s">
        <v>1111</v>
      </c>
      <c r="D321" s="121" t="s">
        <v>841</v>
      </c>
      <c r="E321" s="122">
        <f>work!G321+work!H321</f>
        <v>1071712</v>
      </c>
      <c r="F321" s="122">
        <f>work!I321+work!J321</f>
        <v>14262547</v>
      </c>
      <c r="G321" s="113"/>
      <c r="H321" s="123" t="str">
        <f>work!L321</f>
        <v>20150707</v>
      </c>
      <c r="I321" s="124">
        <f t="shared" si="8"/>
        <v>1071712</v>
      </c>
      <c r="J321" s="124">
        <f t="shared" si="9"/>
        <v>14262547</v>
      </c>
    </row>
    <row r="322" spans="1:10" ht="15.75" thickBot="1">
      <c r="A322" s="119">
        <v>292</v>
      </c>
      <c r="B322" s="120" t="s">
        <v>1138</v>
      </c>
      <c r="C322" s="121" t="s">
        <v>1111</v>
      </c>
      <c r="D322" s="121" t="s">
        <v>1139</v>
      </c>
      <c r="E322" s="122">
        <f>work!G322+work!H322</f>
        <v>306203</v>
      </c>
      <c r="F322" s="122">
        <f>work!I322+work!J322</f>
        <v>125680</v>
      </c>
      <c r="G322" s="113"/>
      <c r="H322" s="123" t="str">
        <f>work!L322</f>
        <v>20150707</v>
      </c>
      <c r="I322" s="124">
        <f t="shared" si="8"/>
        <v>306203</v>
      </c>
      <c r="J322" s="124">
        <f t="shared" si="9"/>
        <v>125680</v>
      </c>
    </row>
    <row r="323" spans="1:10" ht="15.75" thickBot="1">
      <c r="A323" s="119">
        <v>293</v>
      </c>
      <c r="B323" s="120" t="s">
        <v>1141</v>
      </c>
      <c r="C323" s="121" t="s">
        <v>1111</v>
      </c>
      <c r="D323" s="121" t="s">
        <v>1142</v>
      </c>
      <c r="E323" s="122">
        <f>work!G323+work!H323</f>
        <v>0</v>
      </c>
      <c r="F323" s="122">
        <f>work!I323+work!J323</f>
        <v>0</v>
      </c>
      <c r="G323" s="113"/>
      <c r="H323" s="123" t="str">
        <f>work!L323</f>
        <v>See Princeton (1114)</v>
      </c>
      <c r="I323" s="124">
        <f t="shared" si="8"/>
        <v>0</v>
      </c>
      <c r="J323" s="124">
        <f t="shared" si="9"/>
        <v>0</v>
      </c>
    </row>
    <row r="324" spans="1:10" ht="15.75" thickBot="1">
      <c r="A324" s="119">
        <v>294</v>
      </c>
      <c r="B324" s="120" t="s">
        <v>1144</v>
      </c>
      <c r="C324" s="121" t="s">
        <v>1111</v>
      </c>
      <c r="D324" s="121" t="s">
        <v>1145</v>
      </c>
      <c r="E324" s="122">
        <f>work!G324+work!H324</f>
        <v>22177658</v>
      </c>
      <c r="F324" s="122">
        <f>work!I324+work!J324</f>
        <v>6647777</v>
      </c>
      <c r="G324" s="113"/>
      <c r="H324" s="123" t="str">
        <f>work!L324</f>
        <v>20150707</v>
      </c>
      <c r="I324" s="124">
        <f t="shared" si="8"/>
        <v>22177658</v>
      </c>
      <c r="J324" s="124">
        <f t="shared" si="9"/>
        <v>6647777</v>
      </c>
    </row>
    <row r="325" spans="1:10" ht="15.75" thickBot="1">
      <c r="A325" s="119">
        <v>295</v>
      </c>
      <c r="B325" s="120" t="s">
        <v>1147</v>
      </c>
      <c r="C325" s="121" t="s">
        <v>1111</v>
      </c>
      <c r="D325" s="121" t="s">
        <v>1148</v>
      </c>
      <c r="E325" s="122">
        <f>work!G325+work!H325</f>
        <v>989718</v>
      </c>
      <c r="F325" s="122">
        <f>work!I325+work!J325</f>
        <v>713987</v>
      </c>
      <c r="G325" s="113"/>
      <c r="H325" s="123" t="str">
        <f>work!L325</f>
        <v>20150707</v>
      </c>
      <c r="I325" s="124">
        <f t="shared" si="8"/>
        <v>989718</v>
      </c>
      <c r="J325" s="124">
        <f t="shared" si="9"/>
        <v>713987</v>
      </c>
    </row>
    <row r="326" spans="1:10" ht="15.75" thickBot="1">
      <c r="A326" s="119">
        <v>296</v>
      </c>
      <c r="B326" s="120" t="s">
        <v>1150</v>
      </c>
      <c r="C326" s="121" t="s">
        <v>1111</v>
      </c>
      <c r="D326" s="121" t="s">
        <v>1117</v>
      </c>
      <c r="E326" s="122">
        <f>work!G326+work!H326</f>
        <v>1994520</v>
      </c>
      <c r="F326" s="122">
        <f>work!I326+work!J326</f>
        <v>2013129</v>
      </c>
      <c r="G326" s="113"/>
      <c r="H326" s="123" t="str">
        <f>work!L326</f>
        <v>20150707</v>
      </c>
      <c r="I326" s="124">
        <f t="shared" si="8"/>
        <v>1994520</v>
      </c>
      <c r="J326" s="124">
        <f t="shared" si="9"/>
        <v>2013129</v>
      </c>
    </row>
    <row r="327" spans="1:10" ht="15.75" thickBot="1">
      <c r="A327" s="119">
        <v>297</v>
      </c>
      <c r="B327" s="120" t="s">
        <v>1152</v>
      </c>
      <c r="C327" s="121" t="s">
        <v>1111</v>
      </c>
      <c r="D327" s="121" t="s">
        <v>1153</v>
      </c>
      <c r="E327" s="122">
        <f>work!G327+work!H327</f>
        <v>1432538</v>
      </c>
      <c r="F327" s="122">
        <f>work!I327+work!J327</f>
        <v>6513204</v>
      </c>
      <c r="G327" s="113"/>
      <c r="H327" s="123" t="str">
        <f>work!L327</f>
        <v>20150707</v>
      </c>
      <c r="I327" s="124">
        <f t="shared" si="8"/>
        <v>1432538</v>
      </c>
      <c r="J327" s="124">
        <f t="shared" si="9"/>
        <v>6513204</v>
      </c>
    </row>
    <row r="328" spans="1:10" ht="15.75" thickBot="1">
      <c r="A328" s="119">
        <v>298</v>
      </c>
      <c r="B328" s="120" t="s">
        <v>1156</v>
      </c>
      <c r="C328" s="121" t="s">
        <v>1154</v>
      </c>
      <c r="D328" s="121" t="s">
        <v>1157</v>
      </c>
      <c r="E328" s="122">
        <f>work!G328+work!H328</f>
        <v>971484</v>
      </c>
      <c r="F328" s="122">
        <f>work!I328+work!J328</f>
        <v>140602</v>
      </c>
      <c r="G328" s="113"/>
      <c r="H328" s="123" t="str">
        <f>work!L328</f>
        <v>20150707</v>
      </c>
      <c r="I328" s="124">
        <f t="shared" si="8"/>
        <v>971484</v>
      </c>
      <c r="J328" s="124">
        <f t="shared" si="9"/>
        <v>140602</v>
      </c>
    </row>
    <row r="329" spans="1:10" ht="15.75" thickBot="1">
      <c r="A329" s="119">
        <v>299</v>
      </c>
      <c r="B329" s="120" t="s">
        <v>1159</v>
      </c>
      <c r="C329" s="121" t="s">
        <v>1154</v>
      </c>
      <c r="D329" s="121" t="s">
        <v>1160</v>
      </c>
      <c r="E329" s="122">
        <f>work!G329+work!H329</f>
        <v>396586</v>
      </c>
      <c r="F329" s="122">
        <f>work!I329+work!J329</f>
        <v>223719</v>
      </c>
      <c r="G329" s="113"/>
      <c r="H329" s="123" t="str">
        <f>work!L329</f>
        <v>20150707</v>
      </c>
      <c r="I329" s="124">
        <f t="shared" si="8"/>
        <v>396586</v>
      </c>
      <c r="J329" s="124">
        <f t="shared" si="9"/>
        <v>223719</v>
      </c>
    </row>
    <row r="330" spans="1:10" ht="15.75" thickBot="1">
      <c r="A330" s="119">
        <v>300</v>
      </c>
      <c r="B330" s="120" t="s">
        <v>1162</v>
      </c>
      <c r="C330" s="121" t="s">
        <v>1154</v>
      </c>
      <c r="D330" s="121" t="s">
        <v>1163</v>
      </c>
      <c r="E330" s="122">
        <f>work!G330+work!H330</f>
        <v>30687</v>
      </c>
      <c r="F330" s="122">
        <f>work!I330+work!J330</f>
        <v>8000</v>
      </c>
      <c r="G330" s="121"/>
      <c r="H330" s="123" t="str">
        <f>work!L330</f>
        <v>20150707</v>
      </c>
      <c r="I330" s="124">
        <f t="shared" si="8"/>
        <v>30687</v>
      </c>
      <c r="J330" s="124">
        <f t="shared" si="9"/>
        <v>8000</v>
      </c>
    </row>
    <row r="331" spans="1:10" ht="15.75" thickBot="1">
      <c r="A331" s="119">
        <v>301</v>
      </c>
      <c r="B331" s="120" t="s">
        <v>1165</v>
      </c>
      <c r="C331" s="121" t="s">
        <v>1154</v>
      </c>
      <c r="D331" s="121" t="s">
        <v>1166</v>
      </c>
      <c r="E331" s="122">
        <f>work!G331+work!H331</f>
        <v>1774636</v>
      </c>
      <c r="F331" s="122">
        <f>work!I331+work!J331</f>
        <v>14032558</v>
      </c>
      <c r="G331" s="113"/>
      <c r="H331" s="123" t="str">
        <f>work!L331</f>
        <v>20150707</v>
      </c>
      <c r="I331" s="124">
        <f t="shared" si="8"/>
        <v>1774636</v>
      </c>
      <c r="J331" s="124">
        <f t="shared" si="9"/>
        <v>14032558</v>
      </c>
    </row>
    <row r="332" spans="1:10" ht="15.75" thickBot="1">
      <c r="A332" s="119">
        <v>302</v>
      </c>
      <c r="B332" s="120" t="s">
        <v>1168</v>
      </c>
      <c r="C332" s="121" t="s">
        <v>1154</v>
      </c>
      <c r="D332" s="121" t="s">
        <v>1169</v>
      </c>
      <c r="E332" s="122">
        <f>work!G332+work!H332</f>
        <v>3633726</v>
      </c>
      <c r="F332" s="122">
        <f>work!I332+work!J332</f>
        <v>12704767</v>
      </c>
      <c r="G332" s="113"/>
      <c r="H332" s="123" t="str">
        <f>work!L332</f>
        <v>20150707</v>
      </c>
      <c r="I332" s="124">
        <f t="shared" si="8"/>
        <v>3633726</v>
      </c>
      <c r="J332" s="124">
        <f t="shared" si="9"/>
        <v>12704767</v>
      </c>
    </row>
    <row r="333" spans="1:10" ht="15.75" thickBot="1">
      <c r="A333" s="119">
        <v>303</v>
      </c>
      <c r="B333" s="120" t="s">
        <v>1171</v>
      </c>
      <c r="C333" s="121" t="s">
        <v>1154</v>
      </c>
      <c r="D333" s="121" t="s">
        <v>1172</v>
      </c>
      <c r="E333" s="122">
        <f>work!G333+work!H333</f>
        <v>2441127</v>
      </c>
      <c r="F333" s="122">
        <f>work!I333+work!J333</f>
        <v>5700</v>
      </c>
      <c r="G333" s="113"/>
      <c r="H333" s="123" t="str">
        <f>work!L333</f>
        <v>20150707</v>
      </c>
      <c r="I333" s="124">
        <f t="shared" si="8"/>
        <v>2441127</v>
      </c>
      <c r="J333" s="124">
        <f t="shared" si="9"/>
        <v>5700</v>
      </c>
    </row>
    <row r="334" spans="1:10" ht="15.75" thickBot="1">
      <c r="A334" s="119">
        <v>304</v>
      </c>
      <c r="B334" s="120" t="s">
        <v>1174</v>
      </c>
      <c r="C334" s="121" t="s">
        <v>1154</v>
      </c>
      <c r="D334" s="121" t="s">
        <v>1175</v>
      </c>
      <c r="E334" s="122">
        <f>work!G334+work!H334</f>
        <v>1457603</v>
      </c>
      <c r="F334" s="122">
        <f>work!I334+work!J334</f>
        <v>2000</v>
      </c>
      <c r="G334" s="113"/>
      <c r="H334" s="123" t="str">
        <f>work!L334</f>
        <v>20150807</v>
      </c>
      <c r="I334" s="124">
        <f t="shared" si="8"/>
        <v>1457603</v>
      </c>
      <c r="J334" s="124">
        <f t="shared" si="9"/>
        <v>2000</v>
      </c>
    </row>
    <row r="335" spans="1:10" ht="15.75" thickBot="1">
      <c r="A335" s="119">
        <v>305</v>
      </c>
      <c r="B335" s="120" t="s">
        <v>1177</v>
      </c>
      <c r="C335" s="121" t="s">
        <v>1154</v>
      </c>
      <c r="D335" s="121" t="s">
        <v>1178</v>
      </c>
      <c r="E335" s="122">
        <f>work!G335+work!H335</f>
        <v>51234</v>
      </c>
      <c r="F335" s="122">
        <f>work!I335+work!J335</f>
        <v>165099</v>
      </c>
      <c r="G335" s="113"/>
      <c r="H335" s="123" t="str">
        <f>work!L335</f>
        <v>20150707</v>
      </c>
      <c r="I335" s="124">
        <f t="shared" si="8"/>
        <v>51234</v>
      </c>
      <c r="J335" s="124">
        <f t="shared" si="9"/>
        <v>165099</v>
      </c>
    </row>
    <row r="336" spans="1:10" ht="15.75" thickBot="1">
      <c r="A336" s="119">
        <v>306</v>
      </c>
      <c r="B336" s="120" t="s">
        <v>1180</v>
      </c>
      <c r="C336" s="121" t="s">
        <v>1154</v>
      </c>
      <c r="D336" s="121" t="s">
        <v>1181</v>
      </c>
      <c r="E336" s="122" t="e">
        <f>work!G336+work!H336</f>
        <v>#VALUE!</v>
      </c>
      <c r="F336" s="122" t="e">
        <f>work!I336+work!J336</f>
        <v>#VALUE!</v>
      </c>
      <c r="G336" s="113"/>
      <c r="H336" s="123" t="str">
        <f>work!L336</f>
        <v>No report</v>
      </c>
      <c r="I336" s="124" t="e">
        <f t="shared" si="8"/>
        <v>#VALUE!</v>
      </c>
      <c r="J336" s="124" t="e">
        <f t="shared" si="9"/>
        <v>#VALUE!</v>
      </c>
    </row>
    <row r="337" spans="1:10" ht="15.75" thickBot="1">
      <c r="A337" s="119">
        <v>307</v>
      </c>
      <c r="B337" s="120" t="s">
        <v>1183</v>
      </c>
      <c r="C337" s="121" t="s">
        <v>1154</v>
      </c>
      <c r="D337" s="121" t="s">
        <v>1184</v>
      </c>
      <c r="E337" s="122">
        <f>work!G337+work!H337</f>
        <v>1744829</v>
      </c>
      <c r="F337" s="122">
        <f>work!I337+work!J337</f>
        <v>201403</v>
      </c>
      <c r="G337" s="113"/>
      <c r="H337" s="123" t="str">
        <f>work!L337</f>
        <v>20150807</v>
      </c>
      <c r="I337" s="124">
        <f t="shared" si="8"/>
        <v>1744829</v>
      </c>
      <c r="J337" s="124">
        <f t="shared" si="9"/>
        <v>201403</v>
      </c>
    </row>
    <row r="338" spans="1:10" ht="15.75" thickBot="1">
      <c r="A338" s="119">
        <v>308</v>
      </c>
      <c r="B338" s="120" t="s">
        <v>1186</v>
      </c>
      <c r="C338" s="121" t="s">
        <v>1154</v>
      </c>
      <c r="D338" s="121" t="s">
        <v>1187</v>
      </c>
      <c r="E338" s="122" t="e">
        <f>work!G338+work!H338</f>
        <v>#VALUE!</v>
      </c>
      <c r="F338" s="122" t="e">
        <f>work!I338+work!J338</f>
        <v>#VALUE!</v>
      </c>
      <c r="G338" s="113"/>
      <c r="H338" s="123" t="str">
        <f>work!L338</f>
        <v>No report</v>
      </c>
      <c r="I338" s="124" t="e">
        <f t="shared" si="8"/>
        <v>#VALUE!</v>
      </c>
      <c r="J338" s="124" t="e">
        <f t="shared" si="9"/>
        <v>#VALUE!</v>
      </c>
    </row>
    <row r="339" spans="1:10" ht="15.75" thickBot="1">
      <c r="A339" s="119">
        <v>309</v>
      </c>
      <c r="B339" s="120" t="s">
        <v>1189</v>
      </c>
      <c r="C339" s="121" t="s">
        <v>1154</v>
      </c>
      <c r="D339" s="121" t="s">
        <v>1190</v>
      </c>
      <c r="E339" s="122">
        <f>work!G339+work!H339</f>
        <v>274669</v>
      </c>
      <c r="F339" s="122">
        <f>work!I339+work!J339</f>
        <v>178525</v>
      </c>
      <c r="G339" s="113"/>
      <c r="H339" s="123" t="str">
        <f>work!L339</f>
        <v>20150707</v>
      </c>
      <c r="I339" s="124">
        <f t="shared" si="8"/>
        <v>274669</v>
      </c>
      <c r="J339" s="124">
        <f t="shared" si="9"/>
        <v>178525</v>
      </c>
    </row>
    <row r="340" spans="1:10" ht="15.75" thickBot="1">
      <c r="A340" s="119">
        <v>310</v>
      </c>
      <c r="B340" s="120" t="s">
        <v>1192</v>
      </c>
      <c r="C340" s="121" t="s">
        <v>1154</v>
      </c>
      <c r="D340" s="121" t="s">
        <v>957</v>
      </c>
      <c r="E340" s="122">
        <f>work!G340+work!H340</f>
        <v>6004583</v>
      </c>
      <c r="F340" s="122">
        <f>work!I340+work!J340</f>
        <v>1950230</v>
      </c>
      <c r="G340" s="113"/>
      <c r="H340" s="123" t="str">
        <f>work!L340</f>
        <v>20150707</v>
      </c>
      <c r="I340" s="124">
        <f t="shared" si="8"/>
        <v>6004583</v>
      </c>
      <c r="J340" s="124">
        <f t="shared" si="9"/>
        <v>1950230</v>
      </c>
    </row>
    <row r="341" spans="1:10" ht="15.75" thickBot="1">
      <c r="A341" s="119">
        <v>311</v>
      </c>
      <c r="B341" s="120" t="s">
        <v>1194</v>
      </c>
      <c r="C341" s="121" t="s">
        <v>1154</v>
      </c>
      <c r="D341" s="121" t="s">
        <v>1686</v>
      </c>
      <c r="E341" s="122">
        <f>work!G341+work!H341</f>
        <v>90642</v>
      </c>
      <c r="F341" s="122">
        <f>work!I341+work!J341</f>
        <v>67889</v>
      </c>
      <c r="G341" s="113"/>
      <c r="H341" s="123" t="str">
        <f>work!L341</f>
        <v>20150807</v>
      </c>
      <c r="I341" s="124">
        <f t="shared" si="8"/>
        <v>90642</v>
      </c>
      <c r="J341" s="124">
        <f t="shared" si="9"/>
        <v>67889</v>
      </c>
    </row>
    <row r="342" spans="1:10" ht="15.75" thickBot="1">
      <c r="A342" s="119">
        <v>312</v>
      </c>
      <c r="B342" s="120" t="s">
        <v>1196</v>
      </c>
      <c r="C342" s="121" t="s">
        <v>1154</v>
      </c>
      <c r="D342" s="121" t="s">
        <v>1197</v>
      </c>
      <c r="E342" s="122">
        <f>work!G342+work!H342</f>
        <v>2721850</v>
      </c>
      <c r="F342" s="122">
        <f>work!I342+work!J342</f>
        <v>16100</v>
      </c>
      <c r="G342" s="113"/>
      <c r="H342" s="123" t="str">
        <f>work!L342</f>
        <v>20150807</v>
      </c>
      <c r="I342" s="124">
        <f t="shared" si="8"/>
        <v>2721850</v>
      </c>
      <c r="J342" s="124">
        <f t="shared" si="9"/>
        <v>16100</v>
      </c>
    </row>
    <row r="343" spans="1:10" ht="15.75" thickBot="1">
      <c r="A343" s="119">
        <v>313</v>
      </c>
      <c r="B343" s="120" t="s">
        <v>1199</v>
      </c>
      <c r="C343" s="121" t="s">
        <v>1154</v>
      </c>
      <c r="D343" s="121" t="s">
        <v>1200</v>
      </c>
      <c r="E343" s="122">
        <f>work!G343+work!H343</f>
        <v>538720</v>
      </c>
      <c r="F343" s="122">
        <f>work!I343+work!J343</f>
        <v>88201</v>
      </c>
      <c r="G343" s="113"/>
      <c r="H343" s="123" t="str">
        <f>work!L343</f>
        <v>20150807</v>
      </c>
      <c r="I343" s="124">
        <f t="shared" si="8"/>
        <v>538720</v>
      </c>
      <c r="J343" s="124">
        <f t="shared" si="9"/>
        <v>88201</v>
      </c>
    </row>
    <row r="344" spans="1:10" ht="15.75" thickBot="1">
      <c r="A344" s="119">
        <v>314</v>
      </c>
      <c r="B344" s="120" t="s">
        <v>1202</v>
      </c>
      <c r="C344" s="121" t="s">
        <v>1154</v>
      </c>
      <c r="D344" s="121" t="s">
        <v>1203</v>
      </c>
      <c r="E344" s="122">
        <f>work!G344+work!H344</f>
        <v>1885415</v>
      </c>
      <c r="F344" s="122">
        <f>work!I344+work!J344</f>
        <v>6138207</v>
      </c>
      <c r="G344" s="113"/>
      <c r="H344" s="123" t="str">
        <f>work!L344</f>
        <v>20150707</v>
      </c>
      <c r="I344" s="124">
        <f t="shared" si="8"/>
        <v>1885415</v>
      </c>
      <c r="J344" s="124">
        <f t="shared" si="9"/>
        <v>6138207</v>
      </c>
    </row>
    <row r="345" spans="1:10" ht="15.75" thickBot="1">
      <c r="A345" s="119">
        <v>315</v>
      </c>
      <c r="B345" s="120" t="s">
        <v>1205</v>
      </c>
      <c r="C345" s="121" t="s">
        <v>1154</v>
      </c>
      <c r="D345" s="121" t="s">
        <v>1206</v>
      </c>
      <c r="E345" s="122">
        <f>work!G345+work!H345</f>
        <v>1335665</v>
      </c>
      <c r="F345" s="122">
        <f>work!I345+work!J345</f>
        <v>2976280</v>
      </c>
      <c r="G345" s="113"/>
      <c r="H345" s="123" t="str">
        <f>work!L345</f>
        <v>20150807</v>
      </c>
      <c r="I345" s="124">
        <f t="shared" si="8"/>
        <v>1335665</v>
      </c>
      <c r="J345" s="124">
        <f t="shared" si="9"/>
        <v>2976280</v>
      </c>
    </row>
    <row r="346" spans="1:10" ht="15.75" thickBot="1">
      <c r="A346" s="119">
        <v>316</v>
      </c>
      <c r="B346" s="120" t="s">
        <v>1208</v>
      </c>
      <c r="C346" s="121" t="s">
        <v>1154</v>
      </c>
      <c r="D346" s="121" t="s">
        <v>1209</v>
      </c>
      <c r="E346" s="122">
        <f>work!G346+work!H346</f>
        <v>1503140</v>
      </c>
      <c r="F346" s="122">
        <f>work!I346+work!J346</f>
        <v>779687</v>
      </c>
      <c r="G346" s="113"/>
      <c r="H346" s="123" t="str">
        <f>work!L346</f>
        <v>20150707</v>
      </c>
      <c r="I346" s="124">
        <f t="shared" si="8"/>
        <v>1503140</v>
      </c>
      <c r="J346" s="124">
        <f t="shared" si="9"/>
        <v>779687</v>
      </c>
    </row>
    <row r="347" spans="1:10" ht="15.75" thickBot="1">
      <c r="A347" s="119">
        <v>317</v>
      </c>
      <c r="B347" s="120" t="s">
        <v>1211</v>
      </c>
      <c r="C347" s="121" t="s">
        <v>1154</v>
      </c>
      <c r="D347" s="121" t="s">
        <v>1212</v>
      </c>
      <c r="E347" s="122">
        <f>work!G347+work!H347</f>
        <v>302427</v>
      </c>
      <c r="F347" s="122">
        <f>work!I347+work!J347</f>
        <v>9639</v>
      </c>
      <c r="G347" s="113"/>
      <c r="H347" s="123" t="str">
        <f>work!L347</f>
        <v>20150707</v>
      </c>
      <c r="I347" s="124">
        <f t="shared" si="8"/>
        <v>302427</v>
      </c>
      <c r="J347" s="124">
        <f t="shared" si="9"/>
        <v>9639</v>
      </c>
    </row>
    <row r="348" spans="1:10" ht="15.75" thickBot="1">
      <c r="A348" s="119">
        <v>318</v>
      </c>
      <c r="B348" s="120" t="s">
        <v>1214</v>
      </c>
      <c r="C348" s="121" t="s">
        <v>1154</v>
      </c>
      <c r="D348" s="121" t="s">
        <v>1215</v>
      </c>
      <c r="E348" s="122">
        <f>work!G348+work!H348</f>
        <v>5169120</v>
      </c>
      <c r="F348" s="122">
        <f>work!I348+work!J348</f>
        <v>2099519</v>
      </c>
      <c r="G348" s="113"/>
      <c r="H348" s="123" t="str">
        <f>work!L348</f>
        <v>20150707</v>
      </c>
      <c r="I348" s="124">
        <f t="shared" si="8"/>
        <v>5169120</v>
      </c>
      <c r="J348" s="124">
        <f t="shared" si="9"/>
        <v>2099519</v>
      </c>
    </row>
    <row r="349" spans="1:10" ht="15.75" thickBot="1">
      <c r="A349" s="119">
        <v>319</v>
      </c>
      <c r="B349" s="120" t="s">
        <v>1217</v>
      </c>
      <c r="C349" s="121" t="s">
        <v>1154</v>
      </c>
      <c r="D349" s="121" t="s">
        <v>1218</v>
      </c>
      <c r="E349" s="122">
        <f>work!G349+work!H349</f>
        <v>17830</v>
      </c>
      <c r="F349" s="122">
        <f>work!I349+work!J349</f>
        <v>2040944</v>
      </c>
      <c r="G349" s="113"/>
      <c r="H349" s="123" t="str">
        <f>work!L349</f>
        <v>20150707</v>
      </c>
      <c r="I349" s="124">
        <f t="shared" si="8"/>
        <v>17830</v>
      </c>
      <c r="J349" s="124">
        <f t="shared" si="9"/>
        <v>2040944</v>
      </c>
    </row>
    <row r="350" spans="1:10" ht="15.75" thickBot="1">
      <c r="A350" s="119">
        <v>320</v>
      </c>
      <c r="B350" s="120" t="s">
        <v>1220</v>
      </c>
      <c r="C350" s="121" t="s">
        <v>1154</v>
      </c>
      <c r="D350" s="121" t="s">
        <v>1221</v>
      </c>
      <c r="E350" s="122">
        <f>work!G350+work!H350</f>
        <v>353567</v>
      </c>
      <c r="F350" s="122">
        <f>work!I350+work!J350</f>
        <v>79502</v>
      </c>
      <c r="G350" s="113"/>
      <c r="H350" s="123" t="str">
        <f>work!L350</f>
        <v>20150807</v>
      </c>
      <c r="I350" s="124">
        <f t="shared" si="8"/>
        <v>353567</v>
      </c>
      <c r="J350" s="124">
        <f t="shared" si="9"/>
        <v>79502</v>
      </c>
    </row>
    <row r="351" spans="1:10" ht="15.75" thickBot="1">
      <c r="A351" s="119">
        <v>321</v>
      </c>
      <c r="B351" s="120" t="s">
        <v>1223</v>
      </c>
      <c r="C351" s="121" t="s">
        <v>1154</v>
      </c>
      <c r="D351" s="121" t="s">
        <v>1224</v>
      </c>
      <c r="E351" s="122">
        <f>work!G351+work!H351</f>
        <v>292160</v>
      </c>
      <c r="F351" s="122">
        <f>work!I351+work!J351</f>
        <v>190574</v>
      </c>
      <c r="G351" s="113"/>
      <c r="H351" s="123" t="str">
        <f>work!L351</f>
        <v>20150707</v>
      </c>
      <c r="I351" s="124">
        <f t="shared" si="8"/>
        <v>292160</v>
      </c>
      <c r="J351" s="124">
        <f t="shared" si="9"/>
        <v>190574</v>
      </c>
    </row>
    <row r="352" spans="1:10" ht="15.75" thickBot="1">
      <c r="A352" s="119">
        <v>322</v>
      </c>
      <c r="B352" s="120" t="s">
        <v>1226</v>
      </c>
      <c r="C352" s="121" t="s">
        <v>1154</v>
      </c>
      <c r="D352" s="121" t="s">
        <v>1227</v>
      </c>
      <c r="E352" s="122">
        <f>work!G352+work!H352</f>
        <v>3937554</v>
      </c>
      <c r="F352" s="122">
        <f>work!I352+work!J352</f>
        <v>19637824</v>
      </c>
      <c r="G352" s="113"/>
      <c r="H352" s="123" t="str">
        <f>work!L352</f>
        <v>20150707</v>
      </c>
      <c r="I352" s="124">
        <f aca="true" t="shared" si="10" ref="I352:I415">E352</f>
        <v>3937554</v>
      </c>
      <c r="J352" s="124">
        <f aca="true" t="shared" si="11" ref="J352:J415">F352</f>
        <v>19637824</v>
      </c>
    </row>
    <row r="353" spans="1:10" ht="15.75" thickBot="1">
      <c r="A353" s="119">
        <v>323</v>
      </c>
      <c r="B353" s="120" t="s">
        <v>1230</v>
      </c>
      <c r="C353" s="121" t="s">
        <v>1228</v>
      </c>
      <c r="D353" s="121" t="s">
        <v>1231</v>
      </c>
      <c r="E353" s="122">
        <f>work!G353+work!H353</f>
        <v>114744</v>
      </c>
      <c r="F353" s="122">
        <f>work!I353+work!J353</f>
        <v>15000</v>
      </c>
      <c r="G353" s="113"/>
      <c r="H353" s="123" t="str">
        <f>work!L353</f>
        <v>20150707</v>
      </c>
      <c r="I353" s="124">
        <f t="shared" si="10"/>
        <v>114744</v>
      </c>
      <c r="J353" s="124">
        <f t="shared" si="11"/>
        <v>15000</v>
      </c>
    </row>
    <row r="354" spans="1:10" ht="15.75" thickBot="1">
      <c r="A354" s="119">
        <v>324</v>
      </c>
      <c r="B354" s="120" t="s">
        <v>1233</v>
      </c>
      <c r="C354" s="121" t="s">
        <v>1228</v>
      </c>
      <c r="D354" s="121" t="s">
        <v>1234</v>
      </c>
      <c r="E354" s="122">
        <f>work!G354+work!H354</f>
        <v>33729</v>
      </c>
      <c r="F354" s="122">
        <f>work!I354+work!J354</f>
        <v>0</v>
      </c>
      <c r="G354" s="113"/>
      <c r="H354" s="123" t="str">
        <f>work!L354</f>
        <v>20150707</v>
      </c>
      <c r="I354" s="124">
        <f t="shared" si="10"/>
        <v>33729</v>
      </c>
      <c r="J354" s="124">
        <f t="shared" si="11"/>
        <v>0</v>
      </c>
    </row>
    <row r="355" spans="1:10" ht="15.75" thickBot="1">
      <c r="A355" s="119">
        <v>325</v>
      </c>
      <c r="B355" s="120" t="s">
        <v>1236</v>
      </c>
      <c r="C355" s="121" t="s">
        <v>1228</v>
      </c>
      <c r="D355" s="121" t="s">
        <v>1237</v>
      </c>
      <c r="E355" s="122">
        <f>work!G355+work!H355</f>
        <v>1385474</v>
      </c>
      <c r="F355" s="122">
        <f>work!I355+work!J355</f>
        <v>11976617</v>
      </c>
      <c r="G355" s="113"/>
      <c r="H355" s="123" t="str">
        <f>work!L355</f>
        <v>20150707</v>
      </c>
      <c r="I355" s="124">
        <f t="shared" si="10"/>
        <v>1385474</v>
      </c>
      <c r="J355" s="124">
        <f t="shared" si="11"/>
        <v>11976617</v>
      </c>
    </row>
    <row r="356" spans="1:10" ht="15.75" thickBot="1">
      <c r="A356" s="119">
        <v>326</v>
      </c>
      <c r="B356" s="120" t="s">
        <v>1239</v>
      </c>
      <c r="C356" s="121" t="s">
        <v>1228</v>
      </c>
      <c r="D356" s="121" t="s">
        <v>1240</v>
      </c>
      <c r="E356" s="122">
        <f>work!G356+work!H356</f>
        <v>370110</v>
      </c>
      <c r="F356" s="122">
        <f>work!I356+work!J356</f>
        <v>5000</v>
      </c>
      <c r="G356" s="113"/>
      <c r="H356" s="123" t="str">
        <f>work!L356</f>
        <v>20150707</v>
      </c>
      <c r="I356" s="124">
        <f t="shared" si="10"/>
        <v>370110</v>
      </c>
      <c r="J356" s="124">
        <f t="shared" si="11"/>
        <v>5000</v>
      </c>
    </row>
    <row r="357" spans="1:10" ht="15.75" thickBot="1">
      <c r="A357" s="119">
        <v>327</v>
      </c>
      <c r="B357" s="120" t="s">
        <v>1242</v>
      </c>
      <c r="C357" s="121" t="s">
        <v>1228</v>
      </c>
      <c r="D357" s="121" t="s">
        <v>1243</v>
      </c>
      <c r="E357" s="122">
        <f>work!G357+work!H357</f>
        <v>576564</v>
      </c>
      <c r="F357" s="122">
        <f>work!I357+work!J357</f>
        <v>112301</v>
      </c>
      <c r="G357" s="113"/>
      <c r="H357" s="123" t="str">
        <f>work!L357</f>
        <v>20150807</v>
      </c>
      <c r="I357" s="124">
        <f t="shared" si="10"/>
        <v>576564</v>
      </c>
      <c r="J357" s="124">
        <f t="shared" si="11"/>
        <v>112301</v>
      </c>
    </row>
    <row r="358" spans="1:10" ht="15.75" thickBot="1">
      <c r="A358" s="119">
        <v>328</v>
      </c>
      <c r="B358" s="120" t="s">
        <v>1245</v>
      </c>
      <c r="C358" s="121" t="s">
        <v>1228</v>
      </c>
      <c r="D358" s="121" t="s">
        <v>1246</v>
      </c>
      <c r="E358" s="122" t="e">
        <f>work!G358+work!H358</f>
        <v>#VALUE!</v>
      </c>
      <c r="F358" s="122" t="e">
        <f>work!I358+work!J358</f>
        <v>#VALUE!</v>
      </c>
      <c r="G358" s="113"/>
      <c r="H358" s="123" t="str">
        <f>work!L358</f>
        <v>No report</v>
      </c>
      <c r="I358" s="124" t="e">
        <f t="shared" si="10"/>
        <v>#VALUE!</v>
      </c>
      <c r="J358" s="124" t="e">
        <f t="shared" si="11"/>
        <v>#VALUE!</v>
      </c>
    </row>
    <row r="359" spans="1:10" ht="15.75" thickBot="1">
      <c r="A359" s="119">
        <v>329</v>
      </c>
      <c r="B359" s="120" t="s">
        <v>1248</v>
      </c>
      <c r="C359" s="121" t="s">
        <v>1228</v>
      </c>
      <c r="D359" s="121" t="s">
        <v>1249</v>
      </c>
      <c r="E359" s="122">
        <f>work!G359+work!H359</f>
        <v>347088</v>
      </c>
      <c r="F359" s="122">
        <f>work!I359+work!J359</f>
        <v>35650</v>
      </c>
      <c r="G359" s="113"/>
      <c r="H359" s="123" t="str">
        <f>work!L359</f>
        <v>20150707</v>
      </c>
      <c r="I359" s="124">
        <f t="shared" si="10"/>
        <v>347088</v>
      </c>
      <c r="J359" s="124">
        <f t="shared" si="11"/>
        <v>35650</v>
      </c>
    </row>
    <row r="360" spans="1:10" ht="15.75" thickBot="1">
      <c r="A360" s="119">
        <v>330</v>
      </c>
      <c r="B360" s="120" t="s">
        <v>1251</v>
      </c>
      <c r="C360" s="121" t="s">
        <v>1228</v>
      </c>
      <c r="D360" s="121" t="s">
        <v>1252</v>
      </c>
      <c r="E360" s="122">
        <f>work!G360+work!H360</f>
        <v>487894</v>
      </c>
      <c r="F360" s="122">
        <f>work!I360+work!J360</f>
        <v>96593</v>
      </c>
      <c r="G360" s="113"/>
      <c r="H360" s="123" t="str">
        <f>work!L360</f>
        <v>20150707</v>
      </c>
      <c r="I360" s="124">
        <f t="shared" si="10"/>
        <v>487894</v>
      </c>
      <c r="J360" s="124">
        <f t="shared" si="11"/>
        <v>96593</v>
      </c>
    </row>
    <row r="361" spans="1:10" ht="15.75" thickBot="1">
      <c r="A361" s="119">
        <v>331</v>
      </c>
      <c r="B361" s="120" t="s">
        <v>1254</v>
      </c>
      <c r="C361" s="121" t="s">
        <v>1228</v>
      </c>
      <c r="D361" s="121" t="s">
        <v>1255</v>
      </c>
      <c r="E361" s="122">
        <f>work!G361+work!H361</f>
        <v>1844475</v>
      </c>
      <c r="F361" s="122">
        <f>work!I361+work!J361</f>
        <v>586639</v>
      </c>
      <c r="G361" s="113"/>
      <c r="H361" s="123" t="str">
        <f>work!L361</f>
        <v>20150707</v>
      </c>
      <c r="I361" s="124">
        <f t="shared" si="10"/>
        <v>1844475</v>
      </c>
      <c r="J361" s="124">
        <f t="shared" si="11"/>
        <v>586639</v>
      </c>
    </row>
    <row r="362" spans="1:10" ht="15.75" thickBot="1">
      <c r="A362" s="119">
        <v>332</v>
      </c>
      <c r="B362" s="120" t="s">
        <v>1257</v>
      </c>
      <c r="C362" s="121" t="s">
        <v>1228</v>
      </c>
      <c r="D362" s="121" t="s">
        <v>1258</v>
      </c>
      <c r="E362" s="122">
        <f>work!G362+work!H362</f>
        <v>233332</v>
      </c>
      <c r="F362" s="122">
        <f>work!I362+work!J362</f>
        <v>12500</v>
      </c>
      <c r="G362" s="113"/>
      <c r="H362" s="123" t="str">
        <f>work!L362</f>
        <v>20150707</v>
      </c>
      <c r="I362" s="124">
        <f t="shared" si="10"/>
        <v>233332</v>
      </c>
      <c r="J362" s="124">
        <f t="shared" si="11"/>
        <v>12500</v>
      </c>
    </row>
    <row r="363" spans="1:10" ht="15.75" thickBot="1">
      <c r="A363" s="119">
        <v>333</v>
      </c>
      <c r="B363" s="120" t="s">
        <v>1260</v>
      </c>
      <c r="C363" s="121" t="s">
        <v>1228</v>
      </c>
      <c r="D363" s="121" t="s">
        <v>1261</v>
      </c>
      <c r="E363" s="122">
        <f>work!G363+work!H363</f>
        <v>308724</v>
      </c>
      <c r="F363" s="122">
        <f>work!I363+work!J363</f>
        <v>1389502</v>
      </c>
      <c r="G363" s="113"/>
      <c r="H363" s="123" t="str">
        <f>work!L363</f>
        <v>20150807</v>
      </c>
      <c r="I363" s="124">
        <f t="shared" si="10"/>
        <v>308724</v>
      </c>
      <c r="J363" s="124">
        <f t="shared" si="11"/>
        <v>1389502</v>
      </c>
    </row>
    <row r="364" spans="1:10" ht="15.75" thickBot="1">
      <c r="A364" s="119">
        <v>334</v>
      </c>
      <c r="B364" s="120" t="s">
        <v>1263</v>
      </c>
      <c r="C364" s="121" t="s">
        <v>1228</v>
      </c>
      <c r="D364" s="121" t="s">
        <v>1264</v>
      </c>
      <c r="E364" s="122">
        <f>work!G364+work!H364</f>
        <v>20220</v>
      </c>
      <c r="F364" s="122">
        <f>work!I364+work!J364</f>
        <v>1</v>
      </c>
      <c r="G364" s="113"/>
      <c r="H364" s="123" t="str">
        <f>work!L364</f>
        <v>20150707</v>
      </c>
      <c r="I364" s="124">
        <f t="shared" si="10"/>
        <v>20220</v>
      </c>
      <c r="J364" s="124">
        <f t="shared" si="11"/>
        <v>1</v>
      </c>
    </row>
    <row r="365" spans="1:10" ht="15.75" thickBot="1">
      <c r="A365" s="119">
        <v>335</v>
      </c>
      <c r="B365" s="120" t="s">
        <v>1266</v>
      </c>
      <c r="C365" s="121" t="s">
        <v>1228</v>
      </c>
      <c r="D365" s="121" t="s">
        <v>1267</v>
      </c>
      <c r="E365" s="122">
        <f>work!G365+work!H365</f>
        <v>2756002</v>
      </c>
      <c r="F365" s="122">
        <f>work!I365+work!J365</f>
        <v>42500</v>
      </c>
      <c r="G365" s="113"/>
      <c r="H365" s="123" t="str">
        <f>work!L365</f>
        <v>20150707</v>
      </c>
      <c r="I365" s="124">
        <f t="shared" si="10"/>
        <v>2756002</v>
      </c>
      <c r="J365" s="124">
        <f t="shared" si="11"/>
        <v>42500</v>
      </c>
    </row>
    <row r="366" spans="1:10" ht="15.75" thickBot="1">
      <c r="A366" s="119">
        <v>336</v>
      </c>
      <c r="B366" s="120" t="s">
        <v>1269</v>
      </c>
      <c r="C366" s="121" t="s">
        <v>1228</v>
      </c>
      <c r="D366" s="121" t="s">
        <v>1270</v>
      </c>
      <c r="E366" s="122">
        <f>work!G366+work!H366</f>
        <v>59777</v>
      </c>
      <c r="F366" s="122">
        <f>work!I366+work!J366</f>
        <v>0</v>
      </c>
      <c r="G366" s="113"/>
      <c r="H366" s="123" t="str">
        <f>work!L366</f>
        <v>20150807</v>
      </c>
      <c r="I366" s="124">
        <f t="shared" si="10"/>
        <v>59777</v>
      </c>
      <c r="J366" s="124">
        <f t="shared" si="11"/>
        <v>0</v>
      </c>
    </row>
    <row r="367" spans="1:10" ht="15.75" thickBot="1">
      <c r="A367" s="119">
        <v>337</v>
      </c>
      <c r="B367" s="120" t="s">
        <v>1272</v>
      </c>
      <c r="C367" s="121" t="s">
        <v>1228</v>
      </c>
      <c r="D367" s="121" t="s">
        <v>1273</v>
      </c>
      <c r="E367" s="122">
        <f>work!G367+work!H367</f>
        <v>152390</v>
      </c>
      <c r="F367" s="122">
        <f>work!I367+work!J367</f>
        <v>28400</v>
      </c>
      <c r="G367" s="113"/>
      <c r="H367" s="123" t="str">
        <f>work!L367</f>
        <v>20150707</v>
      </c>
      <c r="I367" s="124">
        <f t="shared" si="10"/>
        <v>152390</v>
      </c>
      <c r="J367" s="124">
        <f t="shared" si="11"/>
        <v>28400</v>
      </c>
    </row>
    <row r="368" spans="1:10" ht="15.75" thickBot="1">
      <c r="A368" s="119">
        <v>338</v>
      </c>
      <c r="B368" s="120" t="s">
        <v>1275</v>
      </c>
      <c r="C368" s="121" t="s">
        <v>1228</v>
      </c>
      <c r="D368" s="121" t="s">
        <v>1276</v>
      </c>
      <c r="E368" s="122" t="e">
        <f>work!G368+work!H368</f>
        <v>#VALUE!</v>
      </c>
      <c r="F368" s="122" t="e">
        <f>work!I368+work!J368</f>
        <v>#VALUE!</v>
      </c>
      <c r="G368" s="113"/>
      <c r="H368" s="123" t="str">
        <f>work!L368</f>
        <v>No report</v>
      </c>
      <c r="I368" s="124" t="e">
        <f t="shared" si="10"/>
        <v>#VALUE!</v>
      </c>
      <c r="J368" s="124" t="e">
        <f t="shared" si="11"/>
        <v>#VALUE!</v>
      </c>
    </row>
    <row r="369" spans="1:10" ht="15.75" thickBot="1">
      <c r="A369" s="119">
        <v>339</v>
      </c>
      <c r="B369" s="120" t="s">
        <v>1278</v>
      </c>
      <c r="C369" s="121" t="s">
        <v>1228</v>
      </c>
      <c r="D369" s="121" t="s">
        <v>1279</v>
      </c>
      <c r="E369" s="122">
        <f>work!G369+work!H369</f>
        <v>994013</v>
      </c>
      <c r="F369" s="122">
        <f>work!I369+work!J369</f>
        <v>200</v>
      </c>
      <c r="G369" s="113"/>
      <c r="H369" s="123" t="str">
        <f>work!L369</f>
        <v>20150807</v>
      </c>
      <c r="I369" s="124">
        <f t="shared" si="10"/>
        <v>994013</v>
      </c>
      <c r="J369" s="124">
        <f t="shared" si="11"/>
        <v>200</v>
      </c>
    </row>
    <row r="370" spans="1:10" ht="15.75" thickBot="1">
      <c r="A370" s="119">
        <v>340</v>
      </c>
      <c r="B370" s="120" t="s">
        <v>1281</v>
      </c>
      <c r="C370" s="121" t="s">
        <v>1228</v>
      </c>
      <c r="D370" s="121" t="s">
        <v>1282</v>
      </c>
      <c r="E370" s="122">
        <f>work!G370+work!H370</f>
        <v>1443017</v>
      </c>
      <c r="F370" s="122">
        <f>work!I370+work!J370</f>
        <v>719905</v>
      </c>
      <c r="G370" s="113"/>
      <c r="H370" s="123" t="str">
        <f>work!L370</f>
        <v>20150807</v>
      </c>
      <c r="I370" s="124">
        <f t="shared" si="10"/>
        <v>1443017</v>
      </c>
      <c r="J370" s="124">
        <f t="shared" si="11"/>
        <v>719905</v>
      </c>
    </row>
    <row r="371" spans="1:10" ht="15.75" thickBot="1">
      <c r="A371" s="119">
        <v>341</v>
      </c>
      <c r="B371" s="120" t="s">
        <v>1284</v>
      </c>
      <c r="C371" s="121" t="s">
        <v>1228</v>
      </c>
      <c r="D371" s="121" t="s">
        <v>1285</v>
      </c>
      <c r="E371" s="122">
        <f>work!G371+work!H371</f>
        <v>3193690</v>
      </c>
      <c r="F371" s="122">
        <f>work!I371+work!J371</f>
        <v>4419742</v>
      </c>
      <c r="G371" s="113"/>
      <c r="H371" s="123" t="str">
        <f>work!L371</f>
        <v>20150707</v>
      </c>
      <c r="I371" s="124">
        <f t="shared" si="10"/>
        <v>3193690</v>
      </c>
      <c r="J371" s="124">
        <f t="shared" si="11"/>
        <v>4419742</v>
      </c>
    </row>
    <row r="372" spans="1:10" ht="15.75" thickBot="1">
      <c r="A372" s="119">
        <v>342</v>
      </c>
      <c r="B372" s="120" t="s">
        <v>1287</v>
      </c>
      <c r="C372" s="121" t="s">
        <v>1228</v>
      </c>
      <c r="D372" s="121" t="s">
        <v>1288</v>
      </c>
      <c r="E372" s="122">
        <f>work!G372+work!H372</f>
        <v>151420</v>
      </c>
      <c r="F372" s="122">
        <f>work!I372+work!J372</f>
        <v>0</v>
      </c>
      <c r="G372" s="113"/>
      <c r="H372" s="123" t="str">
        <f>work!L372</f>
        <v>20150807</v>
      </c>
      <c r="I372" s="124">
        <f t="shared" si="10"/>
        <v>151420</v>
      </c>
      <c r="J372" s="124">
        <f t="shared" si="11"/>
        <v>0</v>
      </c>
    </row>
    <row r="373" spans="1:10" ht="15.75" thickBot="1">
      <c r="A373" s="119">
        <v>343</v>
      </c>
      <c r="B373" s="120" t="s">
        <v>1290</v>
      </c>
      <c r="C373" s="121" t="s">
        <v>1228</v>
      </c>
      <c r="D373" s="121" t="s">
        <v>1291</v>
      </c>
      <c r="E373" s="122">
        <f>work!G373+work!H373</f>
        <v>1363457</v>
      </c>
      <c r="F373" s="122">
        <f>work!I373+work!J373</f>
        <v>85675</v>
      </c>
      <c r="G373" s="113"/>
      <c r="H373" s="123" t="str">
        <f>work!L373</f>
        <v>20150807</v>
      </c>
      <c r="I373" s="124">
        <f t="shared" si="10"/>
        <v>1363457</v>
      </c>
      <c r="J373" s="124">
        <f t="shared" si="11"/>
        <v>85675</v>
      </c>
    </row>
    <row r="374" spans="1:10" ht="15.75" thickBot="1">
      <c r="A374" s="119">
        <v>344</v>
      </c>
      <c r="B374" s="120" t="s">
        <v>1293</v>
      </c>
      <c r="C374" s="121" t="s">
        <v>1228</v>
      </c>
      <c r="D374" s="121" t="s">
        <v>1294</v>
      </c>
      <c r="E374" s="122">
        <f>work!G374+work!H374</f>
        <v>101012</v>
      </c>
      <c r="F374" s="122">
        <f>work!I374+work!J374</f>
        <v>147249</v>
      </c>
      <c r="G374" s="113"/>
      <c r="H374" s="123" t="str">
        <f>work!L374</f>
        <v>20150807</v>
      </c>
      <c r="I374" s="124">
        <f t="shared" si="10"/>
        <v>101012</v>
      </c>
      <c r="J374" s="124">
        <f t="shared" si="11"/>
        <v>147249</v>
      </c>
    </row>
    <row r="375" spans="1:10" ht="15.75" thickBot="1">
      <c r="A375" s="119">
        <v>345</v>
      </c>
      <c r="B375" s="120" t="s">
        <v>1296</v>
      </c>
      <c r="C375" s="121" t="s">
        <v>1228</v>
      </c>
      <c r="D375" s="121" t="s">
        <v>1297</v>
      </c>
      <c r="E375" s="122">
        <f>work!G375+work!H375</f>
        <v>4955725</v>
      </c>
      <c r="F375" s="122">
        <f>work!I375+work!J375</f>
        <v>234479</v>
      </c>
      <c r="G375" s="113"/>
      <c r="H375" s="123" t="str">
        <f>work!L375</f>
        <v>20150707</v>
      </c>
      <c r="I375" s="124">
        <f t="shared" si="10"/>
        <v>4955725</v>
      </c>
      <c r="J375" s="124">
        <f t="shared" si="11"/>
        <v>234479</v>
      </c>
    </row>
    <row r="376" spans="1:10" ht="15.75" thickBot="1">
      <c r="A376" s="119">
        <v>346</v>
      </c>
      <c r="B376" s="120" t="s">
        <v>1299</v>
      </c>
      <c r="C376" s="121" t="s">
        <v>1228</v>
      </c>
      <c r="D376" s="121" t="s">
        <v>1300</v>
      </c>
      <c r="E376" s="122">
        <f>work!G376+work!H376</f>
        <v>22385</v>
      </c>
      <c r="F376" s="122">
        <f>work!I376+work!J376</f>
        <v>0</v>
      </c>
      <c r="G376" s="113"/>
      <c r="H376" s="123" t="str">
        <f>work!L376</f>
        <v>20150707</v>
      </c>
      <c r="I376" s="124">
        <f t="shared" si="10"/>
        <v>22385</v>
      </c>
      <c r="J376" s="124">
        <f t="shared" si="11"/>
        <v>0</v>
      </c>
    </row>
    <row r="377" spans="1:10" ht="15.75" thickBot="1">
      <c r="A377" s="119">
        <v>347</v>
      </c>
      <c r="B377" s="120" t="s">
        <v>1302</v>
      </c>
      <c r="C377" s="121" t="s">
        <v>1228</v>
      </c>
      <c r="D377" s="121" t="s">
        <v>1303</v>
      </c>
      <c r="E377" s="122">
        <f>work!G377+work!H377</f>
        <v>1398590</v>
      </c>
      <c r="F377" s="122">
        <f>work!I377+work!J377</f>
        <v>643283</v>
      </c>
      <c r="G377" s="113"/>
      <c r="H377" s="123" t="str">
        <f>work!L377</f>
        <v>20150807</v>
      </c>
      <c r="I377" s="124">
        <f t="shared" si="10"/>
        <v>1398590</v>
      </c>
      <c r="J377" s="124">
        <f t="shared" si="11"/>
        <v>643283</v>
      </c>
    </row>
    <row r="378" spans="1:10" ht="15.75" thickBot="1">
      <c r="A378" s="119">
        <v>348</v>
      </c>
      <c r="B378" s="120" t="s">
        <v>1305</v>
      </c>
      <c r="C378" s="121" t="s">
        <v>1228</v>
      </c>
      <c r="D378" s="121" t="s">
        <v>1306</v>
      </c>
      <c r="E378" s="122">
        <f>work!G378+work!H378</f>
        <v>2491191</v>
      </c>
      <c r="F378" s="122">
        <f>work!I378+work!J378</f>
        <v>153840</v>
      </c>
      <c r="G378" s="113"/>
      <c r="H378" s="123" t="str">
        <f>work!L378</f>
        <v>20150707</v>
      </c>
      <c r="I378" s="124">
        <f t="shared" si="10"/>
        <v>2491191</v>
      </c>
      <c r="J378" s="124">
        <f t="shared" si="11"/>
        <v>153840</v>
      </c>
    </row>
    <row r="379" spans="1:10" ht="15.75" thickBot="1">
      <c r="A379" s="119">
        <v>349</v>
      </c>
      <c r="B379" s="120" t="s">
        <v>1308</v>
      </c>
      <c r="C379" s="121" t="s">
        <v>1228</v>
      </c>
      <c r="D379" s="121" t="s">
        <v>1309</v>
      </c>
      <c r="E379" s="122">
        <f>work!G379+work!H379</f>
        <v>2500960</v>
      </c>
      <c r="F379" s="122">
        <f>work!I379+work!J379</f>
        <v>229600</v>
      </c>
      <c r="G379" s="113"/>
      <c r="H379" s="123" t="str">
        <f>work!L379</f>
        <v>20150707</v>
      </c>
      <c r="I379" s="124">
        <f t="shared" si="10"/>
        <v>2500960</v>
      </c>
      <c r="J379" s="124">
        <f t="shared" si="11"/>
        <v>229600</v>
      </c>
    </row>
    <row r="380" spans="1:10" ht="15.75" thickBot="1">
      <c r="A380" s="119">
        <v>350</v>
      </c>
      <c r="B380" s="120" t="s">
        <v>1311</v>
      </c>
      <c r="C380" s="121" t="s">
        <v>1228</v>
      </c>
      <c r="D380" s="121" t="s">
        <v>1312</v>
      </c>
      <c r="E380" s="122">
        <f>work!G380+work!H380</f>
        <v>2711789</v>
      </c>
      <c r="F380" s="122">
        <f>work!I380+work!J380</f>
        <v>1072936</v>
      </c>
      <c r="G380" s="113"/>
      <c r="H380" s="123" t="str">
        <f>work!L380</f>
        <v>20150707</v>
      </c>
      <c r="I380" s="124">
        <f t="shared" si="10"/>
        <v>2711789</v>
      </c>
      <c r="J380" s="124">
        <f t="shared" si="11"/>
        <v>1072936</v>
      </c>
    </row>
    <row r="381" spans="1:10" ht="15.75" thickBot="1">
      <c r="A381" s="119">
        <v>351</v>
      </c>
      <c r="B381" s="120" t="s">
        <v>1314</v>
      </c>
      <c r="C381" s="121" t="s">
        <v>1228</v>
      </c>
      <c r="D381" s="121" t="s">
        <v>1315</v>
      </c>
      <c r="E381" s="122">
        <f>work!G381+work!H381</f>
        <v>206840</v>
      </c>
      <c r="F381" s="122">
        <f>work!I381+work!J381</f>
        <v>67226</v>
      </c>
      <c r="G381" s="113"/>
      <c r="H381" s="123" t="str">
        <f>work!L381</f>
        <v>20150807</v>
      </c>
      <c r="I381" s="124">
        <f t="shared" si="10"/>
        <v>206840</v>
      </c>
      <c r="J381" s="124">
        <f t="shared" si="11"/>
        <v>67226</v>
      </c>
    </row>
    <row r="382" spans="1:10" ht="15.75" thickBot="1">
      <c r="A382" s="119">
        <v>352</v>
      </c>
      <c r="B382" s="120" t="s">
        <v>1317</v>
      </c>
      <c r="C382" s="121" t="s">
        <v>1228</v>
      </c>
      <c r="D382" s="121" t="s">
        <v>1318</v>
      </c>
      <c r="E382" s="122">
        <f>work!G382+work!H382</f>
        <v>896439</v>
      </c>
      <c r="F382" s="122">
        <f>work!I382+work!J382</f>
        <v>1043778</v>
      </c>
      <c r="G382" s="113"/>
      <c r="H382" s="123" t="str">
        <f>work!L382</f>
        <v>20150707</v>
      </c>
      <c r="I382" s="124">
        <f t="shared" si="10"/>
        <v>896439</v>
      </c>
      <c r="J382" s="124">
        <f t="shared" si="11"/>
        <v>1043778</v>
      </c>
    </row>
    <row r="383" spans="1:10" ht="15.75" thickBot="1">
      <c r="A383" s="119">
        <v>353</v>
      </c>
      <c r="B383" s="120" t="s">
        <v>1320</v>
      </c>
      <c r="C383" s="121" t="s">
        <v>1228</v>
      </c>
      <c r="D383" s="121" t="s">
        <v>1321</v>
      </c>
      <c r="E383" s="122">
        <f>work!G383+work!H383</f>
        <v>8929459</v>
      </c>
      <c r="F383" s="122">
        <f>work!I383+work!J383</f>
        <v>3904993</v>
      </c>
      <c r="G383" s="113"/>
      <c r="H383" s="123" t="str">
        <f>work!L383</f>
        <v>20150707</v>
      </c>
      <c r="I383" s="124">
        <f t="shared" si="10"/>
        <v>8929459</v>
      </c>
      <c r="J383" s="124">
        <f t="shared" si="11"/>
        <v>3904993</v>
      </c>
    </row>
    <row r="384" spans="1:10" ht="15.75" thickBot="1">
      <c r="A384" s="119">
        <v>354</v>
      </c>
      <c r="B384" s="120" t="s">
        <v>1323</v>
      </c>
      <c r="C384" s="121" t="s">
        <v>1228</v>
      </c>
      <c r="D384" s="121" t="s">
        <v>1324</v>
      </c>
      <c r="E384" s="122">
        <f>work!G384+work!H384</f>
        <v>1511316</v>
      </c>
      <c r="F384" s="122">
        <f>work!I384+work!J384</f>
        <v>3650466</v>
      </c>
      <c r="G384" s="113"/>
      <c r="H384" s="123" t="str">
        <f>work!L384</f>
        <v>20150707</v>
      </c>
      <c r="I384" s="124">
        <f t="shared" si="10"/>
        <v>1511316</v>
      </c>
      <c r="J384" s="124">
        <f t="shared" si="11"/>
        <v>3650466</v>
      </c>
    </row>
    <row r="385" spans="1:10" ht="15.75" thickBot="1">
      <c r="A385" s="119">
        <v>355</v>
      </c>
      <c r="B385" s="120" t="s">
        <v>1326</v>
      </c>
      <c r="C385" s="121" t="s">
        <v>1228</v>
      </c>
      <c r="D385" s="121" t="s">
        <v>1327</v>
      </c>
      <c r="E385" s="122" t="e">
        <f>work!G385+work!H385</f>
        <v>#VALUE!</v>
      </c>
      <c r="F385" s="122" t="e">
        <f>work!I385+work!J385</f>
        <v>#VALUE!</v>
      </c>
      <c r="G385" s="113"/>
      <c r="H385" s="123" t="str">
        <f>work!L385</f>
        <v>No report</v>
      </c>
      <c r="I385" s="124" t="e">
        <f t="shared" si="10"/>
        <v>#VALUE!</v>
      </c>
      <c r="J385" s="124" t="e">
        <f t="shared" si="11"/>
        <v>#VALUE!</v>
      </c>
    </row>
    <row r="386" spans="1:10" ht="15.75" thickBot="1">
      <c r="A386" s="119">
        <v>356</v>
      </c>
      <c r="B386" s="120" t="s">
        <v>1329</v>
      </c>
      <c r="C386" s="121" t="s">
        <v>1228</v>
      </c>
      <c r="D386" s="121" t="s">
        <v>1330</v>
      </c>
      <c r="E386" s="122">
        <f>work!G386+work!H386</f>
        <v>1861893</v>
      </c>
      <c r="F386" s="122">
        <f>work!I386+work!J386</f>
        <v>839491</v>
      </c>
      <c r="G386" s="113"/>
      <c r="H386" s="123" t="str">
        <f>work!L386</f>
        <v>20150707</v>
      </c>
      <c r="I386" s="124">
        <f t="shared" si="10"/>
        <v>1861893</v>
      </c>
      <c r="J386" s="124">
        <f t="shared" si="11"/>
        <v>839491</v>
      </c>
    </row>
    <row r="387" spans="1:10" ht="15.75" thickBot="1">
      <c r="A387" s="119">
        <v>357</v>
      </c>
      <c r="B387" s="120" t="s">
        <v>1332</v>
      </c>
      <c r="C387" s="121" t="s">
        <v>1228</v>
      </c>
      <c r="D387" s="121" t="s">
        <v>1333</v>
      </c>
      <c r="E387" s="122">
        <f>work!G387+work!H387</f>
        <v>50620</v>
      </c>
      <c r="F387" s="122">
        <f>work!I387+work!J387</f>
        <v>469500</v>
      </c>
      <c r="G387" s="113"/>
      <c r="H387" s="123" t="str">
        <f>work!L387</f>
        <v>20150807</v>
      </c>
      <c r="I387" s="124">
        <f t="shared" si="10"/>
        <v>50620</v>
      </c>
      <c r="J387" s="124">
        <f t="shared" si="11"/>
        <v>469500</v>
      </c>
    </row>
    <row r="388" spans="1:10" ht="15.75" thickBot="1">
      <c r="A388" s="119">
        <v>358</v>
      </c>
      <c r="B388" s="120" t="s">
        <v>1335</v>
      </c>
      <c r="C388" s="121" t="s">
        <v>1228</v>
      </c>
      <c r="D388" s="121" t="s">
        <v>1336</v>
      </c>
      <c r="E388" s="122">
        <f>work!G388+work!H388</f>
        <v>904659</v>
      </c>
      <c r="F388" s="122">
        <f>work!I388+work!J388</f>
        <v>1753465</v>
      </c>
      <c r="G388" s="113"/>
      <c r="H388" s="123" t="str">
        <f>work!L388</f>
        <v>20150807</v>
      </c>
      <c r="I388" s="124">
        <f t="shared" si="10"/>
        <v>904659</v>
      </c>
      <c r="J388" s="124">
        <f t="shared" si="11"/>
        <v>1753465</v>
      </c>
    </row>
    <row r="389" spans="1:10" ht="15.75" thickBot="1">
      <c r="A389" s="119">
        <v>359</v>
      </c>
      <c r="B389" s="120" t="s">
        <v>1338</v>
      </c>
      <c r="C389" s="121" t="s">
        <v>1228</v>
      </c>
      <c r="D389" s="121" t="s">
        <v>1339</v>
      </c>
      <c r="E389" s="122">
        <f>work!G389+work!H389</f>
        <v>1586660</v>
      </c>
      <c r="F389" s="122">
        <f>work!I389+work!J389</f>
        <v>3848875</v>
      </c>
      <c r="G389" s="113"/>
      <c r="H389" s="123" t="str">
        <f>work!L389</f>
        <v>20150707</v>
      </c>
      <c r="I389" s="124">
        <f t="shared" si="10"/>
        <v>1586660</v>
      </c>
      <c r="J389" s="124">
        <f t="shared" si="11"/>
        <v>3848875</v>
      </c>
    </row>
    <row r="390" spans="1:10" ht="15.75" thickBot="1">
      <c r="A390" s="119">
        <v>360</v>
      </c>
      <c r="B390" s="120" t="s">
        <v>1341</v>
      </c>
      <c r="C390" s="121" t="s">
        <v>1228</v>
      </c>
      <c r="D390" s="121" t="s">
        <v>1342</v>
      </c>
      <c r="E390" s="122">
        <f>work!G390+work!H390</f>
        <v>635941</v>
      </c>
      <c r="F390" s="122">
        <f>work!I390+work!J390</f>
        <v>171365</v>
      </c>
      <c r="G390" s="113"/>
      <c r="H390" s="123" t="str">
        <f>work!L390</f>
        <v>20150707</v>
      </c>
      <c r="I390" s="124">
        <f t="shared" si="10"/>
        <v>635941</v>
      </c>
      <c r="J390" s="124">
        <f t="shared" si="11"/>
        <v>171365</v>
      </c>
    </row>
    <row r="391" spans="1:10" ht="15.75" thickBot="1">
      <c r="A391" s="119">
        <v>361</v>
      </c>
      <c r="B391" s="120" t="s">
        <v>1344</v>
      </c>
      <c r="C391" s="121" t="s">
        <v>1228</v>
      </c>
      <c r="D391" s="121" t="s">
        <v>1345</v>
      </c>
      <c r="E391" s="122" t="e">
        <f>work!G391+work!H391</f>
        <v>#VALUE!</v>
      </c>
      <c r="F391" s="122" t="e">
        <f>work!I391+work!J391</f>
        <v>#VALUE!</v>
      </c>
      <c r="G391" s="113"/>
      <c r="H391" s="123" t="str">
        <f>work!L391</f>
        <v>No report</v>
      </c>
      <c r="I391" s="124" t="e">
        <f t="shared" si="10"/>
        <v>#VALUE!</v>
      </c>
      <c r="J391" s="124" t="e">
        <f t="shared" si="11"/>
        <v>#VALUE!</v>
      </c>
    </row>
    <row r="392" spans="1:10" ht="15.75" thickBot="1">
      <c r="A392" s="119">
        <v>362</v>
      </c>
      <c r="B392" s="120" t="s">
        <v>1347</v>
      </c>
      <c r="C392" s="121" t="s">
        <v>1228</v>
      </c>
      <c r="D392" s="121" t="s">
        <v>1348</v>
      </c>
      <c r="E392" s="122">
        <f>work!G392+work!H392</f>
        <v>469187</v>
      </c>
      <c r="F392" s="122">
        <f>work!I392+work!J392</f>
        <v>352434</v>
      </c>
      <c r="G392" s="113"/>
      <c r="H392" s="123" t="str">
        <f>work!L392</f>
        <v>20150707</v>
      </c>
      <c r="I392" s="124">
        <f t="shared" si="10"/>
        <v>469187</v>
      </c>
      <c r="J392" s="124">
        <f t="shared" si="11"/>
        <v>352434</v>
      </c>
    </row>
    <row r="393" spans="1:10" ht="15.75" thickBot="1">
      <c r="A393" s="119">
        <v>363</v>
      </c>
      <c r="B393" s="120" t="s">
        <v>1350</v>
      </c>
      <c r="C393" s="121" t="s">
        <v>1228</v>
      </c>
      <c r="D393" s="121" t="s">
        <v>1351</v>
      </c>
      <c r="E393" s="122">
        <f>work!G393+work!H393</f>
        <v>12055</v>
      </c>
      <c r="F393" s="122">
        <f>work!I393+work!J393</f>
        <v>709450</v>
      </c>
      <c r="G393" s="113"/>
      <c r="H393" s="123" t="str">
        <f>work!L393</f>
        <v>20150707</v>
      </c>
      <c r="I393" s="124">
        <f t="shared" si="10"/>
        <v>12055</v>
      </c>
      <c r="J393" s="124">
        <f t="shared" si="11"/>
        <v>709450</v>
      </c>
    </row>
    <row r="394" spans="1:10" ht="15.75" thickBot="1">
      <c r="A394" s="119">
        <v>364</v>
      </c>
      <c r="B394" s="120" t="s">
        <v>1353</v>
      </c>
      <c r="C394" s="121" t="s">
        <v>1228</v>
      </c>
      <c r="D394" s="121" t="s">
        <v>1354</v>
      </c>
      <c r="E394" s="122">
        <f>work!G394+work!H394</f>
        <v>1924833</v>
      </c>
      <c r="F394" s="122">
        <f>work!I394+work!J394</f>
        <v>858500</v>
      </c>
      <c r="G394" s="113"/>
      <c r="H394" s="123" t="str">
        <f>work!L394</f>
        <v>20150707</v>
      </c>
      <c r="I394" s="124">
        <f t="shared" si="10"/>
        <v>1924833</v>
      </c>
      <c r="J394" s="124">
        <f t="shared" si="11"/>
        <v>858500</v>
      </c>
    </row>
    <row r="395" spans="1:10" ht="15.75" thickBot="1">
      <c r="A395" s="119">
        <v>365</v>
      </c>
      <c r="B395" s="120" t="s">
        <v>1356</v>
      </c>
      <c r="C395" s="121" t="s">
        <v>1228</v>
      </c>
      <c r="D395" s="121" t="s">
        <v>1357</v>
      </c>
      <c r="E395" s="122" t="e">
        <f>work!G395+work!H395</f>
        <v>#VALUE!</v>
      </c>
      <c r="F395" s="122" t="e">
        <f>work!I395+work!J395</f>
        <v>#VALUE!</v>
      </c>
      <c r="G395" s="113"/>
      <c r="H395" s="123" t="str">
        <f>work!L395</f>
        <v>No report</v>
      </c>
      <c r="I395" s="124" t="e">
        <f t="shared" si="10"/>
        <v>#VALUE!</v>
      </c>
      <c r="J395" s="124" t="e">
        <f t="shared" si="11"/>
        <v>#VALUE!</v>
      </c>
    </row>
    <row r="396" spans="1:10" ht="15.75" thickBot="1">
      <c r="A396" s="119">
        <v>366</v>
      </c>
      <c r="B396" s="120" t="s">
        <v>1359</v>
      </c>
      <c r="C396" s="121" t="s">
        <v>1228</v>
      </c>
      <c r="D396" s="121" t="s">
        <v>1360</v>
      </c>
      <c r="E396" s="122">
        <f>work!G396+work!H396</f>
        <v>120058</v>
      </c>
      <c r="F396" s="122">
        <f>work!I396+work!J396</f>
        <v>66600</v>
      </c>
      <c r="G396" s="113"/>
      <c r="H396" s="123" t="str">
        <f>work!L396</f>
        <v>20150707</v>
      </c>
      <c r="I396" s="124">
        <f t="shared" si="10"/>
        <v>120058</v>
      </c>
      <c r="J396" s="124">
        <f t="shared" si="11"/>
        <v>66600</v>
      </c>
    </row>
    <row r="397" spans="1:10" ht="15.75" thickBot="1">
      <c r="A397" s="119">
        <v>367</v>
      </c>
      <c r="B397" s="120" t="s">
        <v>1362</v>
      </c>
      <c r="C397" s="121" t="s">
        <v>1228</v>
      </c>
      <c r="D397" s="121" t="s">
        <v>1363</v>
      </c>
      <c r="E397" s="122">
        <f>work!G397+work!H397</f>
        <v>150141</v>
      </c>
      <c r="F397" s="122">
        <f>work!I397+work!J397</f>
        <v>935750</v>
      </c>
      <c r="G397" s="113"/>
      <c r="H397" s="123" t="str">
        <f>work!L397</f>
        <v>20150707</v>
      </c>
      <c r="I397" s="124">
        <f t="shared" si="10"/>
        <v>150141</v>
      </c>
      <c r="J397" s="124">
        <f t="shared" si="11"/>
        <v>935750</v>
      </c>
    </row>
    <row r="398" spans="1:10" ht="15.75" thickBot="1">
      <c r="A398" s="119">
        <v>368</v>
      </c>
      <c r="B398" s="120" t="s">
        <v>1365</v>
      </c>
      <c r="C398" s="121" t="s">
        <v>1228</v>
      </c>
      <c r="D398" s="121" t="s">
        <v>1366</v>
      </c>
      <c r="E398" s="122">
        <f>work!G398+work!H398</f>
        <v>44427</v>
      </c>
      <c r="F398" s="122">
        <f>work!I398+work!J398</f>
        <v>0</v>
      </c>
      <c r="G398" s="113"/>
      <c r="H398" s="123" t="str">
        <f>work!L398</f>
        <v>20150707</v>
      </c>
      <c r="I398" s="124">
        <f t="shared" si="10"/>
        <v>44427</v>
      </c>
      <c r="J398" s="124">
        <f t="shared" si="11"/>
        <v>0</v>
      </c>
    </row>
    <row r="399" spans="1:10" ht="15.75" thickBot="1">
      <c r="A399" s="119">
        <v>369</v>
      </c>
      <c r="B399" s="120" t="s">
        <v>1368</v>
      </c>
      <c r="C399" s="121" t="s">
        <v>1228</v>
      </c>
      <c r="D399" s="121" t="s">
        <v>1116</v>
      </c>
      <c r="E399" s="122">
        <f>work!G399+work!H399</f>
        <v>378854</v>
      </c>
      <c r="F399" s="122">
        <f>work!I399+work!J399</f>
        <v>10000</v>
      </c>
      <c r="G399" s="113"/>
      <c r="H399" s="123" t="str">
        <f>work!L399</f>
        <v>20150807</v>
      </c>
      <c r="I399" s="124">
        <f t="shared" si="10"/>
        <v>378854</v>
      </c>
      <c r="J399" s="124">
        <f t="shared" si="11"/>
        <v>10000</v>
      </c>
    </row>
    <row r="400" spans="1:10" ht="15.75" thickBot="1">
      <c r="A400" s="119">
        <v>370</v>
      </c>
      <c r="B400" s="120" t="s">
        <v>1370</v>
      </c>
      <c r="C400" s="121" t="s">
        <v>1228</v>
      </c>
      <c r="D400" s="121" t="s">
        <v>1371</v>
      </c>
      <c r="E400" s="122">
        <f>work!G400+work!H400</f>
        <v>6657856</v>
      </c>
      <c r="F400" s="122">
        <f>work!I400+work!J400</f>
        <v>107500</v>
      </c>
      <c r="G400" s="113"/>
      <c r="H400" s="123" t="str">
        <f>work!L400</f>
        <v>20150707</v>
      </c>
      <c r="I400" s="124">
        <f t="shared" si="10"/>
        <v>6657856</v>
      </c>
      <c r="J400" s="124">
        <f t="shared" si="11"/>
        <v>107500</v>
      </c>
    </row>
    <row r="401" spans="1:10" ht="15.75" thickBot="1">
      <c r="A401" s="119">
        <v>371</v>
      </c>
      <c r="B401" s="120" t="s">
        <v>1373</v>
      </c>
      <c r="C401" s="121" t="s">
        <v>1228</v>
      </c>
      <c r="D401" s="121" t="s">
        <v>1683</v>
      </c>
      <c r="E401" s="122">
        <f>work!G401+work!H401</f>
        <v>478858</v>
      </c>
      <c r="F401" s="122">
        <f>work!I401+work!J401</f>
        <v>48097</v>
      </c>
      <c r="G401" s="113"/>
      <c r="H401" s="123" t="str">
        <f>work!L401</f>
        <v>20150707</v>
      </c>
      <c r="I401" s="124">
        <f t="shared" si="10"/>
        <v>478858</v>
      </c>
      <c r="J401" s="124">
        <f t="shared" si="11"/>
        <v>48097</v>
      </c>
    </row>
    <row r="402" spans="1:10" ht="15.75" thickBot="1">
      <c r="A402" s="119">
        <v>372</v>
      </c>
      <c r="B402" s="120" t="s">
        <v>1375</v>
      </c>
      <c r="C402" s="121" t="s">
        <v>1228</v>
      </c>
      <c r="D402" s="121" t="s">
        <v>1376</v>
      </c>
      <c r="E402" s="122">
        <f>work!G402+work!H402</f>
        <v>2041745</v>
      </c>
      <c r="F402" s="122">
        <f>work!I402+work!J402</f>
        <v>155650</v>
      </c>
      <c r="G402" s="113"/>
      <c r="H402" s="123" t="str">
        <f>work!L402</f>
        <v>20150807</v>
      </c>
      <c r="I402" s="124">
        <f t="shared" si="10"/>
        <v>2041745</v>
      </c>
      <c r="J402" s="124">
        <f t="shared" si="11"/>
        <v>155650</v>
      </c>
    </row>
    <row r="403" spans="1:10" ht="15.75" thickBot="1">
      <c r="A403" s="119">
        <v>373</v>
      </c>
      <c r="B403" s="120" t="s">
        <v>1378</v>
      </c>
      <c r="C403" s="121" t="s">
        <v>1228</v>
      </c>
      <c r="D403" s="121" t="s">
        <v>1379</v>
      </c>
      <c r="E403" s="122">
        <f>work!G403+work!H403</f>
        <v>395284</v>
      </c>
      <c r="F403" s="122">
        <f>work!I403+work!J403</f>
        <v>280783</v>
      </c>
      <c r="G403" s="113"/>
      <c r="H403" s="123" t="str">
        <f>work!L403</f>
        <v>20150707</v>
      </c>
      <c r="I403" s="124">
        <f t="shared" si="10"/>
        <v>395284</v>
      </c>
      <c r="J403" s="124">
        <f t="shared" si="11"/>
        <v>280783</v>
      </c>
    </row>
    <row r="404" spans="1:10" ht="15.75" thickBot="1">
      <c r="A404" s="119">
        <v>374</v>
      </c>
      <c r="B404" s="120" t="s">
        <v>1381</v>
      </c>
      <c r="C404" s="121" t="s">
        <v>1228</v>
      </c>
      <c r="D404" s="121" t="s">
        <v>1382</v>
      </c>
      <c r="E404" s="122">
        <f>work!G404+work!H404</f>
        <v>2371144</v>
      </c>
      <c r="F404" s="122">
        <f>work!I404+work!J404</f>
        <v>772528</v>
      </c>
      <c r="G404" s="113"/>
      <c r="H404" s="123" t="str">
        <f>work!L404</f>
        <v>20150707</v>
      </c>
      <c r="I404" s="124">
        <f t="shared" si="10"/>
        <v>2371144</v>
      </c>
      <c r="J404" s="124">
        <f t="shared" si="11"/>
        <v>772528</v>
      </c>
    </row>
    <row r="405" spans="1:10" ht="15.75" thickBot="1">
      <c r="A405" s="119">
        <v>375</v>
      </c>
      <c r="B405" s="120" t="s">
        <v>1384</v>
      </c>
      <c r="C405" s="121" t="s">
        <v>1228</v>
      </c>
      <c r="D405" s="121" t="s">
        <v>1385</v>
      </c>
      <c r="E405" s="122">
        <f>work!G405+work!H405</f>
        <v>228464</v>
      </c>
      <c r="F405" s="122">
        <f>work!I405+work!J405</f>
        <v>1876045</v>
      </c>
      <c r="G405" s="121"/>
      <c r="H405" s="123" t="str">
        <f>work!L405</f>
        <v>20150807</v>
      </c>
      <c r="I405" s="124">
        <f t="shared" si="10"/>
        <v>228464</v>
      </c>
      <c r="J405" s="124">
        <f t="shared" si="11"/>
        <v>1876045</v>
      </c>
    </row>
    <row r="406" spans="1:10" ht="15.75" thickBot="1">
      <c r="A406" s="119">
        <v>376</v>
      </c>
      <c r="B406" s="120" t="s">
        <v>1388</v>
      </c>
      <c r="C406" s="121" t="s">
        <v>1386</v>
      </c>
      <c r="D406" s="121" t="s">
        <v>1389</v>
      </c>
      <c r="E406" s="122">
        <f>work!G406+work!H406</f>
        <v>30278640</v>
      </c>
      <c r="F406" s="122">
        <f>work!I406+work!J406</f>
        <v>881</v>
      </c>
      <c r="G406" s="113"/>
      <c r="H406" s="123" t="str">
        <f>work!L406</f>
        <v>20150807</v>
      </c>
      <c r="I406" s="124">
        <f t="shared" si="10"/>
        <v>30278640</v>
      </c>
      <c r="J406" s="124">
        <f t="shared" si="11"/>
        <v>881</v>
      </c>
    </row>
    <row r="407" spans="1:10" ht="15.75" thickBot="1">
      <c r="A407" s="119">
        <v>377</v>
      </c>
      <c r="B407" s="120" t="s">
        <v>1391</v>
      </c>
      <c r="C407" s="121" t="s">
        <v>1386</v>
      </c>
      <c r="D407" s="121" t="s">
        <v>1392</v>
      </c>
      <c r="E407" s="122">
        <f>work!G407+work!H407</f>
        <v>709122</v>
      </c>
      <c r="F407" s="122">
        <f>work!I407+work!J407</f>
        <v>1500</v>
      </c>
      <c r="G407" s="113"/>
      <c r="H407" s="123" t="str">
        <f>work!L407</f>
        <v>20150807</v>
      </c>
      <c r="I407" s="124">
        <f t="shared" si="10"/>
        <v>709122</v>
      </c>
      <c r="J407" s="124">
        <f t="shared" si="11"/>
        <v>1500</v>
      </c>
    </row>
    <row r="408" spans="1:10" ht="15.75" thickBot="1">
      <c r="A408" s="119">
        <v>378</v>
      </c>
      <c r="B408" s="120" t="s">
        <v>1394</v>
      </c>
      <c r="C408" s="121" t="s">
        <v>1386</v>
      </c>
      <c r="D408" s="121" t="s">
        <v>1395</v>
      </c>
      <c r="E408" s="122">
        <f>work!G408+work!H408</f>
        <v>109429</v>
      </c>
      <c r="F408" s="122">
        <f>work!I408+work!J408</f>
        <v>58613</v>
      </c>
      <c r="G408" s="113"/>
      <c r="H408" s="123" t="str">
        <f>work!L408</f>
        <v>20150707</v>
      </c>
      <c r="I408" s="124">
        <f t="shared" si="10"/>
        <v>109429</v>
      </c>
      <c r="J408" s="124">
        <f t="shared" si="11"/>
        <v>58613</v>
      </c>
    </row>
    <row r="409" spans="1:10" ht="15.75" thickBot="1">
      <c r="A409" s="119">
        <v>379</v>
      </c>
      <c r="B409" s="120" t="s">
        <v>1397</v>
      </c>
      <c r="C409" s="121" t="s">
        <v>1386</v>
      </c>
      <c r="D409" s="121" t="s">
        <v>1398</v>
      </c>
      <c r="E409" s="122">
        <f>work!G409+work!H409</f>
        <v>1757030</v>
      </c>
      <c r="F409" s="122">
        <f>work!I409+work!J409</f>
        <v>95600</v>
      </c>
      <c r="G409" s="113"/>
      <c r="H409" s="123" t="str">
        <f>work!L409</f>
        <v>20150707</v>
      </c>
      <c r="I409" s="124">
        <f t="shared" si="10"/>
        <v>1757030</v>
      </c>
      <c r="J409" s="124">
        <f t="shared" si="11"/>
        <v>95600</v>
      </c>
    </row>
    <row r="410" spans="1:10" ht="15.75" thickBot="1">
      <c r="A410" s="119">
        <v>380</v>
      </c>
      <c r="B410" s="120" t="s">
        <v>1400</v>
      </c>
      <c r="C410" s="121" t="s">
        <v>1386</v>
      </c>
      <c r="D410" s="121" t="s">
        <v>1401</v>
      </c>
      <c r="E410" s="122">
        <f>work!G410+work!H410</f>
        <v>3888765</v>
      </c>
      <c r="F410" s="122">
        <f>work!I410+work!J410</f>
        <v>107800</v>
      </c>
      <c r="G410" s="113"/>
      <c r="H410" s="123" t="str">
        <f>work!L410</f>
        <v>20150707</v>
      </c>
      <c r="I410" s="124">
        <f t="shared" si="10"/>
        <v>3888765</v>
      </c>
      <c r="J410" s="124">
        <f t="shared" si="11"/>
        <v>107800</v>
      </c>
    </row>
    <row r="411" spans="1:10" ht="15.75" thickBot="1">
      <c r="A411" s="119">
        <v>381</v>
      </c>
      <c r="B411" s="120" t="s">
        <v>1403</v>
      </c>
      <c r="C411" s="121" t="s">
        <v>1386</v>
      </c>
      <c r="D411" s="121" t="s">
        <v>1404</v>
      </c>
      <c r="E411" s="122">
        <f>work!G411+work!H411</f>
        <v>514336</v>
      </c>
      <c r="F411" s="122">
        <f>work!I411+work!J411</f>
        <v>68100</v>
      </c>
      <c r="G411" s="113"/>
      <c r="H411" s="123" t="str">
        <f>work!L411</f>
        <v>20150807</v>
      </c>
      <c r="I411" s="124">
        <f t="shared" si="10"/>
        <v>514336</v>
      </c>
      <c r="J411" s="124">
        <f t="shared" si="11"/>
        <v>68100</v>
      </c>
    </row>
    <row r="412" spans="1:10" ht="15.75" thickBot="1">
      <c r="A412" s="119">
        <v>382</v>
      </c>
      <c r="B412" s="120" t="s">
        <v>1406</v>
      </c>
      <c r="C412" s="121" t="s">
        <v>1386</v>
      </c>
      <c r="D412" s="121" t="s">
        <v>1407</v>
      </c>
      <c r="E412" s="122">
        <f>work!G412+work!H412</f>
        <v>743736</v>
      </c>
      <c r="F412" s="122">
        <f>work!I412+work!J412</f>
        <v>271237</v>
      </c>
      <c r="G412" s="113"/>
      <c r="H412" s="123" t="str">
        <f>work!L412</f>
        <v>20150707</v>
      </c>
      <c r="I412" s="124">
        <f t="shared" si="10"/>
        <v>743736</v>
      </c>
      <c r="J412" s="124">
        <f t="shared" si="11"/>
        <v>271237</v>
      </c>
    </row>
    <row r="413" spans="1:10" ht="15.75" thickBot="1">
      <c r="A413" s="119">
        <v>383</v>
      </c>
      <c r="B413" s="120" t="s">
        <v>1409</v>
      </c>
      <c r="C413" s="121" t="s">
        <v>1386</v>
      </c>
      <c r="D413" s="121" t="s">
        <v>1410</v>
      </c>
      <c r="E413" s="122">
        <f>work!G413+work!H413</f>
        <v>1310763</v>
      </c>
      <c r="F413" s="122">
        <f>work!I413+work!J413</f>
        <v>636816</v>
      </c>
      <c r="G413" s="113"/>
      <c r="H413" s="123" t="s">
        <v>9</v>
      </c>
      <c r="I413" s="124">
        <f t="shared" si="10"/>
        <v>1310763</v>
      </c>
      <c r="J413" s="124">
        <f t="shared" si="11"/>
        <v>636816</v>
      </c>
    </row>
    <row r="414" spans="1:10" ht="15.75" thickBot="1">
      <c r="A414" s="119">
        <v>384</v>
      </c>
      <c r="B414" s="120" t="s">
        <v>1412</v>
      </c>
      <c r="C414" s="121" t="s">
        <v>1386</v>
      </c>
      <c r="D414" s="121" t="s">
        <v>1413</v>
      </c>
      <c r="E414" s="122">
        <f>work!G414+work!H414</f>
        <v>969660</v>
      </c>
      <c r="F414" s="122">
        <f>work!I414+work!J414</f>
        <v>987208</v>
      </c>
      <c r="G414" s="113"/>
      <c r="H414" s="123" t="str">
        <f>work!L414</f>
        <v>20150707</v>
      </c>
      <c r="I414" s="124">
        <f t="shared" si="10"/>
        <v>969660</v>
      </c>
      <c r="J414" s="124">
        <f t="shared" si="11"/>
        <v>987208</v>
      </c>
    </row>
    <row r="415" spans="1:10" ht="15.75" thickBot="1">
      <c r="A415" s="119">
        <v>385</v>
      </c>
      <c r="B415" s="120" t="s">
        <v>1415</v>
      </c>
      <c r="C415" s="121" t="s">
        <v>1386</v>
      </c>
      <c r="D415" s="121" t="s">
        <v>1416</v>
      </c>
      <c r="E415" s="122">
        <f>work!G415+work!H415</f>
        <v>757428</v>
      </c>
      <c r="F415" s="122">
        <f>work!I415+work!J415</f>
        <v>1254390</v>
      </c>
      <c r="G415" s="113"/>
      <c r="H415" s="123" t="str">
        <f>work!L415</f>
        <v>20150707</v>
      </c>
      <c r="I415" s="124">
        <f t="shared" si="10"/>
        <v>757428</v>
      </c>
      <c r="J415" s="124">
        <f t="shared" si="11"/>
        <v>1254390</v>
      </c>
    </row>
    <row r="416" spans="1:10" ht="15.75" thickBot="1">
      <c r="A416" s="119">
        <v>386</v>
      </c>
      <c r="B416" s="120" t="s">
        <v>1418</v>
      </c>
      <c r="C416" s="121" t="s">
        <v>1386</v>
      </c>
      <c r="D416" s="121" t="s">
        <v>1419</v>
      </c>
      <c r="E416" s="122">
        <f>work!G416+work!H416</f>
        <v>2547727</v>
      </c>
      <c r="F416" s="122">
        <f>work!I416+work!J416</f>
        <v>15524648</v>
      </c>
      <c r="G416" s="121"/>
      <c r="H416" s="123" t="str">
        <f>work!L416</f>
        <v>20150807</v>
      </c>
      <c r="I416" s="124">
        <f aca="true" t="shared" si="12" ref="I416:I479">E416</f>
        <v>2547727</v>
      </c>
      <c r="J416" s="124">
        <f aca="true" t="shared" si="13" ref="J416:J479">F416</f>
        <v>15524648</v>
      </c>
    </row>
    <row r="417" spans="1:10" ht="15.75" thickBot="1">
      <c r="A417" s="119">
        <v>387</v>
      </c>
      <c r="B417" s="120" t="s">
        <v>1421</v>
      </c>
      <c r="C417" s="121" t="s">
        <v>1386</v>
      </c>
      <c r="D417" s="121" t="s">
        <v>1422</v>
      </c>
      <c r="E417" s="122">
        <f>work!G417+work!H417</f>
        <v>891742</v>
      </c>
      <c r="F417" s="122">
        <f>work!I417+work!J417</f>
        <v>3836072</v>
      </c>
      <c r="G417" s="113"/>
      <c r="H417" s="123" t="str">
        <f>work!L417</f>
        <v>20150707</v>
      </c>
      <c r="I417" s="124">
        <f t="shared" si="12"/>
        <v>891742</v>
      </c>
      <c r="J417" s="124">
        <f t="shared" si="13"/>
        <v>3836072</v>
      </c>
    </row>
    <row r="418" spans="1:10" ht="15.75" thickBot="1">
      <c r="A418" s="119">
        <v>388</v>
      </c>
      <c r="B418" s="120" t="s">
        <v>1424</v>
      </c>
      <c r="C418" s="121" t="s">
        <v>1386</v>
      </c>
      <c r="D418" s="121" t="s">
        <v>1425</v>
      </c>
      <c r="E418" s="122">
        <f>work!G418+work!H418</f>
        <v>634222</v>
      </c>
      <c r="F418" s="122">
        <f>work!I418+work!J418</f>
        <v>306500</v>
      </c>
      <c r="G418" s="113"/>
      <c r="H418" s="123" t="str">
        <f>work!L418</f>
        <v>20150807</v>
      </c>
      <c r="I418" s="124">
        <f t="shared" si="12"/>
        <v>634222</v>
      </c>
      <c r="J418" s="124">
        <f t="shared" si="13"/>
        <v>306500</v>
      </c>
    </row>
    <row r="419" spans="1:10" ht="15.75" thickBot="1">
      <c r="A419" s="119">
        <v>389</v>
      </c>
      <c r="B419" s="120" t="s">
        <v>1427</v>
      </c>
      <c r="C419" s="121" t="s">
        <v>1386</v>
      </c>
      <c r="D419" s="121" t="s">
        <v>1428</v>
      </c>
      <c r="E419" s="122">
        <f>work!G419+work!H419</f>
        <v>1228422</v>
      </c>
      <c r="F419" s="122">
        <f>work!I419+work!J419</f>
        <v>499887</v>
      </c>
      <c r="G419" s="113"/>
      <c r="H419" s="123" t="str">
        <f>work!L419</f>
        <v>20150807</v>
      </c>
      <c r="I419" s="124">
        <f t="shared" si="12"/>
        <v>1228422</v>
      </c>
      <c r="J419" s="124">
        <f t="shared" si="13"/>
        <v>499887</v>
      </c>
    </row>
    <row r="420" spans="1:10" ht="15.75" thickBot="1">
      <c r="A420" s="119">
        <v>390</v>
      </c>
      <c r="B420" s="120" t="s">
        <v>1430</v>
      </c>
      <c r="C420" s="121" t="s">
        <v>1386</v>
      </c>
      <c r="D420" s="121" t="s">
        <v>1431</v>
      </c>
      <c r="E420" s="122">
        <f>work!G420+work!H420</f>
        <v>669664</v>
      </c>
      <c r="F420" s="122">
        <f>work!I420+work!J420</f>
        <v>1628025</v>
      </c>
      <c r="G420" s="113"/>
      <c r="H420" s="123" t="str">
        <f>work!L420</f>
        <v>20150707</v>
      </c>
      <c r="I420" s="124">
        <f t="shared" si="12"/>
        <v>669664</v>
      </c>
      <c r="J420" s="124">
        <f t="shared" si="13"/>
        <v>1628025</v>
      </c>
    </row>
    <row r="421" spans="1:10" ht="15.75" thickBot="1">
      <c r="A421" s="119">
        <v>391</v>
      </c>
      <c r="B421" s="120" t="s">
        <v>1433</v>
      </c>
      <c r="C421" s="121" t="s">
        <v>1386</v>
      </c>
      <c r="D421" s="121" t="s">
        <v>1434</v>
      </c>
      <c r="E421" s="122">
        <f>work!G421+work!H421</f>
        <v>506886</v>
      </c>
      <c r="F421" s="122">
        <f>work!I421+work!J421</f>
        <v>29135</v>
      </c>
      <c r="G421" s="113"/>
      <c r="H421" s="123" t="str">
        <f>work!L421</f>
        <v>20150707</v>
      </c>
      <c r="I421" s="124">
        <f t="shared" si="12"/>
        <v>506886</v>
      </c>
      <c r="J421" s="124">
        <f t="shared" si="13"/>
        <v>29135</v>
      </c>
    </row>
    <row r="422" spans="1:10" ht="15.75" thickBot="1">
      <c r="A422" s="119">
        <v>392</v>
      </c>
      <c r="B422" s="120" t="s">
        <v>1436</v>
      </c>
      <c r="C422" s="121" t="s">
        <v>1386</v>
      </c>
      <c r="D422" s="121" t="s">
        <v>1437</v>
      </c>
      <c r="E422" s="122">
        <f>work!G422+work!H422</f>
        <v>2334663</v>
      </c>
      <c r="F422" s="122">
        <f>work!I422+work!J422</f>
        <v>312515</v>
      </c>
      <c r="G422" s="113"/>
      <c r="H422" s="123" t="str">
        <f>work!L422</f>
        <v>20150707</v>
      </c>
      <c r="I422" s="124">
        <f t="shared" si="12"/>
        <v>2334663</v>
      </c>
      <c r="J422" s="124">
        <f t="shared" si="13"/>
        <v>312515</v>
      </c>
    </row>
    <row r="423" spans="1:10" ht="15.75" thickBot="1">
      <c r="A423" s="119">
        <v>393</v>
      </c>
      <c r="B423" s="120" t="s">
        <v>1439</v>
      </c>
      <c r="C423" s="121" t="s">
        <v>1386</v>
      </c>
      <c r="D423" s="121" t="s">
        <v>1440</v>
      </c>
      <c r="E423" s="122">
        <f>work!G423+work!H423</f>
        <v>658791</v>
      </c>
      <c r="F423" s="122">
        <f>work!I423+work!J423</f>
        <v>372201</v>
      </c>
      <c r="G423" s="113"/>
      <c r="H423" s="123" t="str">
        <f>work!L423</f>
        <v>20150707</v>
      </c>
      <c r="I423" s="124">
        <f t="shared" si="12"/>
        <v>658791</v>
      </c>
      <c r="J423" s="124">
        <f t="shared" si="13"/>
        <v>372201</v>
      </c>
    </row>
    <row r="424" spans="1:10" ht="15.75" thickBot="1">
      <c r="A424" s="119">
        <v>394</v>
      </c>
      <c r="B424" s="120" t="s">
        <v>1442</v>
      </c>
      <c r="C424" s="121" t="s">
        <v>1386</v>
      </c>
      <c r="D424" s="121" t="s">
        <v>1443</v>
      </c>
      <c r="E424" s="122">
        <f>work!G424+work!H424</f>
        <v>557876</v>
      </c>
      <c r="F424" s="122">
        <f>work!I424+work!J424</f>
        <v>0</v>
      </c>
      <c r="G424" s="113"/>
      <c r="H424" s="123" t="str">
        <f>work!L424</f>
        <v>20150707</v>
      </c>
      <c r="I424" s="124">
        <f t="shared" si="12"/>
        <v>557876</v>
      </c>
      <c r="J424" s="124">
        <f t="shared" si="13"/>
        <v>0</v>
      </c>
    </row>
    <row r="425" spans="1:10" ht="15.75" thickBot="1">
      <c r="A425" s="119">
        <v>395</v>
      </c>
      <c r="B425" s="120" t="s">
        <v>1445</v>
      </c>
      <c r="C425" s="121" t="s">
        <v>1386</v>
      </c>
      <c r="D425" s="121" t="s">
        <v>1446</v>
      </c>
      <c r="E425" s="122">
        <f>work!G425+work!H425</f>
        <v>98165</v>
      </c>
      <c r="F425" s="122">
        <f>work!I425+work!J425</f>
        <v>624500</v>
      </c>
      <c r="G425" s="113"/>
      <c r="H425" s="123" t="str">
        <f>work!L425</f>
        <v>20150807</v>
      </c>
      <c r="I425" s="124">
        <f t="shared" si="12"/>
        <v>98165</v>
      </c>
      <c r="J425" s="124">
        <f t="shared" si="13"/>
        <v>624500</v>
      </c>
    </row>
    <row r="426" spans="1:10" ht="15.75" thickBot="1">
      <c r="A426" s="119">
        <v>396</v>
      </c>
      <c r="B426" s="120" t="s">
        <v>1448</v>
      </c>
      <c r="C426" s="121" t="s">
        <v>1386</v>
      </c>
      <c r="D426" s="121" t="s">
        <v>1449</v>
      </c>
      <c r="E426" s="122">
        <f>work!G426+work!H426</f>
        <v>2822060</v>
      </c>
      <c r="F426" s="122">
        <f>work!I426+work!J426</f>
        <v>282998</v>
      </c>
      <c r="G426" s="113"/>
      <c r="H426" s="123" t="str">
        <f>work!L426</f>
        <v>20150707</v>
      </c>
      <c r="I426" s="124">
        <f t="shared" si="12"/>
        <v>2822060</v>
      </c>
      <c r="J426" s="124">
        <f t="shared" si="13"/>
        <v>282998</v>
      </c>
    </row>
    <row r="427" spans="1:10" ht="15.75" thickBot="1">
      <c r="A427" s="119">
        <v>397</v>
      </c>
      <c r="B427" s="120" t="s">
        <v>1451</v>
      </c>
      <c r="C427" s="121" t="s">
        <v>1386</v>
      </c>
      <c r="D427" s="121" t="s">
        <v>1452</v>
      </c>
      <c r="E427" s="122">
        <f>work!G427+work!H427</f>
        <v>2432639</v>
      </c>
      <c r="F427" s="122">
        <f>work!I427+work!J427</f>
        <v>2650331</v>
      </c>
      <c r="G427" s="113"/>
      <c r="H427" s="123" t="str">
        <f>work!L427</f>
        <v>20150807</v>
      </c>
      <c r="I427" s="124">
        <f t="shared" si="12"/>
        <v>2432639</v>
      </c>
      <c r="J427" s="124">
        <f t="shared" si="13"/>
        <v>2650331</v>
      </c>
    </row>
    <row r="428" spans="1:10" ht="15.75" thickBot="1">
      <c r="A428" s="119">
        <v>398</v>
      </c>
      <c r="B428" s="120" t="s">
        <v>1454</v>
      </c>
      <c r="C428" s="121" t="s">
        <v>1386</v>
      </c>
      <c r="D428" s="121" t="s">
        <v>1455</v>
      </c>
      <c r="E428" s="122">
        <f>work!G428+work!H428</f>
        <v>467512</v>
      </c>
      <c r="F428" s="122">
        <f>work!I428+work!J428</f>
        <v>529500</v>
      </c>
      <c r="G428" s="113"/>
      <c r="H428" s="123" t="str">
        <f>work!L428</f>
        <v>20150807</v>
      </c>
      <c r="I428" s="124">
        <f t="shared" si="12"/>
        <v>467512</v>
      </c>
      <c r="J428" s="124">
        <f t="shared" si="13"/>
        <v>529500</v>
      </c>
    </row>
    <row r="429" spans="1:10" ht="15.75" thickBot="1">
      <c r="A429" s="119">
        <v>399</v>
      </c>
      <c r="B429" s="120" t="s">
        <v>1457</v>
      </c>
      <c r="C429" s="121" t="s">
        <v>1386</v>
      </c>
      <c r="D429" s="121" t="s">
        <v>1458</v>
      </c>
      <c r="E429" s="122">
        <f>work!G429+work!H429</f>
        <v>519594</v>
      </c>
      <c r="F429" s="122">
        <f>work!I429+work!J429</f>
        <v>9107421</v>
      </c>
      <c r="G429" s="113"/>
      <c r="H429" s="123" t="str">
        <f>work!L429</f>
        <v>20150707</v>
      </c>
      <c r="I429" s="124">
        <f t="shared" si="12"/>
        <v>519594</v>
      </c>
      <c r="J429" s="124">
        <f t="shared" si="13"/>
        <v>9107421</v>
      </c>
    </row>
    <row r="430" spans="1:10" ht="15.75" thickBot="1">
      <c r="A430" s="119">
        <v>400</v>
      </c>
      <c r="B430" s="120" t="s">
        <v>1460</v>
      </c>
      <c r="C430" s="121" t="s">
        <v>1386</v>
      </c>
      <c r="D430" s="121" t="s">
        <v>1461</v>
      </c>
      <c r="E430" s="122">
        <f>work!G430+work!H430</f>
        <v>1077520</v>
      </c>
      <c r="F430" s="122">
        <f>work!I430+work!J430</f>
        <v>17100</v>
      </c>
      <c r="G430" s="113"/>
      <c r="H430" s="123" t="str">
        <f>work!L430</f>
        <v>20150707</v>
      </c>
      <c r="I430" s="124">
        <f t="shared" si="12"/>
        <v>1077520</v>
      </c>
      <c r="J430" s="124">
        <f t="shared" si="13"/>
        <v>17100</v>
      </c>
    </row>
    <row r="431" spans="1:10" ht="15.75" thickBot="1">
      <c r="A431" s="119">
        <v>401</v>
      </c>
      <c r="B431" s="120" t="s">
        <v>1463</v>
      </c>
      <c r="C431" s="121" t="s">
        <v>1386</v>
      </c>
      <c r="D431" s="121" t="s">
        <v>1464</v>
      </c>
      <c r="E431" s="122">
        <f>work!G431+work!H431</f>
        <v>4873500</v>
      </c>
      <c r="F431" s="122">
        <f>work!I431+work!J431</f>
        <v>275746</v>
      </c>
      <c r="G431" s="113"/>
      <c r="H431" s="123" t="str">
        <f>work!L431</f>
        <v>20150707</v>
      </c>
      <c r="I431" s="124">
        <f t="shared" si="12"/>
        <v>4873500</v>
      </c>
      <c r="J431" s="124">
        <f t="shared" si="13"/>
        <v>275746</v>
      </c>
    </row>
    <row r="432" spans="1:10" ht="15.75" thickBot="1">
      <c r="A432" s="119">
        <v>402</v>
      </c>
      <c r="B432" s="120" t="s">
        <v>1466</v>
      </c>
      <c r="C432" s="121" t="s">
        <v>1386</v>
      </c>
      <c r="D432" s="121" t="s">
        <v>1467</v>
      </c>
      <c r="E432" s="122">
        <f>work!G432+work!H432</f>
        <v>1562714</v>
      </c>
      <c r="F432" s="122">
        <f>work!I432+work!J432</f>
        <v>1430539</v>
      </c>
      <c r="G432" s="113"/>
      <c r="H432" s="123" t="str">
        <f>work!L432</f>
        <v>20150707</v>
      </c>
      <c r="I432" s="124">
        <f t="shared" si="12"/>
        <v>1562714</v>
      </c>
      <c r="J432" s="124">
        <f t="shared" si="13"/>
        <v>1430539</v>
      </c>
    </row>
    <row r="433" spans="1:10" ht="15.75" thickBot="1">
      <c r="A433" s="119">
        <v>403</v>
      </c>
      <c r="B433" s="120" t="s">
        <v>1469</v>
      </c>
      <c r="C433" s="121" t="s">
        <v>1386</v>
      </c>
      <c r="D433" s="121" t="s">
        <v>1470</v>
      </c>
      <c r="E433" s="122" t="e">
        <f>work!G433+work!H433</f>
        <v>#VALUE!</v>
      </c>
      <c r="F433" s="122" t="e">
        <f>work!I433+work!J433</f>
        <v>#VALUE!</v>
      </c>
      <c r="G433" s="113"/>
      <c r="H433" s="123" t="str">
        <f>work!L433</f>
        <v>No report</v>
      </c>
      <c r="I433" s="124" t="e">
        <f t="shared" si="12"/>
        <v>#VALUE!</v>
      </c>
      <c r="J433" s="124" t="e">
        <f t="shared" si="13"/>
        <v>#VALUE!</v>
      </c>
    </row>
    <row r="434" spans="1:10" ht="15.75" thickBot="1">
      <c r="A434" s="119">
        <v>404</v>
      </c>
      <c r="B434" s="120" t="s">
        <v>1472</v>
      </c>
      <c r="C434" s="121" t="s">
        <v>1386</v>
      </c>
      <c r="D434" s="121" t="s">
        <v>1473</v>
      </c>
      <c r="E434" s="122">
        <f>work!G434+work!H434</f>
        <v>4921378</v>
      </c>
      <c r="F434" s="122">
        <f>work!I434+work!J434</f>
        <v>5762410</v>
      </c>
      <c r="G434" s="113"/>
      <c r="H434" s="123" t="str">
        <f>work!L434</f>
        <v>20150707</v>
      </c>
      <c r="I434" s="124">
        <f t="shared" si="12"/>
        <v>4921378</v>
      </c>
      <c r="J434" s="124">
        <f t="shared" si="13"/>
        <v>5762410</v>
      </c>
    </row>
    <row r="435" spans="1:10" ht="15.75" thickBot="1">
      <c r="A435" s="119">
        <v>405</v>
      </c>
      <c r="B435" s="120" t="s">
        <v>1475</v>
      </c>
      <c r="C435" s="121" t="s">
        <v>1386</v>
      </c>
      <c r="D435" s="121" t="s">
        <v>1476</v>
      </c>
      <c r="E435" s="122">
        <f>work!G435+work!H435</f>
        <v>1107292</v>
      </c>
      <c r="F435" s="122">
        <f>work!I435+work!J435</f>
        <v>18200</v>
      </c>
      <c r="G435" s="113"/>
      <c r="H435" s="123" t="str">
        <f>work!L435</f>
        <v>20150707</v>
      </c>
      <c r="I435" s="124">
        <f t="shared" si="12"/>
        <v>1107292</v>
      </c>
      <c r="J435" s="124">
        <f t="shared" si="13"/>
        <v>18200</v>
      </c>
    </row>
    <row r="436" spans="1:10" ht="15.75" thickBot="1">
      <c r="A436" s="119">
        <v>406</v>
      </c>
      <c r="B436" s="120" t="s">
        <v>1478</v>
      </c>
      <c r="C436" s="121" t="s">
        <v>1386</v>
      </c>
      <c r="D436" s="121" t="s">
        <v>1479</v>
      </c>
      <c r="E436" s="122">
        <f>work!G436+work!H436</f>
        <v>1325004</v>
      </c>
      <c r="F436" s="122">
        <f>work!I436+work!J436</f>
        <v>407885</v>
      </c>
      <c r="G436" s="113"/>
      <c r="H436" s="123" t="str">
        <f>work!L436</f>
        <v>20150807</v>
      </c>
      <c r="I436" s="124">
        <f t="shared" si="12"/>
        <v>1325004</v>
      </c>
      <c r="J436" s="124">
        <f t="shared" si="13"/>
        <v>407885</v>
      </c>
    </row>
    <row r="437" spans="1:10" ht="15.75" thickBot="1">
      <c r="A437" s="119">
        <v>407</v>
      </c>
      <c r="B437" s="120" t="s">
        <v>1481</v>
      </c>
      <c r="C437" s="121" t="s">
        <v>1386</v>
      </c>
      <c r="D437" s="121" t="s">
        <v>1482</v>
      </c>
      <c r="E437" s="122">
        <f>work!G437+work!H437</f>
        <v>2203567</v>
      </c>
      <c r="F437" s="122">
        <f>work!I437+work!J437</f>
        <v>3743429</v>
      </c>
      <c r="G437" s="113"/>
      <c r="H437" s="123" t="str">
        <f>work!L437</f>
        <v>20150707</v>
      </c>
      <c r="I437" s="124">
        <f t="shared" si="12"/>
        <v>2203567</v>
      </c>
      <c r="J437" s="124">
        <f t="shared" si="13"/>
        <v>3743429</v>
      </c>
    </row>
    <row r="438" spans="1:10" ht="15.75" thickBot="1">
      <c r="A438" s="119">
        <v>408</v>
      </c>
      <c r="B438" s="120" t="s">
        <v>1484</v>
      </c>
      <c r="C438" s="121" t="s">
        <v>1386</v>
      </c>
      <c r="D438" s="121" t="s">
        <v>1485</v>
      </c>
      <c r="E438" s="122">
        <f>work!G438+work!H438</f>
        <v>66959</v>
      </c>
      <c r="F438" s="122">
        <f>work!I438+work!J438</f>
        <v>21000</v>
      </c>
      <c r="G438" s="113"/>
      <c r="H438" s="123" t="str">
        <f>work!L438</f>
        <v>20150707</v>
      </c>
      <c r="I438" s="124">
        <f t="shared" si="12"/>
        <v>66959</v>
      </c>
      <c r="J438" s="124">
        <f t="shared" si="13"/>
        <v>21000</v>
      </c>
    </row>
    <row r="439" spans="1:10" ht="15.75" thickBot="1">
      <c r="A439" s="119">
        <v>409</v>
      </c>
      <c r="B439" s="120" t="s">
        <v>1487</v>
      </c>
      <c r="C439" s="121" t="s">
        <v>1386</v>
      </c>
      <c r="D439" s="121" t="s">
        <v>1488</v>
      </c>
      <c r="E439" s="122">
        <f>work!G439+work!H439</f>
        <v>196990</v>
      </c>
      <c r="F439" s="122">
        <f>work!I439+work!J439</f>
        <v>22612</v>
      </c>
      <c r="G439" s="113"/>
      <c r="H439" s="123" t="str">
        <f>work!L439</f>
        <v>20150707</v>
      </c>
      <c r="I439" s="124">
        <f t="shared" si="12"/>
        <v>196990</v>
      </c>
      <c r="J439" s="124">
        <f t="shared" si="13"/>
        <v>22612</v>
      </c>
    </row>
    <row r="440" spans="1:10" ht="15.75" thickBot="1">
      <c r="A440" s="119">
        <v>410</v>
      </c>
      <c r="B440" s="120" t="s">
        <v>1490</v>
      </c>
      <c r="C440" s="121" t="s">
        <v>1386</v>
      </c>
      <c r="D440" s="121" t="s">
        <v>1491</v>
      </c>
      <c r="E440" s="122">
        <f>work!G440+work!H440</f>
        <v>996882</v>
      </c>
      <c r="F440" s="122">
        <f>work!I440+work!J440</f>
        <v>1411033</v>
      </c>
      <c r="G440" s="113"/>
      <c r="H440" s="123" t="str">
        <f>work!L440</f>
        <v>20150707</v>
      </c>
      <c r="I440" s="124">
        <f t="shared" si="12"/>
        <v>996882</v>
      </c>
      <c r="J440" s="124">
        <f t="shared" si="13"/>
        <v>1411033</v>
      </c>
    </row>
    <row r="441" spans="1:10" ht="15.75" thickBot="1">
      <c r="A441" s="119">
        <v>411</v>
      </c>
      <c r="B441" s="120" t="s">
        <v>1493</v>
      </c>
      <c r="C441" s="121" t="s">
        <v>1386</v>
      </c>
      <c r="D441" s="121" t="s">
        <v>1494</v>
      </c>
      <c r="E441" s="122">
        <f>work!G441+work!H441</f>
        <v>1514882</v>
      </c>
      <c r="F441" s="122">
        <f>work!I441+work!J441</f>
        <v>679190</v>
      </c>
      <c r="G441" s="113"/>
      <c r="H441" s="123" t="str">
        <f>work!L441</f>
        <v>20150707</v>
      </c>
      <c r="I441" s="124">
        <f t="shared" si="12"/>
        <v>1514882</v>
      </c>
      <c r="J441" s="124">
        <f t="shared" si="13"/>
        <v>679190</v>
      </c>
    </row>
    <row r="442" spans="1:10" ht="15.75" thickBot="1">
      <c r="A442" s="119">
        <v>412</v>
      </c>
      <c r="B442" s="120" t="s">
        <v>1496</v>
      </c>
      <c r="C442" s="121" t="s">
        <v>1386</v>
      </c>
      <c r="D442" s="121" t="s">
        <v>1497</v>
      </c>
      <c r="E442" s="122">
        <f>work!G442+work!H442</f>
        <v>6526</v>
      </c>
      <c r="F442" s="122">
        <f>work!I442+work!J442</f>
        <v>0</v>
      </c>
      <c r="G442" s="113"/>
      <c r="H442" s="123" t="str">
        <f>work!L442</f>
        <v>20150707</v>
      </c>
      <c r="I442" s="124">
        <f t="shared" si="12"/>
        <v>6526</v>
      </c>
      <c r="J442" s="124">
        <f t="shared" si="13"/>
        <v>0</v>
      </c>
    </row>
    <row r="443" spans="1:10" ht="15.75" thickBot="1">
      <c r="A443" s="119">
        <v>413</v>
      </c>
      <c r="B443" s="120" t="s">
        <v>1499</v>
      </c>
      <c r="C443" s="121" t="s">
        <v>1386</v>
      </c>
      <c r="D443" s="121" t="s">
        <v>523</v>
      </c>
      <c r="E443" s="122">
        <f>work!G443+work!H443</f>
        <v>1062468</v>
      </c>
      <c r="F443" s="122">
        <f>work!I443+work!J443</f>
        <v>24186</v>
      </c>
      <c r="G443" s="113"/>
      <c r="H443" s="123" t="str">
        <f>work!L443</f>
        <v>20150707</v>
      </c>
      <c r="I443" s="124">
        <f t="shared" si="12"/>
        <v>1062468</v>
      </c>
      <c r="J443" s="124">
        <f t="shared" si="13"/>
        <v>24186</v>
      </c>
    </row>
    <row r="444" spans="1:10" ht="15.75" thickBot="1">
      <c r="A444" s="119">
        <v>414</v>
      </c>
      <c r="B444" s="120" t="s">
        <v>1501</v>
      </c>
      <c r="C444" s="121" t="s">
        <v>1386</v>
      </c>
      <c r="D444" s="121" t="s">
        <v>1502</v>
      </c>
      <c r="E444" s="122">
        <f>work!G444+work!H444</f>
        <v>193631</v>
      </c>
      <c r="F444" s="122">
        <f>work!I444+work!J444</f>
        <v>0</v>
      </c>
      <c r="G444" s="113"/>
      <c r="H444" s="123" t="str">
        <f>work!L444</f>
        <v>20150707</v>
      </c>
      <c r="I444" s="124">
        <f t="shared" si="12"/>
        <v>193631</v>
      </c>
      <c r="J444" s="124">
        <f t="shared" si="13"/>
        <v>0</v>
      </c>
    </row>
    <row r="445" spans="1:10" ht="15.75" thickBot="1">
      <c r="A445" s="119">
        <v>415</v>
      </c>
      <c r="B445" s="120" t="s">
        <v>1505</v>
      </c>
      <c r="C445" s="121" t="s">
        <v>1503</v>
      </c>
      <c r="D445" s="121" t="s">
        <v>1506</v>
      </c>
      <c r="E445" s="122">
        <f>work!G445+work!H445</f>
        <v>147299</v>
      </c>
      <c r="F445" s="122">
        <f>work!I445+work!J445</f>
        <v>118100</v>
      </c>
      <c r="G445" s="113"/>
      <c r="H445" s="123" t="str">
        <f>work!L445</f>
        <v>20150707</v>
      </c>
      <c r="I445" s="124">
        <f t="shared" si="12"/>
        <v>147299</v>
      </c>
      <c r="J445" s="124">
        <f t="shared" si="13"/>
        <v>118100</v>
      </c>
    </row>
    <row r="446" spans="1:10" ht="15.75" thickBot="1">
      <c r="A446" s="119">
        <v>416</v>
      </c>
      <c r="B446" s="120" t="s">
        <v>1508</v>
      </c>
      <c r="C446" s="121" t="s">
        <v>1503</v>
      </c>
      <c r="D446" s="121" t="s">
        <v>1509</v>
      </c>
      <c r="E446" s="122">
        <f>work!G446+work!H446</f>
        <v>4454381</v>
      </c>
      <c r="F446" s="122">
        <f>work!I446+work!J446</f>
        <v>25618</v>
      </c>
      <c r="G446" s="113"/>
      <c r="H446" s="123" t="str">
        <f>work!L446</f>
        <v>20150807</v>
      </c>
      <c r="I446" s="124">
        <f t="shared" si="12"/>
        <v>4454381</v>
      </c>
      <c r="J446" s="124">
        <f t="shared" si="13"/>
        <v>25618</v>
      </c>
    </row>
    <row r="447" spans="1:10" ht="15.75" thickBot="1">
      <c r="A447" s="119">
        <v>417</v>
      </c>
      <c r="B447" s="120" t="s">
        <v>1511</v>
      </c>
      <c r="C447" s="121" t="s">
        <v>1503</v>
      </c>
      <c r="D447" s="121" t="s">
        <v>1512</v>
      </c>
      <c r="E447" s="122">
        <f>work!G447+work!H447</f>
        <v>841557</v>
      </c>
      <c r="F447" s="122">
        <f>work!I447+work!J447</f>
        <v>68000</v>
      </c>
      <c r="G447" s="113"/>
      <c r="H447" s="123" t="str">
        <f>work!L447</f>
        <v>20150707</v>
      </c>
      <c r="I447" s="124">
        <f t="shared" si="12"/>
        <v>841557</v>
      </c>
      <c r="J447" s="124">
        <f t="shared" si="13"/>
        <v>68000</v>
      </c>
    </row>
    <row r="448" spans="1:10" ht="15.75" thickBot="1">
      <c r="A448" s="119">
        <v>418</v>
      </c>
      <c r="B448" s="120" t="s">
        <v>1514</v>
      </c>
      <c r="C448" s="121" t="s">
        <v>1503</v>
      </c>
      <c r="D448" s="121" t="s">
        <v>1515</v>
      </c>
      <c r="E448" s="122">
        <f>work!G448+work!H448</f>
        <v>676107</v>
      </c>
      <c r="F448" s="122">
        <f>work!I448+work!J448</f>
        <v>30090</v>
      </c>
      <c r="G448" s="113"/>
      <c r="H448" s="123" t="str">
        <f>work!L448</f>
        <v>20150707</v>
      </c>
      <c r="I448" s="124">
        <f t="shared" si="12"/>
        <v>676107</v>
      </c>
      <c r="J448" s="124">
        <f t="shared" si="13"/>
        <v>30090</v>
      </c>
    </row>
    <row r="449" spans="1:10" ht="15.75" thickBot="1">
      <c r="A449" s="119">
        <v>419</v>
      </c>
      <c r="B449" s="120" t="s">
        <v>1517</v>
      </c>
      <c r="C449" s="121" t="s">
        <v>1503</v>
      </c>
      <c r="D449" s="121" t="s">
        <v>1518</v>
      </c>
      <c r="E449" s="122">
        <f>work!G449+work!H449</f>
        <v>3624447</v>
      </c>
      <c r="F449" s="122">
        <f>work!I449+work!J449</f>
        <v>827986</v>
      </c>
      <c r="G449" s="113"/>
      <c r="H449" s="123" t="str">
        <f>work!L449</f>
        <v>20150707</v>
      </c>
      <c r="I449" s="124">
        <f t="shared" si="12"/>
        <v>3624447</v>
      </c>
      <c r="J449" s="124">
        <f t="shared" si="13"/>
        <v>827986</v>
      </c>
    </row>
    <row r="450" spans="1:10" ht="15.75" thickBot="1">
      <c r="A450" s="119">
        <v>420</v>
      </c>
      <c r="B450" s="120" t="s">
        <v>1520</v>
      </c>
      <c r="C450" s="121" t="s">
        <v>1503</v>
      </c>
      <c r="D450" s="121" t="s">
        <v>1521</v>
      </c>
      <c r="E450" s="122">
        <f>work!G450+work!H450</f>
        <v>6379505</v>
      </c>
      <c r="F450" s="122">
        <f>work!I450+work!J450</f>
        <v>5057196</v>
      </c>
      <c r="G450" s="113"/>
      <c r="H450" s="123" t="str">
        <f>work!L450</f>
        <v>20150807</v>
      </c>
      <c r="I450" s="124">
        <f t="shared" si="12"/>
        <v>6379505</v>
      </c>
      <c r="J450" s="124">
        <f t="shared" si="13"/>
        <v>5057196</v>
      </c>
    </row>
    <row r="451" spans="1:10" ht="15.75" thickBot="1">
      <c r="A451" s="119">
        <v>421</v>
      </c>
      <c r="B451" s="120" t="s">
        <v>1523</v>
      </c>
      <c r="C451" s="121" t="s">
        <v>1503</v>
      </c>
      <c r="D451" s="121" t="s">
        <v>1115</v>
      </c>
      <c r="E451" s="122">
        <f>work!G451+work!H451</f>
        <v>5377094</v>
      </c>
      <c r="F451" s="122">
        <f>work!I451+work!J451</f>
        <v>448615</v>
      </c>
      <c r="G451" s="113"/>
      <c r="H451" s="123" t="str">
        <f>work!L451</f>
        <v>20150807</v>
      </c>
      <c r="I451" s="124">
        <f t="shared" si="12"/>
        <v>5377094</v>
      </c>
      <c r="J451" s="124">
        <f t="shared" si="13"/>
        <v>448615</v>
      </c>
    </row>
    <row r="452" spans="1:10" ht="15.75" thickBot="1">
      <c r="A452" s="119">
        <v>422</v>
      </c>
      <c r="B452" s="120" t="s">
        <v>1525</v>
      </c>
      <c r="C452" s="121" t="s">
        <v>1503</v>
      </c>
      <c r="D452" s="121" t="s">
        <v>1526</v>
      </c>
      <c r="E452" s="122">
        <f>work!G452+work!H452</f>
        <v>99310</v>
      </c>
      <c r="F452" s="122">
        <f>work!I452+work!J452</f>
        <v>2000</v>
      </c>
      <c r="G452" s="113"/>
      <c r="H452" s="123" t="str">
        <f>work!L452</f>
        <v>20150707</v>
      </c>
      <c r="I452" s="124">
        <f t="shared" si="12"/>
        <v>99310</v>
      </c>
      <c r="J452" s="124">
        <f t="shared" si="13"/>
        <v>2000</v>
      </c>
    </row>
    <row r="453" spans="1:10" ht="15.75" thickBot="1">
      <c r="A453" s="119">
        <v>423</v>
      </c>
      <c r="B453" s="120" t="s">
        <v>1528</v>
      </c>
      <c r="C453" s="121" t="s">
        <v>1503</v>
      </c>
      <c r="D453" s="121" t="s">
        <v>1529</v>
      </c>
      <c r="E453" s="122">
        <f>work!G453+work!H453</f>
        <v>57001</v>
      </c>
      <c r="F453" s="122">
        <f>work!I453+work!J453</f>
        <v>400000</v>
      </c>
      <c r="G453" s="113"/>
      <c r="H453" s="123" t="str">
        <f>work!L453</f>
        <v>20150707</v>
      </c>
      <c r="I453" s="124">
        <f t="shared" si="12"/>
        <v>57001</v>
      </c>
      <c r="J453" s="124">
        <f t="shared" si="13"/>
        <v>400000</v>
      </c>
    </row>
    <row r="454" spans="1:10" ht="15.75" thickBot="1">
      <c r="A454" s="119">
        <v>424</v>
      </c>
      <c r="B454" s="120" t="s">
        <v>1531</v>
      </c>
      <c r="C454" s="121" t="s">
        <v>1503</v>
      </c>
      <c r="D454" s="121" t="s">
        <v>1532</v>
      </c>
      <c r="E454" s="122">
        <f>work!G454+work!H454</f>
        <v>330431</v>
      </c>
      <c r="F454" s="122">
        <f>work!I454+work!J454</f>
        <v>0</v>
      </c>
      <c r="G454" s="113"/>
      <c r="H454" s="123" t="str">
        <f>work!L454</f>
        <v>20150707</v>
      </c>
      <c r="I454" s="124">
        <f t="shared" si="12"/>
        <v>330431</v>
      </c>
      <c r="J454" s="124">
        <f t="shared" si="13"/>
        <v>0</v>
      </c>
    </row>
    <row r="455" spans="1:10" ht="15.75" thickBot="1">
      <c r="A455" s="119">
        <v>425</v>
      </c>
      <c r="B455" s="120" t="s">
        <v>1534</v>
      </c>
      <c r="C455" s="121" t="s">
        <v>1503</v>
      </c>
      <c r="D455" s="121" t="s">
        <v>1535</v>
      </c>
      <c r="E455" s="122">
        <f>work!G455+work!H455</f>
        <v>3621504</v>
      </c>
      <c r="F455" s="122">
        <f>work!I455+work!J455</f>
        <v>3043378</v>
      </c>
      <c r="G455" s="113"/>
      <c r="H455" s="123" t="str">
        <f>work!L455</f>
        <v>20150707</v>
      </c>
      <c r="I455" s="124">
        <f t="shared" si="12"/>
        <v>3621504</v>
      </c>
      <c r="J455" s="124">
        <f t="shared" si="13"/>
        <v>3043378</v>
      </c>
    </row>
    <row r="456" spans="1:10" ht="15.75" thickBot="1">
      <c r="A456" s="119">
        <v>426</v>
      </c>
      <c r="B456" s="120" t="s">
        <v>1537</v>
      </c>
      <c r="C456" s="121" t="s">
        <v>1503</v>
      </c>
      <c r="D456" s="121" t="s">
        <v>1538</v>
      </c>
      <c r="E456" s="122">
        <f>work!G456+work!H456</f>
        <v>1637163</v>
      </c>
      <c r="F456" s="122">
        <f>work!I456+work!J456</f>
        <v>819822</v>
      </c>
      <c r="G456" s="113"/>
      <c r="H456" s="123" t="str">
        <f>work!L456</f>
        <v>20150807</v>
      </c>
      <c r="I456" s="124">
        <f t="shared" si="12"/>
        <v>1637163</v>
      </c>
      <c r="J456" s="124">
        <f t="shared" si="13"/>
        <v>819822</v>
      </c>
    </row>
    <row r="457" spans="1:10" ht="15.75" thickBot="1">
      <c r="A457" s="119">
        <v>427</v>
      </c>
      <c r="B457" s="120" t="s">
        <v>1540</v>
      </c>
      <c r="C457" s="121" t="s">
        <v>1503</v>
      </c>
      <c r="D457" s="121" t="s">
        <v>1541</v>
      </c>
      <c r="E457" s="122">
        <f>work!G457+work!H457</f>
        <v>86890</v>
      </c>
      <c r="F457" s="122">
        <f>work!I457+work!J457</f>
        <v>197415</v>
      </c>
      <c r="G457" s="113"/>
      <c r="H457" s="123" t="str">
        <f>work!L457</f>
        <v>20150807</v>
      </c>
      <c r="I457" s="124">
        <f t="shared" si="12"/>
        <v>86890</v>
      </c>
      <c r="J457" s="124">
        <f t="shared" si="13"/>
        <v>197415</v>
      </c>
    </row>
    <row r="458" spans="1:10" ht="15.75" thickBot="1">
      <c r="A458" s="119">
        <v>428</v>
      </c>
      <c r="B458" s="120" t="s">
        <v>1543</v>
      </c>
      <c r="C458" s="121" t="s">
        <v>1503</v>
      </c>
      <c r="D458" s="121" t="s">
        <v>1544</v>
      </c>
      <c r="E458" s="122">
        <f>work!G458+work!H458</f>
        <v>14482716</v>
      </c>
      <c r="F458" s="122">
        <f>work!I458+work!J458</f>
        <v>3964880</v>
      </c>
      <c r="G458" s="113"/>
      <c r="H458" s="123" t="str">
        <f>work!L458</f>
        <v>20150707</v>
      </c>
      <c r="I458" s="124">
        <f t="shared" si="12"/>
        <v>14482716</v>
      </c>
      <c r="J458" s="124">
        <f t="shared" si="13"/>
        <v>3964880</v>
      </c>
    </row>
    <row r="459" spans="1:10" ht="15.75" thickBot="1">
      <c r="A459" s="119">
        <v>429</v>
      </c>
      <c r="B459" s="120" t="s">
        <v>1546</v>
      </c>
      <c r="C459" s="121" t="s">
        <v>1503</v>
      </c>
      <c r="D459" s="121" t="s">
        <v>1547</v>
      </c>
      <c r="E459" s="122">
        <f>work!G459+work!H459</f>
        <v>1425263</v>
      </c>
      <c r="F459" s="122">
        <f>work!I459+work!J459</f>
        <v>572550</v>
      </c>
      <c r="G459" s="113"/>
      <c r="H459" s="123" t="str">
        <f>work!L459</f>
        <v>20150707</v>
      </c>
      <c r="I459" s="124">
        <f t="shared" si="12"/>
        <v>1425263</v>
      </c>
      <c r="J459" s="124">
        <f t="shared" si="13"/>
        <v>572550</v>
      </c>
    </row>
    <row r="460" spans="1:10" ht="15.75" thickBot="1">
      <c r="A460" s="119">
        <v>430</v>
      </c>
      <c r="B460" s="120" t="s">
        <v>1549</v>
      </c>
      <c r="C460" s="121" t="s">
        <v>1503</v>
      </c>
      <c r="D460" s="121" t="s">
        <v>1550</v>
      </c>
      <c r="E460" s="122">
        <f>work!G460+work!H460</f>
        <v>3227788</v>
      </c>
      <c r="F460" s="122">
        <f>work!I460+work!J460</f>
        <v>1400</v>
      </c>
      <c r="G460" s="113"/>
      <c r="H460" s="123" t="str">
        <f>work!L460</f>
        <v>20150707</v>
      </c>
      <c r="I460" s="124">
        <f t="shared" si="12"/>
        <v>3227788</v>
      </c>
      <c r="J460" s="124">
        <f t="shared" si="13"/>
        <v>1400</v>
      </c>
    </row>
    <row r="461" spans="1:10" ht="15.75" thickBot="1">
      <c r="A461" s="119">
        <v>431</v>
      </c>
      <c r="B461" s="120" t="s">
        <v>1552</v>
      </c>
      <c r="C461" s="121" t="s">
        <v>1503</v>
      </c>
      <c r="D461" s="121" t="s">
        <v>1553</v>
      </c>
      <c r="E461" s="122">
        <f>work!G461+work!H461</f>
        <v>5115198</v>
      </c>
      <c r="F461" s="122">
        <f>work!I461+work!J461</f>
        <v>551</v>
      </c>
      <c r="G461" s="113"/>
      <c r="H461" s="123" t="str">
        <f>work!L461</f>
        <v>20150707</v>
      </c>
      <c r="I461" s="124">
        <f t="shared" si="12"/>
        <v>5115198</v>
      </c>
      <c r="J461" s="124">
        <f t="shared" si="13"/>
        <v>551</v>
      </c>
    </row>
    <row r="462" spans="1:10" ht="15.75" thickBot="1">
      <c r="A462" s="119">
        <v>432</v>
      </c>
      <c r="B462" s="120" t="s">
        <v>1555</v>
      </c>
      <c r="C462" s="121" t="s">
        <v>1503</v>
      </c>
      <c r="D462" s="121" t="s">
        <v>1556</v>
      </c>
      <c r="E462" s="122">
        <f>work!G462+work!H462</f>
        <v>2849527</v>
      </c>
      <c r="F462" s="122">
        <f>work!I462+work!J462</f>
        <v>64552</v>
      </c>
      <c r="G462" s="113"/>
      <c r="H462" s="123" t="str">
        <f>work!L462</f>
        <v>20150807</v>
      </c>
      <c r="I462" s="124">
        <f t="shared" si="12"/>
        <v>2849527</v>
      </c>
      <c r="J462" s="124">
        <f t="shared" si="13"/>
        <v>64552</v>
      </c>
    </row>
    <row r="463" spans="1:10" ht="15.75" thickBot="1">
      <c r="A463" s="119">
        <v>433</v>
      </c>
      <c r="B463" s="120" t="s">
        <v>1558</v>
      </c>
      <c r="C463" s="121" t="s">
        <v>1503</v>
      </c>
      <c r="D463" s="121" t="s">
        <v>1559</v>
      </c>
      <c r="E463" s="122">
        <f>work!G463+work!H463</f>
        <v>304942</v>
      </c>
      <c r="F463" s="122">
        <f>work!I463+work!J463</f>
        <v>0</v>
      </c>
      <c r="G463" s="113"/>
      <c r="H463" s="123" t="str">
        <f>work!L463</f>
        <v>20150807</v>
      </c>
      <c r="I463" s="124">
        <f t="shared" si="12"/>
        <v>304942</v>
      </c>
      <c r="J463" s="124">
        <f t="shared" si="13"/>
        <v>0</v>
      </c>
    </row>
    <row r="464" spans="1:10" ht="15.75" thickBot="1">
      <c r="A464" s="119">
        <v>434</v>
      </c>
      <c r="B464" s="120" t="s">
        <v>1561</v>
      </c>
      <c r="C464" s="121" t="s">
        <v>1503</v>
      </c>
      <c r="D464" s="121" t="s">
        <v>1339</v>
      </c>
      <c r="E464" s="122">
        <f>work!G464+work!H464</f>
        <v>1541575</v>
      </c>
      <c r="F464" s="122">
        <f>work!I464+work!J464</f>
        <v>127755</v>
      </c>
      <c r="G464" s="113"/>
      <c r="H464" s="123" t="str">
        <f>work!L464</f>
        <v>20150807</v>
      </c>
      <c r="I464" s="124">
        <f t="shared" si="12"/>
        <v>1541575</v>
      </c>
      <c r="J464" s="124">
        <f t="shared" si="13"/>
        <v>127755</v>
      </c>
    </row>
    <row r="465" spans="1:10" ht="15.75" thickBot="1">
      <c r="A465" s="119">
        <v>435</v>
      </c>
      <c r="B465" s="120" t="s">
        <v>1563</v>
      </c>
      <c r="C465" s="121" t="s">
        <v>1503</v>
      </c>
      <c r="D465" s="121" t="s">
        <v>1564</v>
      </c>
      <c r="E465" s="122">
        <f>work!G465+work!H465</f>
        <v>90625</v>
      </c>
      <c r="F465" s="122">
        <f>work!I465+work!J465</f>
        <v>0</v>
      </c>
      <c r="G465" s="113"/>
      <c r="H465" s="123" t="str">
        <f>work!L465</f>
        <v>20150707</v>
      </c>
      <c r="I465" s="124">
        <f t="shared" si="12"/>
        <v>90625</v>
      </c>
      <c r="J465" s="124">
        <f t="shared" si="13"/>
        <v>0</v>
      </c>
    </row>
    <row r="466" spans="1:10" ht="15.75" thickBot="1">
      <c r="A466" s="119">
        <v>436</v>
      </c>
      <c r="B466" s="120" t="s">
        <v>1566</v>
      </c>
      <c r="C466" s="121" t="s">
        <v>1503</v>
      </c>
      <c r="D466" s="121" t="s">
        <v>1567</v>
      </c>
      <c r="E466" s="122">
        <f>work!G466+work!H466</f>
        <v>187996</v>
      </c>
      <c r="F466" s="122">
        <f>work!I466+work!J466</f>
        <v>0</v>
      </c>
      <c r="G466" s="121"/>
      <c r="H466" s="123" t="str">
        <f>work!L466</f>
        <v>20150707</v>
      </c>
      <c r="I466" s="124">
        <f t="shared" si="12"/>
        <v>187996</v>
      </c>
      <c r="J466" s="124">
        <f t="shared" si="13"/>
        <v>0</v>
      </c>
    </row>
    <row r="467" spans="1:10" ht="15.75" thickBot="1">
      <c r="A467" s="119">
        <v>437</v>
      </c>
      <c r="B467" s="120" t="s">
        <v>1569</v>
      </c>
      <c r="C467" s="121" t="s">
        <v>1503</v>
      </c>
      <c r="D467" s="121" t="s">
        <v>1570</v>
      </c>
      <c r="E467" s="122">
        <f>work!G467+work!H467</f>
        <v>220648</v>
      </c>
      <c r="F467" s="122">
        <f>work!I467+work!J467</f>
        <v>113569</v>
      </c>
      <c r="G467" s="113"/>
      <c r="H467" s="123" t="str">
        <f>work!L467</f>
        <v>20150707</v>
      </c>
      <c r="I467" s="124">
        <f t="shared" si="12"/>
        <v>220648</v>
      </c>
      <c r="J467" s="124">
        <f t="shared" si="13"/>
        <v>113569</v>
      </c>
    </row>
    <row r="468" spans="1:10" ht="15.75" thickBot="1">
      <c r="A468" s="119">
        <v>438</v>
      </c>
      <c r="B468" s="120" t="s">
        <v>1572</v>
      </c>
      <c r="C468" s="121" t="s">
        <v>1503</v>
      </c>
      <c r="D468" s="121" t="s">
        <v>1573</v>
      </c>
      <c r="E468" s="122">
        <f>work!G468+work!H468</f>
        <v>2473534</v>
      </c>
      <c r="F468" s="122">
        <f>work!I468+work!J468</f>
        <v>401721</v>
      </c>
      <c r="G468" s="113"/>
      <c r="H468" s="123" t="str">
        <f>work!L468</f>
        <v>20150707</v>
      </c>
      <c r="I468" s="124">
        <f t="shared" si="12"/>
        <v>2473534</v>
      </c>
      <c r="J468" s="124">
        <f t="shared" si="13"/>
        <v>401721</v>
      </c>
    </row>
    <row r="469" spans="1:10" ht="15.75" thickBot="1">
      <c r="A469" s="119">
        <v>439</v>
      </c>
      <c r="B469" s="120" t="s">
        <v>1575</v>
      </c>
      <c r="C469" s="121" t="s">
        <v>1503</v>
      </c>
      <c r="D469" s="121" t="s">
        <v>1576</v>
      </c>
      <c r="E469" s="122">
        <f>work!G469+work!H469</f>
        <v>739717</v>
      </c>
      <c r="F469" s="122">
        <f>work!I469+work!J469</f>
        <v>184182</v>
      </c>
      <c r="G469" s="113"/>
      <c r="H469" s="123" t="str">
        <f>work!L469</f>
        <v>20150807</v>
      </c>
      <c r="I469" s="124">
        <f t="shared" si="12"/>
        <v>739717</v>
      </c>
      <c r="J469" s="124">
        <f t="shared" si="13"/>
        <v>184182</v>
      </c>
    </row>
    <row r="470" spans="1:10" ht="15.75" thickBot="1">
      <c r="A470" s="119">
        <v>440</v>
      </c>
      <c r="B470" s="120" t="s">
        <v>1578</v>
      </c>
      <c r="C470" s="121" t="s">
        <v>1503</v>
      </c>
      <c r="D470" s="121" t="s">
        <v>1579</v>
      </c>
      <c r="E470" s="122" t="e">
        <f>work!G470+work!H470</f>
        <v>#VALUE!</v>
      </c>
      <c r="F470" s="122" t="e">
        <f>work!I470+work!J470</f>
        <v>#VALUE!</v>
      </c>
      <c r="G470" s="113"/>
      <c r="H470" s="123" t="str">
        <f>work!L470</f>
        <v>No report</v>
      </c>
      <c r="I470" s="124" t="e">
        <f t="shared" si="12"/>
        <v>#VALUE!</v>
      </c>
      <c r="J470" s="124" t="e">
        <f t="shared" si="13"/>
        <v>#VALUE!</v>
      </c>
    </row>
    <row r="471" spans="1:10" ht="15.75" thickBot="1">
      <c r="A471" s="119">
        <v>441</v>
      </c>
      <c r="B471" s="120" t="s">
        <v>1581</v>
      </c>
      <c r="C471" s="121" t="s">
        <v>1503</v>
      </c>
      <c r="D471" s="121" t="s">
        <v>1582</v>
      </c>
      <c r="E471" s="122">
        <f>work!G471+work!H471</f>
        <v>674300</v>
      </c>
      <c r="F471" s="122">
        <f>work!I471+work!J471</f>
        <v>1500</v>
      </c>
      <c r="G471" s="113"/>
      <c r="H471" s="123" t="str">
        <f>work!L471</f>
        <v>20150807</v>
      </c>
      <c r="I471" s="124">
        <f t="shared" si="12"/>
        <v>674300</v>
      </c>
      <c r="J471" s="124">
        <f t="shared" si="13"/>
        <v>1500</v>
      </c>
    </row>
    <row r="472" spans="1:10" ht="15.75" thickBot="1">
      <c r="A472" s="119">
        <v>442</v>
      </c>
      <c r="B472" s="120" t="s">
        <v>1584</v>
      </c>
      <c r="C472" s="121" t="s">
        <v>1503</v>
      </c>
      <c r="D472" s="121" t="s">
        <v>1585</v>
      </c>
      <c r="E472" s="122">
        <f>work!G472+work!H472</f>
        <v>441836</v>
      </c>
      <c r="F472" s="122">
        <f>work!I472+work!J472</f>
        <v>950</v>
      </c>
      <c r="G472" s="113"/>
      <c r="H472" s="123" t="str">
        <f>work!L472</f>
        <v>20150807</v>
      </c>
      <c r="I472" s="124">
        <f t="shared" si="12"/>
        <v>441836</v>
      </c>
      <c r="J472" s="124">
        <f t="shared" si="13"/>
        <v>950</v>
      </c>
    </row>
    <row r="473" spans="1:10" ht="15.75" thickBot="1">
      <c r="A473" s="119">
        <v>443</v>
      </c>
      <c r="B473" s="120" t="s">
        <v>1587</v>
      </c>
      <c r="C473" s="121" t="s">
        <v>1503</v>
      </c>
      <c r="D473" s="121" t="s">
        <v>1588</v>
      </c>
      <c r="E473" s="122">
        <f>work!G473+work!H473</f>
        <v>75607</v>
      </c>
      <c r="F473" s="122">
        <f>work!I473+work!J473</f>
        <v>38363</v>
      </c>
      <c r="G473" s="113"/>
      <c r="H473" s="123" t="str">
        <f>work!L473</f>
        <v>20150707</v>
      </c>
      <c r="I473" s="124">
        <f t="shared" si="12"/>
        <v>75607</v>
      </c>
      <c r="J473" s="124">
        <f t="shared" si="13"/>
        <v>38363</v>
      </c>
    </row>
    <row r="474" spans="1:10" ht="15.75" thickBot="1">
      <c r="A474" s="119">
        <v>444</v>
      </c>
      <c r="B474" s="120" t="s">
        <v>1590</v>
      </c>
      <c r="C474" s="121" t="s">
        <v>1503</v>
      </c>
      <c r="D474" s="121" t="s">
        <v>1591</v>
      </c>
      <c r="E474" s="122">
        <f>work!G474+work!H474</f>
        <v>3470386</v>
      </c>
      <c r="F474" s="122">
        <f>work!I474+work!J474</f>
        <v>464751</v>
      </c>
      <c r="G474" s="113"/>
      <c r="H474" s="123" t="str">
        <f>work!L474</f>
        <v>20150707</v>
      </c>
      <c r="I474" s="124">
        <f t="shared" si="12"/>
        <v>3470386</v>
      </c>
      <c r="J474" s="124">
        <f t="shared" si="13"/>
        <v>464751</v>
      </c>
    </row>
    <row r="475" spans="1:10" ht="15.75" thickBot="1">
      <c r="A475" s="119">
        <v>445</v>
      </c>
      <c r="B475" s="120" t="s">
        <v>1593</v>
      </c>
      <c r="C475" s="121" t="s">
        <v>1503</v>
      </c>
      <c r="D475" s="121" t="s">
        <v>1594</v>
      </c>
      <c r="E475" s="122">
        <f>work!G475+work!H475</f>
        <v>1493132</v>
      </c>
      <c r="F475" s="122">
        <f>work!I475+work!J475</f>
        <v>400</v>
      </c>
      <c r="G475" s="113"/>
      <c r="H475" s="123" t="str">
        <f>work!L475</f>
        <v>20150707</v>
      </c>
      <c r="I475" s="124">
        <f t="shared" si="12"/>
        <v>1493132</v>
      </c>
      <c r="J475" s="124">
        <f t="shared" si="13"/>
        <v>400</v>
      </c>
    </row>
    <row r="476" spans="1:10" ht="15.75" thickBot="1">
      <c r="A476" s="119">
        <v>446</v>
      </c>
      <c r="B476" s="120" t="s">
        <v>1596</v>
      </c>
      <c r="C476" s="121" t="s">
        <v>1503</v>
      </c>
      <c r="D476" s="121" t="s">
        <v>1597</v>
      </c>
      <c r="E476" s="122">
        <f>work!G476+work!H476</f>
        <v>0</v>
      </c>
      <c r="F476" s="122">
        <f>work!I476+work!J476</f>
        <v>1194533</v>
      </c>
      <c r="G476" s="113"/>
      <c r="H476" s="123" t="str">
        <f>work!L476</f>
        <v>20150707</v>
      </c>
      <c r="I476" s="124">
        <f t="shared" si="12"/>
        <v>0</v>
      </c>
      <c r="J476" s="124">
        <f t="shared" si="13"/>
        <v>1194533</v>
      </c>
    </row>
    <row r="477" spans="1:10" ht="15.75" thickBot="1">
      <c r="A477" s="119">
        <v>447</v>
      </c>
      <c r="B477" s="120" t="s">
        <v>1599</v>
      </c>
      <c r="C477" s="121" t="s">
        <v>1503</v>
      </c>
      <c r="D477" s="121" t="s">
        <v>1600</v>
      </c>
      <c r="E477" s="122">
        <f>work!G477+work!H477</f>
        <v>1547283</v>
      </c>
      <c r="F477" s="122">
        <f>work!I477+work!J477</f>
        <v>167762</v>
      </c>
      <c r="G477" s="113"/>
      <c r="H477" s="123" t="str">
        <f>work!L477</f>
        <v>20150707</v>
      </c>
      <c r="I477" s="124">
        <f t="shared" si="12"/>
        <v>1547283</v>
      </c>
      <c r="J477" s="124">
        <f t="shared" si="13"/>
        <v>167762</v>
      </c>
    </row>
    <row r="478" spans="1:10" ht="15.75" thickBot="1">
      <c r="A478" s="119">
        <v>448</v>
      </c>
      <c r="B478" s="120" t="s">
        <v>1603</v>
      </c>
      <c r="C478" s="121" t="s">
        <v>1601</v>
      </c>
      <c r="D478" s="121" t="s">
        <v>1604</v>
      </c>
      <c r="E478" s="122">
        <f>work!G478+work!H478</f>
        <v>136718</v>
      </c>
      <c r="F478" s="122">
        <f>work!I478+work!J478</f>
        <v>474050</v>
      </c>
      <c r="G478" s="113"/>
      <c r="H478" s="123" t="str">
        <f>work!L478</f>
        <v>20150707</v>
      </c>
      <c r="I478" s="124">
        <f t="shared" si="12"/>
        <v>136718</v>
      </c>
      <c r="J478" s="124">
        <f t="shared" si="13"/>
        <v>474050</v>
      </c>
    </row>
    <row r="479" spans="1:10" ht="15.75" thickBot="1">
      <c r="A479" s="119">
        <v>449</v>
      </c>
      <c r="B479" s="120" t="s">
        <v>1606</v>
      </c>
      <c r="C479" s="121" t="s">
        <v>1601</v>
      </c>
      <c r="D479" s="121" t="s">
        <v>1607</v>
      </c>
      <c r="E479" s="122">
        <f>work!G479+work!H479</f>
        <v>2141533</v>
      </c>
      <c r="F479" s="122">
        <f>work!I479+work!J479</f>
        <v>3349302</v>
      </c>
      <c r="G479" s="113"/>
      <c r="H479" s="123" t="str">
        <f>work!L479</f>
        <v>20150707</v>
      </c>
      <c r="I479" s="124">
        <f t="shared" si="12"/>
        <v>2141533</v>
      </c>
      <c r="J479" s="124">
        <f t="shared" si="13"/>
        <v>3349302</v>
      </c>
    </row>
    <row r="480" spans="1:10" ht="15.75" thickBot="1">
      <c r="A480" s="119">
        <v>450</v>
      </c>
      <c r="B480" s="120" t="s">
        <v>1609</v>
      </c>
      <c r="C480" s="121" t="s">
        <v>1601</v>
      </c>
      <c r="D480" s="121" t="s">
        <v>1610</v>
      </c>
      <c r="E480" s="122">
        <f>work!G480+work!H480</f>
        <v>291984</v>
      </c>
      <c r="F480" s="122">
        <f>work!I480+work!J480</f>
        <v>12600</v>
      </c>
      <c r="G480" s="113"/>
      <c r="H480" s="123" t="str">
        <f>work!L480</f>
        <v>20150707</v>
      </c>
      <c r="I480" s="124">
        <f aca="true" t="shared" si="14" ref="I480:I543">E480</f>
        <v>291984</v>
      </c>
      <c r="J480" s="124">
        <f aca="true" t="shared" si="15" ref="J480:J543">F480</f>
        <v>12600</v>
      </c>
    </row>
    <row r="481" spans="1:10" ht="15.75" thickBot="1">
      <c r="A481" s="119">
        <v>451</v>
      </c>
      <c r="B481" s="120" t="s">
        <v>1612</v>
      </c>
      <c r="C481" s="121" t="s">
        <v>1601</v>
      </c>
      <c r="D481" s="121" t="s">
        <v>1613</v>
      </c>
      <c r="E481" s="122">
        <f>work!G481+work!H481</f>
        <v>827981</v>
      </c>
      <c r="F481" s="122">
        <f>work!I481+work!J481</f>
        <v>161127</v>
      </c>
      <c r="G481" s="113"/>
      <c r="H481" s="123" t="str">
        <f>work!L481</f>
        <v>20150807</v>
      </c>
      <c r="I481" s="124">
        <f t="shared" si="14"/>
        <v>827981</v>
      </c>
      <c r="J481" s="124">
        <f t="shared" si="15"/>
        <v>161127</v>
      </c>
    </row>
    <row r="482" spans="1:10" ht="15.75" thickBot="1">
      <c r="A482" s="119">
        <v>452</v>
      </c>
      <c r="B482" s="120" t="s">
        <v>1615</v>
      </c>
      <c r="C482" s="121" t="s">
        <v>1601</v>
      </c>
      <c r="D482" s="121" t="s">
        <v>1616</v>
      </c>
      <c r="E482" s="122">
        <f>work!G482+work!H482</f>
        <v>470370</v>
      </c>
      <c r="F482" s="122">
        <f>work!I482+work!J482</f>
        <v>1744677</v>
      </c>
      <c r="G482" s="113"/>
      <c r="H482" s="123" t="str">
        <f>work!L482</f>
        <v>20150707</v>
      </c>
      <c r="I482" s="124">
        <f t="shared" si="14"/>
        <v>470370</v>
      </c>
      <c r="J482" s="124">
        <f t="shared" si="15"/>
        <v>1744677</v>
      </c>
    </row>
    <row r="483" spans="1:10" ht="15.75" thickBot="1">
      <c r="A483" s="119">
        <v>453</v>
      </c>
      <c r="B483" s="120" t="s">
        <v>1618</v>
      </c>
      <c r="C483" s="121" t="s">
        <v>1601</v>
      </c>
      <c r="D483" s="121" t="s">
        <v>1619</v>
      </c>
      <c r="E483" s="122">
        <f>work!G483+work!H483</f>
        <v>247455</v>
      </c>
      <c r="F483" s="122">
        <f>work!I483+work!J483</f>
        <v>9500</v>
      </c>
      <c r="G483" s="113"/>
      <c r="H483" s="123" t="str">
        <f>work!L483</f>
        <v>20150707</v>
      </c>
      <c r="I483" s="124">
        <f t="shared" si="14"/>
        <v>247455</v>
      </c>
      <c r="J483" s="124">
        <f t="shared" si="15"/>
        <v>9500</v>
      </c>
    </row>
    <row r="484" spans="1:10" ht="15.75" thickBot="1">
      <c r="A484" s="119">
        <v>454</v>
      </c>
      <c r="B484" s="120" t="s">
        <v>1621</v>
      </c>
      <c r="C484" s="121" t="s">
        <v>1601</v>
      </c>
      <c r="D484" s="121" t="s">
        <v>1622</v>
      </c>
      <c r="E484" s="122">
        <f>work!G484+work!H484</f>
        <v>1485062</v>
      </c>
      <c r="F484" s="122">
        <f>work!I484+work!J484</f>
        <v>2511268</v>
      </c>
      <c r="G484" s="113"/>
      <c r="H484" s="123" t="str">
        <f>work!L484</f>
        <v>20150807</v>
      </c>
      <c r="I484" s="124">
        <f t="shared" si="14"/>
        <v>1485062</v>
      </c>
      <c r="J484" s="124">
        <f t="shared" si="15"/>
        <v>2511268</v>
      </c>
    </row>
    <row r="485" spans="1:10" ht="15.75" thickBot="1">
      <c r="A485" s="119">
        <v>455</v>
      </c>
      <c r="B485" s="120" t="s">
        <v>1624</v>
      </c>
      <c r="C485" s="121" t="s">
        <v>1601</v>
      </c>
      <c r="D485" s="121" t="s">
        <v>1625</v>
      </c>
      <c r="E485" s="122">
        <f>work!G485+work!H485</f>
        <v>848702</v>
      </c>
      <c r="F485" s="122">
        <f>work!I485+work!J485</f>
        <v>5422290</v>
      </c>
      <c r="G485" s="113"/>
      <c r="H485" s="123" t="str">
        <f>work!L485</f>
        <v>20150807</v>
      </c>
      <c r="I485" s="124">
        <f t="shared" si="14"/>
        <v>848702</v>
      </c>
      <c r="J485" s="124">
        <f t="shared" si="15"/>
        <v>5422290</v>
      </c>
    </row>
    <row r="486" spans="1:10" ht="15.75" thickBot="1">
      <c r="A486" s="119">
        <v>456</v>
      </c>
      <c r="B486" s="120" t="s">
        <v>1627</v>
      </c>
      <c r="C486" s="121" t="s">
        <v>1601</v>
      </c>
      <c r="D486" s="121" t="s">
        <v>1628</v>
      </c>
      <c r="E486" s="122">
        <f>work!G486+work!H486</f>
        <v>213771</v>
      </c>
      <c r="F486" s="122">
        <f>work!I486+work!J486</f>
        <v>75591</v>
      </c>
      <c r="G486" s="113"/>
      <c r="H486" s="123" t="str">
        <f>work!L486</f>
        <v>20150807</v>
      </c>
      <c r="I486" s="124">
        <f t="shared" si="14"/>
        <v>213771</v>
      </c>
      <c r="J486" s="124">
        <f t="shared" si="15"/>
        <v>75591</v>
      </c>
    </row>
    <row r="487" spans="1:10" ht="15.75" thickBot="1">
      <c r="A487" s="119">
        <v>457</v>
      </c>
      <c r="B487" s="120" t="s">
        <v>1630</v>
      </c>
      <c r="C487" s="121" t="s">
        <v>1601</v>
      </c>
      <c r="D487" s="121" t="s">
        <v>1631</v>
      </c>
      <c r="E487" s="122" t="e">
        <f>work!G487+work!H487</f>
        <v>#VALUE!</v>
      </c>
      <c r="F487" s="122" t="e">
        <f>work!I487+work!J487</f>
        <v>#VALUE!</v>
      </c>
      <c r="G487" s="113"/>
      <c r="H487" s="123" t="str">
        <f>work!L487</f>
        <v>No report</v>
      </c>
      <c r="I487" s="124" t="e">
        <f t="shared" si="14"/>
        <v>#VALUE!</v>
      </c>
      <c r="J487" s="124" t="e">
        <f t="shared" si="15"/>
        <v>#VALUE!</v>
      </c>
    </row>
    <row r="488" spans="1:10" ht="15.75" thickBot="1">
      <c r="A488" s="119">
        <v>458</v>
      </c>
      <c r="B488" s="120" t="s">
        <v>1633</v>
      </c>
      <c r="C488" s="121" t="s">
        <v>1601</v>
      </c>
      <c r="D488" s="121" t="s">
        <v>1634</v>
      </c>
      <c r="E488" s="122">
        <f>work!G488+work!H488</f>
        <v>542524</v>
      </c>
      <c r="F488" s="122">
        <f>work!I488+work!J488</f>
        <v>212152</v>
      </c>
      <c r="G488" s="113"/>
      <c r="H488" s="123" t="str">
        <f>work!L488</f>
        <v>20150707</v>
      </c>
      <c r="I488" s="124">
        <f t="shared" si="14"/>
        <v>542524</v>
      </c>
      <c r="J488" s="124">
        <f t="shared" si="15"/>
        <v>212152</v>
      </c>
    </row>
    <row r="489" spans="1:10" ht="15.75" thickBot="1">
      <c r="A489" s="119">
        <v>459</v>
      </c>
      <c r="B489" s="120" t="s">
        <v>1636</v>
      </c>
      <c r="C489" s="121" t="s">
        <v>1601</v>
      </c>
      <c r="D489" s="121" t="s">
        <v>1637</v>
      </c>
      <c r="E489" s="122">
        <f>work!G489+work!H489</f>
        <v>482814</v>
      </c>
      <c r="F489" s="122">
        <f>work!I489+work!J489</f>
        <v>2234131</v>
      </c>
      <c r="G489" s="113"/>
      <c r="H489" s="123" t="str">
        <f>work!L489</f>
        <v>20150707</v>
      </c>
      <c r="I489" s="124">
        <f t="shared" si="14"/>
        <v>482814</v>
      </c>
      <c r="J489" s="124">
        <f t="shared" si="15"/>
        <v>2234131</v>
      </c>
    </row>
    <row r="490" spans="1:10" ht="15.75" thickBot="1">
      <c r="A490" s="119">
        <v>460</v>
      </c>
      <c r="B490" s="120" t="s">
        <v>1639</v>
      </c>
      <c r="C490" s="121" t="s">
        <v>1601</v>
      </c>
      <c r="D490" s="121" t="s">
        <v>1640</v>
      </c>
      <c r="E490" s="122">
        <f>work!G490+work!H490</f>
        <v>292960</v>
      </c>
      <c r="F490" s="122">
        <f>work!I490+work!J490</f>
        <v>338058</v>
      </c>
      <c r="G490" s="113"/>
      <c r="H490" s="123" t="str">
        <f>work!L490</f>
        <v>20150707</v>
      </c>
      <c r="I490" s="124">
        <f t="shared" si="14"/>
        <v>292960</v>
      </c>
      <c r="J490" s="124">
        <f t="shared" si="15"/>
        <v>338058</v>
      </c>
    </row>
    <row r="491" spans="1:10" ht="15.75" thickBot="1">
      <c r="A491" s="119">
        <v>461</v>
      </c>
      <c r="B491" s="120" t="s">
        <v>1642</v>
      </c>
      <c r="C491" s="121" t="s">
        <v>1601</v>
      </c>
      <c r="D491" s="121" t="s">
        <v>1643</v>
      </c>
      <c r="E491" s="122">
        <f>work!G491+work!H491</f>
        <v>3494791</v>
      </c>
      <c r="F491" s="122">
        <f>work!I491+work!J491</f>
        <v>5358942</v>
      </c>
      <c r="G491" s="113"/>
      <c r="H491" s="123" t="str">
        <f>work!L491</f>
        <v>20150707</v>
      </c>
      <c r="I491" s="124">
        <f t="shared" si="14"/>
        <v>3494791</v>
      </c>
      <c r="J491" s="124">
        <f t="shared" si="15"/>
        <v>5358942</v>
      </c>
    </row>
    <row r="492" spans="1:10" ht="15.75" thickBot="1">
      <c r="A492" s="119">
        <v>462</v>
      </c>
      <c r="B492" s="120" t="s">
        <v>1645</v>
      </c>
      <c r="C492" s="121" t="s">
        <v>1601</v>
      </c>
      <c r="D492" s="121" t="s">
        <v>1646</v>
      </c>
      <c r="E492" s="122">
        <f>work!G492+work!H492</f>
        <v>1025763</v>
      </c>
      <c r="F492" s="122">
        <f>work!I492+work!J492</f>
        <v>435044</v>
      </c>
      <c r="G492" s="113"/>
      <c r="H492" s="123" t="str">
        <f>work!L492</f>
        <v>20150707</v>
      </c>
      <c r="I492" s="124">
        <f t="shared" si="14"/>
        <v>1025763</v>
      </c>
      <c r="J492" s="124">
        <f t="shared" si="15"/>
        <v>435044</v>
      </c>
    </row>
    <row r="493" spans="1:10" ht="15.75" thickBot="1">
      <c r="A493" s="119">
        <v>463</v>
      </c>
      <c r="B493" s="120" t="s">
        <v>1648</v>
      </c>
      <c r="C493" s="121" t="s">
        <v>1601</v>
      </c>
      <c r="D493" s="121" t="s">
        <v>1121</v>
      </c>
      <c r="E493" s="122">
        <f>work!G493+work!H493</f>
        <v>236965</v>
      </c>
      <c r="F493" s="122">
        <f>work!I493+work!J493</f>
        <v>156901</v>
      </c>
      <c r="G493" s="113"/>
      <c r="H493" s="123" t="str">
        <f>work!L493</f>
        <v>20150707</v>
      </c>
      <c r="I493" s="124">
        <f t="shared" si="14"/>
        <v>236965</v>
      </c>
      <c r="J493" s="124">
        <f t="shared" si="15"/>
        <v>156901</v>
      </c>
    </row>
    <row r="494" spans="1:10" ht="15.75" thickBot="1">
      <c r="A494" s="119">
        <v>464</v>
      </c>
      <c r="B494" s="120" t="s">
        <v>1651</v>
      </c>
      <c r="C494" s="121" t="s">
        <v>1649</v>
      </c>
      <c r="D494" s="121" t="s">
        <v>1652</v>
      </c>
      <c r="E494" s="122">
        <f>work!G494+work!H494</f>
        <v>7607</v>
      </c>
      <c r="F494" s="122">
        <f>work!I494+work!J494</f>
        <v>40132</v>
      </c>
      <c r="G494" s="113"/>
      <c r="H494" s="123" t="str">
        <f>work!L494</f>
        <v>20150807</v>
      </c>
      <c r="I494" s="124">
        <f t="shared" si="14"/>
        <v>7607</v>
      </c>
      <c r="J494" s="124">
        <f t="shared" si="15"/>
        <v>40132</v>
      </c>
    </row>
    <row r="495" spans="1:10" ht="15.75" thickBot="1">
      <c r="A495" s="119">
        <v>465</v>
      </c>
      <c r="B495" s="120" t="s">
        <v>1654</v>
      </c>
      <c r="C495" s="121" t="s">
        <v>1649</v>
      </c>
      <c r="D495" s="121" t="s">
        <v>1655</v>
      </c>
      <c r="E495" s="122">
        <f>work!G495+work!H495</f>
        <v>16250</v>
      </c>
      <c r="F495" s="122">
        <f>work!I495+work!J495</f>
        <v>148020</v>
      </c>
      <c r="G495" s="113"/>
      <c r="H495" s="123" t="str">
        <f>work!L495</f>
        <v>20150807</v>
      </c>
      <c r="I495" s="124">
        <f t="shared" si="14"/>
        <v>16250</v>
      </c>
      <c r="J495" s="124">
        <f t="shared" si="15"/>
        <v>148020</v>
      </c>
    </row>
    <row r="496" spans="1:10" ht="15.75" thickBot="1">
      <c r="A496" s="119">
        <v>466</v>
      </c>
      <c r="B496" s="120" t="s">
        <v>1657</v>
      </c>
      <c r="C496" s="121" t="s">
        <v>1649</v>
      </c>
      <c r="D496" s="121" t="s">
        <v>1658</v>
      </c>
      <c r="E496" s="122">
        <f>work!G496+work!H496</f>
        <v>8200</v>
      </c>
      <c r="F496" s="122">
        <f>work!I496+work!J496</f>
        <v>2465</v>
      </c>
      <c r="G496" s="113"/>
      <c r="H496" s="123" t="str">
        <f>work!L496</f>
        <v>20150807</v>
      </c>
      <c r="I496" s="124">
        <f t="shared" si="14"/>
        <v>8200</v>
      </c>
      <c r="J496" s="124">
        <f t="shared" si="15"/>
        <v>2465</v>
      </c>
    </row>
    <row r="497" spans="1:10" ht="15.75" thickBot="1">
      <c r="A497" s="119">
        <v>467</v>
      </c>
      <c r="B497" s="120" t="s">
        <v>1660</v>
      </c>
      <c r="C497" s="121" t="s">
        <v>1649</v>
      </c>
      <c r="D497" s="121" t="s">
        <v>1661</v>
      </c>
      <c r="E497" s="122">
        <f>work!G497+work!H497</f>
        <v>45258</v>
      </c>
      <c r="F497" s="122">
        <f>work!I497+work!J497</f>
        <v>65800</v>
      </c>
      <c r="G497" s="113"/>
      <c r="H497" s="123" t="str">
        <f>work!L497</f>
        <v>20150707</v>
      </c>
      <c r="I497" s="124">
        <f t="shared" si="14"/>
        <v>45258</v>
      </c>
      <c r="J497" s="124">
        <f t="shared" si="15"/>
        <v>65800</v>
      </c>
    </row>
    <row r="498" spans="1:10" ht="15.75" thickBot="1">
      <c r="A498" s="119">
        <v>468</v>
      </c>
      <c r="B498" s="120" t="s">
        <v>1663</v>
      </c>
      <c r="C498" s="121" t="s">
        <v>1649</v>
      </c>
      <c r="D498" s="121" t="s">
        <v>1664</v>
      </c>
      <c r="E498" s="122">
        <f>work!G498+work!H498</f>
        <v>73019</v>
      </c>
      <c r="F498" s="122">
        <f>work!I498+work!J498</f>
        <v>439787</v>
      </c>
      <c r="G498" s="113"/>
      <c r="H498" s="123" t="str">
        <f>work!L498</f>
        <v>20150707</v>
      </c>
      <c r="I498" s="124">
        <f t="shared" si="14"/>
        <v>73019</v>
      </c>
      <c r="J498" s="124">
        <f t="shared" si="15"/>
        <v>439787</v>
      </c>
    </row>
    <row r="499" spans="1:10" ht="15.75" thickBot="1">
      <c r="A499" s="119">
        <v>469</v>
      </c>
      <c r="B499" s="120" t="s">
        <v>1666</v>
      </c>
      <c r="C499" s="121" t="s">
        <v>1649</v>
      </c>
      <c r="D499" s="121" t="s">
        <v>1667</v>
      </c>
      <c r="E499" s="122">
        <f>work!G499+work!H499</f>
        <v>58202</v>
      </c>
      <c r="F499" s="122">
        <f>work!I499+work!J499</f>
        <v>13800</v>
      </c>
      <c r="G499" s="113"/>
      <c r="H499" s="123" t="str">
        <f>work!L499</f>
        <v>20150707</v>
      </c>
      <c r="I499" s="124">
        <f t="shared" si="14"/>
        <v>58202</v>
      </c>
      <c r="J499" s="124">
        <f t="shared" si="15"/>
        <v>13800</v>
      </c>
    </row>
    <row r="500" spans="1:10" ht="15.75" thickBot="1">
      <c r="A500" s="119">
        <v>470</v>
      </c>
      <c r="B500" s="120" t="s">
        <v>1669</v>
      </c>
      <c r="C500" s="121" t="s">
        <v>1649</v>
      </c>
      <c r="D500" s="121" t="s">
        <v>1670</v>
      </c>
      <c r="E500" s="122">
        <f>work!G500+work!H500</f>
        <v>47477</v>
      </c>
      <c r="F500" s="122">
        <f>work!I500+work!J500</f>
        <v>42661</v>
      </c>
      <c r="G500" s="113"/>
      <c r="H500" s="123" t="str">
        <f>work!L500</f>
        <v>20150807</v>
      </c>
      <c r="I500" s="124">
        <f t="shared" si="14"/>
        <v>47477</v>
      </c>
      <c r="J500" s="124">
        <f t="shared" si="15"/>
        <v>42661</v>
      </c>
    </row>
    <row r="501" spans="1:10" ht="15.75" thickBot="1">
      <c r="A501" s="119">
        <v>471</v>
      </c>
      <c r="B501" s="120" t="s">
        <v>1672</v>
      </c>
      <c r="C501" s="121" t="s">
        <v>1649</v>
      </c>
      <c r="D501" s="121" t="s">
        <v>1673</v>
      </c>
      <c r="E501" s="122">
        <f>work!G501+work!H501</f>
        <v>180626</v>
      </c>
      <c r="F501" s="122">
        <f>work!I501+work!J501</f>
        <v>1712041</v>
      </c>
      <c r="G501" s="113"/>
      <c r="H501" s="123" t="str">
        <f>work!L501</f>
        <v>20150707</v>
      </c>
      <c r="I501" s="124">
        <f t="shared" si="14"/>
        <v>180626</v>
      </c>
      <c r="J501" s="124">
        <f t="shared" si="15"/>
        <v>1712041</v>
      </c>
    </row>
    <row r="502" spans="1:10" ht="15.75" thickBot="1">
      <c r="A502" s="119">
        <v>472</v>
      </c>
      <c r="B502" s="120" t="s">
        <v>1675</v>
      </c>
      <c r="C502" s="121" t="s">
        <v>1649</v>
      </c>
      <c r="D502" s="121" t="s">
        <v>1676</v>
      </c>
      <c r="E502" s="122">
        <f>work!G502+work!H502</f>
        <v>467588</v>
      </c>
      <c r="F502" s="122">
        <f>work!I502+work!J502</f>
        <v>201182</v>
      </c>
      <c r="G502" s="113"/>
      <c r="H502" s="123" t="s">
        <v>9</v>
      </c>
      <c r="I502" s="124">
        <f t="shared" si="14"/>
        <v>467588</v>
      </c>
      <c r="J502" s="124">
        <f t="shared" si="15"/>
        <v>201182</v>
      </c>
    </row>
    <row r="503" spans="1:10" ht="15.75" thickBot="1">
      <c r="A503" s="119">
        <v>473</v>
      </c>
      <c r="B503" s="120" t="s">
        <v>1678</v>
      </c>
      <c r="C503" s="121" t="s">
        <v>1649</v>
      </c>
      <c r="D503" s="121" t="s">
        <v>1679</v>
      </c>
      <c r="E503" s="122">
        <f>work!G503+work!H503</f>
        <v>54075</v>
      </c>
      <c r="F503" s="122">
        <f>work!I503+work!J503</f>
        <v>107499</v>
      </c>
      <c r="G503" s="113"/>
      <c r="H503" s="123" t="str">
        <f>work!L503</f>
        <v>20150807</v>
      </c>
      <c r="I503" s="124">
        <f t="shared" si="14"/>
        <v>54075</v>
      </c>
      <c r="J503" s="124">
        <f t="shared" si="15"/>
        <v>107499</v>
      </c>
    </row>
    <row r="504" spans="1:10" ht="15.75" thickBot="1">
      <c r="A504" s="119">
        <v>474</v>
      </c>
      <c r="B504" s="120" t="s">
        <v>1681</v>
      </c>
      <c r="C504" s="121" t="s">
        <v>1649</v>
      </c>
      <c r="D504" s="121" t="s">
        <v>1687</v>
      </c>
      <c r="E504" s="122">
        <f>work!G504+work!H504</f>
        <v>37593</v>
      </c>
      <c r="F504" s="122">
        <f>work!I504+work!J504</f>
        <v>62498</v>
      </c>
      <c r="G504" s="113"/>
      <c r="H504" s="123" t="str">
        <f>work!L504</f>
        <v>20150807</v>
      </c>
      <c r="I504" s="124">
        <f t="shared" si="14"/>
        <v>37593</v>
      </c>
      <c r="J504" s="124">
        <f t="shared" si="15"/>
        <v>62498</v>
      </c>
    </row>
    <row r="505" spans="1:10" ht="15.75" thickBot="1">
      <c r="A505" s="119">
        <v>475</v>
      </c>
      <c r="B505" s="120" t="s">
        <v>1689</v>
      </c>
      <c r="C505" s="121" t="s">
        <v>1649</v>
      </c>
      <c r="D505" s="121" t="s">
        <v>1690</v>
      </c>
      <c r="E505" s="122">
        <f>work!G505+work!H505</f>
        <v>20318</v>
      </c>
      <c r="F505" s="122">
        <f>work!I505+work!J505</f>
        <v>20841</v>
      </c>
      <c r="G505" s="113"/>
      <c r="H505" s="123" t="str">
        <f>work!L505</f>
        <v>20150707</v>
      </c>
      <c r="I505" s="124">
        <f t="shared" si="14"/>
        <v>20318</v>
      </c>
      <c r="J505" s="124">
        <f t="shared" si="15"/>
        <v>20841</v>
      </c>
    </row>
    <row r="506" spans="1:10" ht="15.75" thickBot="1">
      <c r="A506" s="119">
        <v>476</v>
      </c>
      <c r="B506" s="120" t="s">
        <v>1692</v>
      </c>
      <c r="C506" s="121" t="s">
        <v>1649</v>
      </c>
      <c r="D506" s="121" t="s">
        <v>1693</v>
      </c>
      <c r="E506" s="122">
        <f>work!G506+work!H506</f>
        <v>513681</v>
      </c>
      <c r="F506" s="122">
        <f>work!I506+work!J506</f>
        <v>22194</v>
      </c>
      <c r="G506" s="113"/>
      <c r="H506" s="123" t="str">
        <f>work!L506</f>
        <v>20150707</v>
      </c>
      <c r="I506" s="124">
        <f t="shared" si="14"/>
        <v>513681</v>
      </c>
      <c r="J506" s="124">
        <f t="shared" si="15"/>
        <v>22194</v>
      </c>
    </row>
    <row r="507" spans="1:10" ht="15.75" thickBot="1">
      <c r="A507" s="119">
        <v>477</v>
      </c>
      <c r="B507" s="120" t="s">
        <v>1695</v>
      </c>
      <c r="C507" s="121" t="s">
        <v>1649</v>
      </c>
      <c r="D507" s="121" t="s">
        <v>1696</v>
      </c>
      <c r="E507" s="122">
        <f>work!G507+work!H507</f>
        <v>226716</v>
      </c>
      <c r="F507" s="122">
        <f>work!I507+work!J507</f>
        <v>575929</v>
      </c>
      <c r="G507" s="113"/>
      <c r="H507" s="123" t="str">
        <f>work!L507</f>
        <v>20150807</v>
      </c>
      <c r="I507" s="124">
        <f t="shared" si="14"/>
        <v>226716</v>
      </c>
      <c r="J507" s="124">
        <f t="shared" si="15"/>
        <v>575929</v>
      </c>
    </row>
    <row r="508" spans="1:10" ht="15.75" thickBot="1">
      <c r="A508" s="119">
        <v>478</v>
      </c>
      <c r="B508" s="120" t="s">
        <v>1698</v>
      </c>
      <c r="C508" s="121" t="s">
        <v>1649</v>
      </c>
      <c r="D508" s="121" t="s">
        <v>1699</v>
      </c>
      <c r="E508" s="122">
        <f>work!G508+work!H508</f>
        <v>262670</v>
      </c>
      <c r="F508" s="122">
        <f>work!I508+work!J508</f>
        <v>5400</v>
      </c>
      <c r="G508" s="113"/>
      <c r="H508" s="123" t="str">
        <f>work!L508</f>
        <v>20150707</v>
      </c>
      <c r="I508" s="124">
        <f t="shared" si="14"/>
        <v>262670</v>
      </c>
      <c r="J508" s="124">
        <f t="shared" si="15"/>
        <v>5400</v>
      </c>
    </row>
    <row r="509" spans="1:10" ht="15.75" thickBot="1">
      <c r="A509" s="119">
        <v>479</v>
      </c>
      <c r="B509" s="120" t="s">
        <v>1702</v>
      </c>
      <c r="C509" s="121" t="s">
        <v>1700</v>
      </c>
      <c r="D509" s="121" t="s">
        <v>1703</v>
      </c>
      <c r="E509" s="122">
        <f>work!G509+work!H509</f>
        <v>450232</v>
      </c>
      <c r="F509" s="122">
        <f>work!I509+work!J509</f>
        <v>638215</v>
      </c>
      <c r="G509" s="113"/>
      <c r="H509" s="123" t="str">
        <f>work!L509</f>
        <v>20150807</v>
      </c>
      <c r="I509" s="124">
        <f t="shared" si="14"/>
        <v>450232</v>
      </c>
      <c r="J509" s="124">
        <f t="shared" si="15"/>
        <v>638215</v>
      </c>
    </row>
    <row r="510" spans="1:10" ht="15.75" thickBot="1">
      <c r="A510" s="119">
        <v>480</v>
      </c>
      <c r="B510" s="120" t="s">
        <v>1705</v>
      </c>
      <c r="C510" s="121" t="s">
        <v>1700</v>
      </c>
      <c r="D510" s="121" t="s">
        <v>1706</v>
      </c>
      <c r="E510" s="122">
        <f>work!G510+work!H510</f>
        <v>5404694</v>
      </c>
      <c r="F510" s="122">
        <f>work!I510+work!J510</f>
        <v>2082660</v>
      </c>
      <c r="G510" s="113"/>
      <c r="H510" s="123" t="str">
        <f>work!L510</f>
        <v>20150707</v>
      </c>
      <c r="I510" s="124">
        <f t="shared" si="14"/>
        <v>5404694</v>
      </c>
      <c r="J510" s="124">
        <f t="shared" si="15"/>
        <v>2082660</v>
      </c>
    </row>
    <row r="511" spans="1:10" ht="15.75" thickBot="1">
      <c r="A511" s="119">
        <v>481</v>
      </c>
      <c r="B511" s="120" t="s">
        <v>1708</v>
      </c>
      <c r="C511" s="121" t="s">
        <v>1700</v>
      </c>
      <c r="D511" s="121" t="s">
        <v>1709</v>
      </c>
      <c r="E511" s="122">
        <f>work!G511+work!H511</f>
        <v>2902328</v>
      </c>
      <c r="F511" s="122">
        <f>work!I511+work!J511</f>
        <v>445901</v>
      </c>
      <c r="G511" s="113"/>
      <c r="H511" s="123" t="str">
        <f>work!L511</f>
        <v>20150707</v>
      </c>
      <c r="I511" s="124">
        <f t="shared" si="14"/>
        <v>2902328</v>
      </c>
      <c r="J511" s="124">
        <f t="shared" si="15"/>
        <v>445901</v>
      </c>
    </row>
    <row r="512" spans="1:10" ht="15.75" thickBot="1">
      <c r="A512" s="119">
        <v>482</v>
      </c>
      <c r="B512" s="120" t="s">
        <v>1711</v>
      </c>
      <c r="C512" s="121" t="s">
        <v>1700</v>
      </c>
      <c r="D512" s="121" t="s">
        <v>1712</v>
      </c>
      <c r="E512" s="122" t="e">
        <f>work!G512+work!H512</f>
        <v>#VALUE!</v>
      </c>
      <c r="F512" s="122" t="e">
        <f>work!I512+work!J512</f>
        <v>#VALUE!</v>
      </c>
      <c r="G512" s="113"/>
      <c r="H512" s="123" t="str">
        <f>work!L512</f>
        <v>No report</v>
      </c>
      <c r="I512" s="124" t="e">
        <f t="shared" si="14"/>
        <v>#VALUE!</v>
      </c>
      <c r="J512" s="124" t="e">
        <f t="shared" si="15"/>
        <v>#VALUE!</v>
      </c>
    </row>
    <row r="513" spans="1:10" ht="15.75" thickBot="1">
      <c r="A513" s="119">
        <v>483</v>
      </c>
      <c r="B513" s="120" t="s">
        <v>1714</v>
      </c>
      <c r="C513" s="121" t="s">
        <v>1700</v>
      </c>
      <c r="D513" s="121" t="s">
        <v>1715</v>
      </c>
      <c r="E513" s="122">
        <f>work!G513+work!H513</f>
        <v>0</v>
      </c>
      <c r="F513" s="122">
        <f>work!I513+work!J513</f>
        <v>240365</v>
      </c>
      <c r="G513" s="113"/>
      <c r="H513" s="123" t="str">
        <f>work!L513</f>
        <v>20150707</v>
      </c>
      <c r="I513" s="124">
        <f t="shared" si="14"/>
        <v>0</v>
      </c>
      <c r="J513" s="124">
        <f t="shared" si="15"/>
        <v>240365</v>
      </c>
    </row>
    <row r="514" spans="1:10" ht="15.75" thickBot="1">
      <c r="A514" s="119">
        <v>484</v>
      </c>
      <c r="B514" s="120" t="s">
        <v>1717</v>
      </c>
      <c r="C514" s="121" t="s">
        <v>1700</v>
      </c>
      <c r="D514" s="121" t="s">
        <v>1718</v>
      </c>
      <c r="E514" s="122">
        <f>work!G514+work!H514</f>
        <v>2424018</v>
      </c>
      <c r="F514" s="122">
        <f>work!I514+work!J514</f>
        <v>4637842</v>
      </c>
      <c r="G514" s="113"/>
      <c r="H514" s="123" t="str">
        <f>work!L514</f>
        <v>20150807</v>
      </c>
      <c r="I514" s="124">
        <f t="shared" si="14"/>
        <v>2424018</v>
      </c>
      <c r="J514" s="124">
        <f t="shared" si="15"/>
        <v>4637842</v>
      </c>
    </row>
    <row r="515" spans="1:10" ht="15.75" thickBot="1">
      <c r="A515" s="119">
        <v>485</v>
      </c>
      <c r="B515" s="120" t="s">
        <v>1720</v>
      </c>
      <c r="C515" s="121" t="s">
        <v>1700</v>
      </c>
      <c r="D515" s="121" t="s">
        <v>1721</v>
      </c>
      <c r="E515" s="122">
        <f>work!G515+work!H515</f>
        <v>225675</v>
      </c>
      <c r="F515" s="122">
        <f>work!I515+work!J515</f>
        <v>0</v>
      </c>
      <c r="G515" s="113"/>
      <c r="H515" s="123" t="str">
        <f>work!L515</f>
        <v>20150807</v>
      </c>
      <c r="I515" s="124">
        <f t="shared" si="14"/>
        <v>225675</v>
      </c>
      <c r="J515" s="124">
        <f t="shared" si="15"/>
        <v>0</v>
      </c>
    </row>
    <row r="516" spans="1:10" ht="15.75" thickBot="1">
      <c r="A516" s="119">
        <v>486</v>
      </c>
      <c r="B516" s="120" t="s">
        <v>1723</v>
      </c>
      <c r="C516" s="121" t="s">
        <v>1700</v>
      </c>
      <c r="D516" s="121" t="s">
        <v>940</v>
      </c>
      <c r="E516" s="122">
        <f>work!G516+work!H516</f>
        <v>10599905</v>
      </c>
      <c r="F516" s="122">
        <f>work!I516+work!J516</f>
        <v>11890393</v>
      </c>
      <c r="G516" s="113"/>
      <c r="H516" s="123" t="str">
        <f>work!L516</f>
        <v>20150807</v>
      </c>
      <c r="I516" s="124">
        <f t="shared" si="14"/>
        <v>10599905</v>
      </c>
      <c r="J516" s="124">
        <f t="shared" si="15"/>
        <v>11890393</v>
      </c>
    </row>
    <row r="517" spans="1:10" ht="15.75" thickBot="1">
      <c r="A517" s="119">
        <v>487</v>
      </c>
      <c r="B517" s="120" t="s">
        <v>1725</v>
      </c>
      <c r="C517" s="121" t="s">
        <v>1700</v>
      </c>
      <c r="D517" s="121" t="s">
        <v>13</v>
      </c>
      <c r="E517" s="122">
        <f>work!G517+work!H517</f>
        <v>266292</v>
      </c>
      <c r="F517" s="122">
        <f>work!I517+work!J517</f>
        <v>129896</v>
      </c>
      <c r="G517" s="113"/>
      <c r="H517" s="123" t="str">
        <f>work!L517</f>
        <v>20150707</v>
      </c>
      <c r="I517" s="124">
        <f t="shared" si="14"/>
        <v>266292</v>
      </c>
      <c r="J517" s="124">
        <f t="shared" si="15"/>
        <v>129896</v>
      </c>
    </row>
    <row r="518" spans="1:10" ht="15.75" thickBot="1">
      <c r="A518" s="119">
        <v>488</v>
      </c>
      <c r="B518" s="120" t="s">
        <v>15</v>
      </c>
      <c r="C518" s="121" t="s">
        <v>1700</v>
      </c>
      <c r="D518" s="121" t="s">
        <v>16</v>
      </c>
      <c r="E518" s="122">
        <f>work!G518+work!H518</f>
        <v>2612837</v>
      </c>
      <c r="F518" s="122">
        <f>work!I518+work!J518</f>
        <v>333007</v>
      </c>
      <c r="G518" s="113"/>
      <c r="H518" s="123" t="str">
        <f>work!L518</f>
        <v>20150707</v>
      </c>
      <c r="I518" s="124">
        <f t="shared" si="14"/>
        <v>2612837</v>
      </c>
      <c r="J518" s="124">
        <f t="shared" si="15"/>
        <v>333007</v>
      </c>
    </row>
    <row r="519" spans="1:10" ht="15.75" thickBot="1">
      <c r="A519" s="119">
        <v>489</v>
      </c>
      <c r="B519" s="120" t="s">
        <v>18</v>
      </c>
      <c r="C519" s="121" t="s">
        <v>1700</v>
      </c>
      <c r="D519" s="121" t="s">
        <v>19</v>
      </c>
      <c r="E519" s="122">
        <f>work!G519+work!H519</f>
        <v>374896</v>
      </c>
      <c r="F519" s="122">
        <f>work!I519+work!J519</f>
        <v>71550</v>
      </c>
      <c r="G519" s="113"/>
      <c r="H519" s="123" t="str">
        <f>work!L519</f>
        <v>20150807</v>
      </c>
      <c r="I519" s="124">
        <f t="shared" si="14"/>
        <v>374896</v>
      </c>
      <c r="J519" s="124">
        <f t="shared" si="15"/>
        <v>71550</v>
      </c>
    </row>
    <row r="520" spans="1:10" ht="15.75" thickBot="1">
      <c r="A520" s="119">
        <v>490</v>
      </c>
      <c r="B520" s="120" t="s">
        <v>21</v>
      </c>
      <c r="C520" s="121" t="s">
        <v>1700</v>
      </c>
      <c r="D520" s="121" t="s">
        <v>22</v>
      </c>
      <c r="E520" s="122">
        <f>work!G520+work!H520</f>
        <v>15900</v>
      </c>
      <c r="F520" s="122">
        <f>work!I520+work!J520</f>
        <v>0</v>
      </c>
      <c r="G520" s="113"/>
      <c r="H520" s="123" t="str">
        <f>work!L520</f>
        <v>20150707</v>
      </c>
      <c r="I520" s="124">
        <f t="shared" si="14"/>
        <v>15900</v>
      </c>
      <c r="J520" s="124">
        <f t="shared" si="15"/>
        <v>0</v>
      </c>
    </row>
    <row r="521" spans="1:10" ht="15.75" thickBot="1">
      <c r="A521" s="119">
        <v>491</v>
      </c>
      <c r="B521" s="120" t="s">
        <v>24</v>
      </c>
      <c r="C521" s="121" t="s">
        <v>1700</v>
      </c>
      <c r="D521" s="121" t="s">
        <v>25</v>
      </c>
      <c r="E521" s="122">
        <f>work!G521+work!H521</f>
        <v>1198279</v>
      </c>
      <c r="F521" s="122">
        <f>work!I521+work!J521</f>
        <v>3144709</v>
      </c>
      <c r="G521" s="113"/>
      <c r="H521" s="123" t="str">
        <f>work!L521</f>
        <v>20150707</v>
      </c>
      <c r="I521" s="124">
        <f t="shared" si="14"/>
        <v>1198279</v>
      </c>
      <c r="J521" s="124">
        <f t="shared" si="15"/>
        <v>3144709</v>
      </c>
    </row>
    <row r="522" spans="1:10" ht="15.75" thickBot="1">
      <c r="A522" s="119">
        <v>492</v>
      </c>
      <c r="B522" s="120" t="s">
        <v>27</v>
      </c>
      <c r="C522" s="121" t="s">
        <v>1700</v>
      </c>
      <c r="D522" s="121" t="s">
        <v>28</v>
      </c>
      <c r="E522" s="122">
        <f>work!G522+work!H522</f>
        <v>425915</v>
      </c>
      <c r="F522" s="122">
        <f>work!I522+work!J522</f>
        <v>228478</v>
      </c>
      <c r="G522" s="113"/>
      <c r="H522" s="123" t="str">
        <f>work!L522</f>
        <v>20150707</v>
      </c>
      <c r="I522" s="124">
        <f t="shared" si="14"/>
        <v>425915</v>
      </c>
      <c r="J522" s="124">
        <f t="shared" si="15"/>
        <v>228478</v>
      </c>
    </row>
    <row r="523" spans="1:10" ht="15.75" thickBot="1">
      <c r="A523" s="119">
        <v>493</v>
      </c>
      <c r="B523" s="120" t="s">
        <v>30</v>
      </c>
      <c r="C523" s="121" t="s">
        <v>1700</v>
      </c>
      <c r="D523" s="121" t="s">
        <v>1684</v>
      </c>
      <c r="E523" s="122">
        <f>work!G523+work!H523</f>
        <v>220346</v>
      </c>
      <c r="F523" s="122">
        <f>work!I523+work!J523</f>
        <v>959276</v>
      </c>
      <c r="G523" s="113"/>
      <c r="H523" s="123" t="str">
        <f>work!L523</f>
        <v>20150807</v>
      </c>
      <c r="I523" s="124">
        <f t="shared" si="14"/>
        <v>220346</v>
      </c>
      <c r="J523" s="124">
        <f t="shared" si="15"/>
        <v>959276</v>
      </c>
    </row>
    <row r="524" spans="1:10" ht="15.75" thickBot="1">
      <c r="A524" s="119">
        <v>494</v>
      </c>
      <c r="B524" s="120" t="s">
        <v>32</v>
      </c>
      <c r="C524" s="121" t="s">
        <v>1700</v>
      </c>
      <c r="D524" s="121" t="s">
        <v>33</v>
      </c>
      <c r="E524" s="122">
        <f>work!G524+work!H524</f>
        <v>277162</v>
      </c>
      <c r="F524" s="122">
        <f>work!I524+work!J524</f>
        <v>680549</v>
      </c>
      <c r="G524" s="113"/>
      <c r="H524" s="123" t="str">
        <f>work!L524</f>
        <v>20150807</v>
      </c>
      <c r="I524" s="124">
        <f t="shared" si="14"/>
        <v>277162</v>
      </c>
      <c r="J524" s="124">
        <f t="shared" si="15"/>
        <v>680549</v>
      </c>
    </row>
    <row r="525" spans="1:10" ht="15.75" thickBot="1">
      <c r="A525" s="119">
        <v>495</v>
      </c>
      <c r="B525" s="120" t="s">
        <v>35</v>
      </c>
      <c r="C525" s="121" t="s">
        <v>1700</v>
      </c>
      <c r="D525" s="121" t="s">
        <v>36</v>
      </c>
      <c r="E525" s="122">
        <f>work!G525+work!H525</f>
        <v>19425</v>
      </c>
      <c r="F525" s="122">
        <f>work!I525+work!J525</f>
        <v>265500</v>
      </c>
      <c r="G525" s="113"/>
      <c r="H525" s="123" t="str">
        <f>work!L525</f>
        <v>20150707</v>
      </c>
      <c r="I525" s="124">
        <f t="shared" si="14"/>
        <v>19425</v>
      </c>
      <c r="J525" s="124">
        <f t="shared" si="15"/>
        <v>265500</v>
      </c>
    </row>
    <row r="526" spans="1:10" ht="15.75" thickBot="1">
      <c r="A526" s="119">
        <v>496</v>
      </c>
      <c r="B526" s="120" t="s">
        <v>38</v>
      </c>
      <c r="C526" s="121" t="s">
        <v>1700</v>
      </c>
      <c r="D526" s="121" t="s">
        <v>39</v>
      </c>
      <c r="E526" s="122">
        <f>work!G526+work!H526</f>
        <v>372028</v>
      </c>
      <c r="F526" s="122">
        <f>work!I526+work!J526</f>
        <v>554195</v>
      </c>
      <c r="G526" s="113"/>
      <c r="H526" s="123" t="str">
        <f>work!L526</f>
        <v>20150707</v>
      </c>
      <c r="I526" s="124">
        <f t="shared" si="14"/>
        <v>372028</v>
      </c>
      <c r="J526" s="124">
        <f t="shared" si="15"/>
        <v>554195</v>
      </c>
    </row>
    <row r="527" spans="1:10" ht="15.75" thickBot="1">
      <c r="A527" s="119">
        <v>497</v>
      </c>
      <c r="B527" s="120" t="s">
        <v>41</v>
      </c>
      <c r="C527" s="121" t="s">
        <v>1700</v>
      </c>
      <c r="D527" s="121" t="s">
        <v>1685</v>
      </c>
      <c r="E527" s="122">
        <f>work!G527+work!H527</f>
        <v>174755</v>
      </c>
      <c r="F527" s="122">
        <f>work!I527+work!J527</f>
        <v>0</v>
      </c>
      <c r="G527" s="113"/>
      <c r="H527" s="123" t="str">
        <f>work!L527</f>
        <v>20150707</v>
      </c>
      <c r="I527" s="124">
        <f t="shared" si="14"/>
        <v>174755</v>
      </c>
      <c r="J527" s="124">
        <f t="shared" si="15"/>
        <v>0</v>
      </c>
    </row>
    <row r="528" spans="1:10" ht="15.75" thickBot="1">
      <c r="A528" s="119">
        <v>498</v>
      </c>
      <c r="B528" s="120" t="s">
        <v>43</v>
      </c>
      <c r="C528" s="121" t="s">
        <v>1700</v>
      </c>
      <c r="D528" s="121" t="s">
        <v>44</v>
      </c>
      <c r="E528" s="122">
        <f>work!G528+work!H528</f>
        <v>1781421</v>
      </c>
      <c r="F528" s="122">
        <f>work!I528+work!J528</f>
        <v>888260</v>
      </c>
      <c r="G528" s="113"/>
      <c r="H528" s="123" t="str">
        <f>work!L528</f>
        <v>20150707</v>
      </c>
      <c r="I528" s="124">
        <f t="shared" si="14"/>
        <v>1781421</v>
      </c>
      <c r="J528" s="124">
        <f t="shared" si="15"/>
        <v>888260</v>
      </c>
    </row>
    <row r="529" spans="1:10" ht="15.75" thickBot="1">
      <c r="A529" s="119">
        <v>499</v>
      </c>
      <c r="B529" s="120" t="s">
        <v>46</v>
      </c>
      <c r="C529" s="121" t="s">
        <v>1700</v>
      </c>
      <c r="D529" s="121" t="s">
        <v>47</v>
      </c>
      <c r="E529" s="122">
        <f>work!G529+work!H529</f>
        <v>1111291</v>
      </c>
      <c r="F529" s="122">
        <f>work!I529+work!J529</f>
        <v>200252</v>
      </c>
      <c r="G529" s="113"/>
      <c r="H529" s="123" t="str">
        <f>work!L529</f>
        <v>20150707</v>
      </c>
      <c r="I529" s="124">
        <f t="shared" si="14"/>
        <v>1111291</v>
      </c>
      <c r="J529" s="124">
        <f t="shared" si="15"/>
        <v>200252</v>
      </c>
    </row>
    <row r="530" spans="1:10" ht="15.75" thickBot="1">
      <c r="A530" s="119">
        <v>500</v>
      </c>
      <c r="B530" s="120" t="s">
        <v>50</v>
      </c>
      <c r="C530" s="121" t="s">
        <v>48</v>
      </c>
      <c r="D530" s="121" t="s">
        <v>51</v>
      </c>
      <c r="E530" s="122">
        <f>work!G530+work!H530</f>
        <v>0</v>
      </c>
      <c r="F530" s="122">
        <f>work!I530+work!J530</f>
        <v>7100</v>
      </c>
      <c r="G530" s="113"/>
      <c r="H530" s="123" t="str">
        <f>work!L530</f>
        <v>20150807</v>
      </c>
      <c r="I530" s="124">
        <f t="shared" si="14"/>
        <v>0</v>
      </c>
      <c r="J530" s="124">
        <f t="shared" si="15"/>
        <v>7100</v>
      </c>
    </row>
    <row r="531" spans="1:10" ht="15.75" thickBot="1">
      <c r="A531" s="119">
        <v>501</v>
      </c>
      <c r="B531" s="120" t="s">
        <v>53</v>
      </c>
      <c r="C531" s="121" t="s">
        <v>48</v>
      </c>
      <c r="D531" s="121" t="s">
        <v>54</v>
      </c>
      <c r="E531" s="122">
        <f>work!G531+work!H531</f>
        <v>169830</v>
      </c>
      <c r="F531" s="122">
        <f>work!I531+work!J531</f>
        <v>266152</v>
      </c>
      <c r="G531" s="113"/>
      <c r="H531" s="123" t="str">
        <f>work!L531</f>
        <v>20150707</v>
      </c>
      <c r="I531" s="124">
        <f t="shared" si="14"/>
        <v>169830</v>
      </c>
      <c r="J531" s="124">
        <f t="shared" si="15"/>
        <v>266152</v>
      </c>
    </row>
    <row r="532" spans="1:10" ht="15.75" thickBot="1">
      <c r="A532" s="119">
        <v>502</v>
      </c>
      <c r="B532" s="120" t="s">
        <v>56</v>
      </c>
      <c r="C532" s="121" t="s">
        <v>48</v>
      </c>
      <c r="D532" s="121" t="s">
        <v>57</v>
      </c>
      <c r="E532" s="122">
        <f>work!G532+work!H532</f>
        <v>2000</v>
      </c>
      <c r="F532" s="122">
        <f>work!I532+work!J532</f>
        <v>93500</v>
      </c>
      <c r="G532" s="113"/>
      <c r="H532" s="123" t="str">
        <f>work!L532</f>
        <v>20150707</v>
      </c>
      <c r="I532" s="124">
        <f t="shared" si="14"/>
        <v>2000</v>
      </c>
      <c r="J532" s="124">
        <f t="shared" si="15"/>
        <v>93500</v>
      </c>
    </row>
    <row r="533" spans="1:10" ht="15.75" thickBot="1">
      <c r="A533" s="119">
        <v>503</v>
      </c>
      <c r="B533" s="120" t="s">
        <v>59</v>
      </c>
      <c r="C533" s="121" t="s">
        <v>48</v>
      </c>
      <c r="D533" s="121" t="s">
        <v>60</v>
      </c>
      <c r="E533" s="122" t="e">
        <f>work!G533+work!H533</f>
        <v>#VALUE!</v>
      </c>
      <c r="F533" s="122" t="e">
        <f>work!I533+work!J533</f>
        <v>#VALUE!</v>
      </c>
      <c r="G533" s="113"/>
      <c r="H533" s="123" t="str">
        <f>work!L533</f>
        <v>No report</v>
      </c>
      <c r="I533" s="124" t="e">
        <f t="shared" si="14"/>
        <v>#VALUE!</v>
      </c>
      <c r="J533" s="124" t="e">
        <f t="shared" si="15"/>
        <v>#VALUE!</v>
      </c>
    </row>
    <row r="534" spans="1:10" ht="15.75" thickBot="1">
      <c r="A534" s="119">
        <v>504</v>
      </c>
      <c r="B534" s="120" t="s">
        <v>62</v>
      </c>
      <c r="C534" s="121" t="s">
        <v>48</v>
      </c>
      <c r="D534" s="121" t="s">
        <v>63</v>
      </c>
      <c r="E534" s="122">
        <f>work!G534+work!H534</f>
        <v>809953</v>
      </c>
      <c r="F534" s="122">
        <f>work!I534+work!J534</f>
        <v>2690269</v>
      </c>
      <c r="G534" s="113"/>
      <c r="H534" s="123" t="str">
        <f>work!L534</f>
        <v>20150707</v>
      </c>
      <c r="I534" s="124">
        <f t="shared" si="14"/>
        <v>809953</v>
      </c>
      <c r="J534" s="124">
        <f t="shared" si="15"/>
        <v>2690269</v>
      </c>
    </row>
    <row r="535" spans="1:10" ht="15.75" thickBot="1">
      <c r="A535" s="119">
        <v>505</v>
      </c>
      <c r="B535" s="120" t="s">
        <v>65</v>
      </c>
      <c r="C535" s="121" t="s">
        <v>48</v>
      </c>
      <c r="D535" s="121" t="s">
        <v>66</v>
      </c>
      <c r="E535" s="122">
        <f>work!G535+work!H535</f>
        <v>93718</v>
      </c>
      <c r="F535" s="122">
        <f>work!I535+work!J535</f>
        <v>522000</v>
      </c>
      <c r="G535" s="113"/>
      <c r="H535" s="123" t="str">
        <f>work!L535</f>
        <v>20150707</v>
      </c>
      <c r="I535" s="124">
        <f t="shared" si="14"/>
        <v>93718</v>
      </c>
      <c r="J535" s="124">
        <f t="shared" si="15"/>
        <v>522000</v>
      </c>
    </row>
    <row r="536" spans="1:10" ht="15.75" thickBot="1">
      <c r="A536" s="119">
        <v>506</v>
      </c>
      <c r="B536" s="120" t="s">
        <v>68</v>
      </c>
      <c r="C536" s="121" t="s">
        <v>48</v>
      </c>
      <c r="D536" s="121" t="s">
        <v>69</v>
      </c>
      <c r="E536" s="122">
        <f>work!G536+work!H536</f>
        <v>117919</v>
      </c>
      <c r="F536" s="122">
        <f>work!I536+work!J536</f>
        <v>11463</v>
      </c>
      <c r="G536" s="113"/>
      <c r="H536" s="123" t="str">
        <f>work!L536</f>
        <v>20150707</v>
      </c>
      <c r="I536" s="124">
        <f t="shared" si="14"/>
        <v>117919</v>
      </c>
      <c r="J536" s="124">
        <f t="shared" si="15"/>
        <v>11463</v>
      </c>
    </row>
    <row r="537" spans="1:10" ht="15.75" thickBot="1">
      <c r="A537" s="119">
        <v>507</v>
      </c>
      <c r="B537" s="120" t="s">
        <v>71</v>
      </c>
      <c r="C537" s="121" t="s">
        <v>48</v>
      </c>
      <c r="D537" s="121" t="s">
        <v>72</v>
      </c>
      <c r="E537" s="122">
        <f>work!G537+work!H537</f>
        <v>243550</v>
      </c>
      <c r="F537" s="122">
        <f>work!I537+work!J537</f>
        <v>164091</v>
      </c>
      <c r="G537" s="113"/>
      <c r="H537" s="123" t="str">
        <f>work!L537</f>
        <v>20150707</v>
      </c>
      <c r="I537" s="124">
        <f t="shared" si="14"/>
        <v>243550</v>
      </c>
      <c r="J537" s="124">
        <f t="shared" si="15"/>
        <v>164091</v>
      </c>
    </row>
    <row r="538" spans="1:10" ht="15.75" thickBot="1">
      <c r="A538" s="119">
        <v>508</v>
      </c>
      <c r="B538" s="120" t="s">
        <v>74</v>
      </c>
      <c r="C538" s="121" t="s">
        <v>48</v>
      </c>
      <c r="D538" s="121" t="s">
        <v>75</v>
      </c>
      <c r="E538" s="122">
        <f>work!G538+work!H538</f>
        <v>435748</v>
      </c>
      <c r="F538" s="122">
        <f>work!I538+work!J538</f>
        <v>63178</v>
      </c>
      <c r="G538" s="113"/>
      <c r="H538" s="123" t="str">
        <f>work!L538</f>
        <v>20150707</v>
      </c>
      <c r="I538" s="124">
        <f t="shared" si="14"/>
        <v>435748</v>
      </c>
      <c r="J538" s="124">
        <f t="shared" si="15"/>
        <v>63178</v>
      </c>
    </row>
    <row r="539" spans="1:10" ht="15.75" thickBot="1">
      <c r="A539" s="119">
        <v>509</v>
      </c>
      <c r="B539" s="120" t="s">
        <v>77</v>
      </c>
      <c r="C539" s="121" t="s">
        <v>48</v>
      </c>
      <c r="D539" s="121" t="s">
        <v>78</v>
      </c>
      <c r="E539" s="122">
        <f>work!G539+work!H539</f>
        <v>121847</v>
      </c>
      <c r="F539" s="122">
        <f>work!I539+work!J539</f>
        <v>101100</v>
      </c>
      <c r="G539" s="113"/>
      <c r="H539" s="123" t="str">
        <f>work!L539</f>
        <v>20150707</v>
      </c>
      <c r="I539" s="124">
        <f t="shared" si="14"/>
        <v>121847</v>
      </c>
      <c r="J539" s="124">
        <f t="shared" si="15"/>
        <v>101100</v>
      </c>
    </row>
    <row r="540" spans="1:10" ht="15.75" thickBot="1">
      <c r="A540" s="119">
        <v>510</v>
      </c>
      <c r="B540" s="120" t="s">
        <v>80</v>
      </c>
      <c r="C540" s="121" t="s">
        <v>48</v>
      </c>
      <c r="D540" s="121" t="s">
        <v>81</v>
      </c>
      <c r="E540" s="122">
        <f>work!G540+work!H540</f>
        <v>336140</v>
      </c>
      <c r="F540" s="122">
        <f>work!I540+work!J540</f>
        <v>31540</v>
      </c>
      <c r="G540" s="113"/>
      <c r="H540" s="123" t="str">
        <f>work!L540</f>
        <v>20150707</v>
      </c>
      <c r="I540" s="124">
        <f t="shared" si="14"/>
        <v>336140</v>
      </c>
      <c r="J540" s="124">
        <f t="shared" si="15"/>
        <v>31540</v>
      </c>
    </row>
    <row r="541" spans="1:10" ht="15.75" thickBot="1">
      <c r="A541" s="119">
        <v>511</v>
      </c>
      <c r="B541" s="120" t="s">
        <v>83</v>
      </c>
      <c r="C541" s="121" t="s">
        <v>48</v>
      </c>
      <c r="D541" s="121" t="s">
        <v>84</v>
      </c>
      <c r="E541" s="122">
        <f>work!G541+work!H541</f>
        <v>275416</v>
      </c>
      <c r="F541" s="122">
        <f>work!I541+work!J541</f>
        <v>123510</v>
      </c>
      <c r="G541" s="113"/>
      <c r="H541" s="123" t="str">
        <f>work!L541</f>
        <v>20150807</v>
      </c>
      <c r="I541" s="124">
        <f t="shared" si="14"/>
        <v>275416</v>
      </c>
      <c r="J541" s="124">
        <f t="shared" si="15"/>
        <v>123510</v>
      </c>
    </row>
    <row r="542" spans="1:10" ht="15.75" thickBot="1">
      <c r="A542" s="119">
        <v>512</v>
      </c>
      <c r="B542" s="120" t="s">
        <v>86</v>
      </c>
      <c r="C542" s="121" t="s">
        <v>48</v>
      </c>
      <c r="D542" s="121" t="s">
        <v>87</v>
      </c>
      <c r="E542" s="122">
        <f>work!G542+work!H542</f>
        <v>39025</v>
      </c>
      <c r="F542" s="122">
        <f>work!I542+work!J542</f>
        <v>26700</v>
      </c>
      <c r="G542" s="113"/>
      <c r="H542" s="123" t="str">
        <f>work!L542</f>
        <v>20150707</v>
      </c>
      <c r="I542" s="124">
        <f t="shared" si="14"/>
        <v>39025</v>
      </c>
      <c r="J542" s="124">
        <f t="shared" si="15"/>
        <v>26700</v>
      </c>
    </row>
    <row r="543" spans="1:10" ht="15.75" thickBot="1">
      <c r="A543" s="119">
        <v>513</v>
      </c>
      <c r="B543" s="120" t="s">
        <v>89</v>
      </c>
      <c r="C543" s="121" t="s">
        <v>48</v>
      </c>
      <c r="D543" s="121" t="s">
        <v>90</v>
      </c>
      <c r="E543" s="122">
        <f>work!G543+work!H543</f>
        <v>157965</v>
      </c>
      <c r="F543" s="122">
        <f>work!I543+work!J543</f>
        <v>523600</v>
      </c>
      <c r="G543" s="113"/>
      <c r="H543" s="123" t="str">
        <f>work!L543</f>
        <v>20150707</v>
      </c>
      <c r="I543" s="124">
        <f t="shared" si="14"/>
        <v>157965</v>
      </c>
      <c r="J543" s="124">
        <f t="shared" si="15"/>
        <v>523600</v>
      </c>
    </row>
    <row r="544" spans="1:10" ht="15.75" thickBot="1">
      <c r="A544" s="119">
        <v>514</v>
      </c>
      <c r="B544" s="120" t="s">
        <v>92</v>
      </c>
      <c r="C544" s="121" t="s">
        <v>48</v>
      </c>
      <c r="D544" s="121" t="s">
        <v>93</v>
      </c>
      <c r="E544" s="122">
        <f>work!G544+work!H544</f>
        <v>56966</v>
      </c>
      <c r="F544" s="122">
        <f>work!I544+work!J544</f>
        <v>76605</v>
      </c>
      <c r="G544" s="113"/>
      <c r="H544" s="123" t="str">
        <f>work!L544</f>
        <v>20150707</v>
      </c>
      <c r="I544" s="124">
        <f aca="true" t="shared" si="16" ref="I544:I598">E544</f>
        <v>56966</v>
      </c>
      <c r="J544" s="124">
        <f aca="true" t="shared" si="17" ref="J544:J598">F544</f>
        <v>76605</v>
      </c>
    </row>
    <row r="545" spans="1:10" ht="15.75" thickBot="1">
      <c r="A545" s="119">
        <v>515</v>
      </c>
      <c r="B545" s="120" t="s">
        <v>95</v>
      </c>
      <c r="C545" s="121" t="s">
        <v>48</v>
      </c>
      <c r="D545" s="121" t="s">
        <v>96</v>
      </c>
      <c r="E545" s="122">
        <f>work!G545+work!H545</f>
        <v>82688</v>
      </c>
      <c r="F545" s="122">
        <f>work!I545+work!J545</f>
        <v>118150</v>
      </c>
      <c r="G545" s="113"/>
      <c r="H545" s="123" t="str">
        <f>work!L545</f>
        <v>20150707</v>
      </c>
      <c r="I545" s="124">
        <f t="shared" si="16"/>
        <v>82688</v>
      </c>
      <c r="J545" s="124">
        <f t="shared" si="17"/>
        <v>118150</v>
      </c>
    </row>
    <row r="546" spans="1:10" ht="15.75" thickBot="1">
      <c r="A546" s="119">
        <v>516</v>
      </c>
      <c r="B546" s="120" t="s">
        <v>98</v>
      </c>
      <c r="C546" s="121" t="s">
        <v>48</v>
      </c>
      <c r="D546" s="121" t="s">
        <v>99</v>
      </c>
      <c r="E546" s="122">
        <f>work!G546+work!H546</f>
        <v>32870</v>
      </c>
      <c r="F546" s="122">
        <f>work!I546+work!J546</f>
        <v>78571</v>
      </c>
      <c r="G546" s="113"/>
      <c r="H546" s="123" t="str">
        <f>work!L546</f>
        <v>20150707</v>
      </c>
      <c r="I546" s="124">
        <f t="shared" si="16"/>
        <v>32870</v>
      </c>
      <c r="J546" s="124">
        <f t="shared" si="17"/>
        <v>78571</v>
      </c>
    </row>
    <row r="547" spans="1:10" ht="15.75" thickBot="1">
      <c r="A547" s="119">
        <v>517</v>
      </c>
      <c r="B547" s="120" t="s">
        <v>101</v>
      </c>
      <c r="C547" s="121" t="s">
        <v>48</v>
      </c>
      <c r="D547" s="121" t="s">
        <v>102</v>
      </c>
      <c r="E547" s="122">
        <f>work!G547+work!H547</f>
        <v>794015</v>
      </c>
      <c r="F547" s="122">
        <f>work!I547+work!J547</f>
        <v>859821</v>
      </c>
      <c r="G547" s="113"/>
      <c r="H547" s="123" t="str">
        <f>work!L547</f>
        <v>20150707</v>
      </c>
      <c r="I547" s="124">
        <f t="shared" si="16"/>
        <v>794015</v>
      </c>
      <c r="J547" s="124">
        <f t="shared" si="17"/>
        <v>859821</v>
      </c>
    </row>
    <row r="548" spans="1:10" ht="15.75" thickBot="1">
      <c r="A548" s="119">
        <v>518</v>
      </c>
      <c r="B548" s="120" t="s">
        <v>104</v>
      </c>
      <c r="C548" s="121" t="s">
        <v>48</v>
      </c>
      <c r="D548" s="121" t="s">
        <v>105</v>
      </c>
      <c r="E548" s="122">
        <f>work!G548+work!H548</f>
        <v>350649</v>
      </c>
      <c r="F548" s="122">
        <f>work!I548+work!J548</f>
        <v>0</v>
      </c>
      <c r="G548" s="113"/>
      <c r="H548" s="123" t="str">
        <f>work!L548</f>
        <v>20150707</v>
      </c>
      <c r="I548" s="124">
        <f t="shared" si="16"/>
        <v>350649</v>
      </c>
      <c r="J548" s="124">
        <f t="shared" si="17"/>
        <v>0</v>
      </c>
    </row>
    <row r="549" spans="1:10" ht="15.75" thickBot="1">
      <c r="A549" s="119">
        <v>519</v>
      </c>
      <c r="B549" s="120" t="s">
        <v>107</v>
      </c>
      <c r="C549" s="121" t="s">
        <v>48</v>
      </c>
      <c r="D549" s="121" t="s">
        <v>108</v>
      </c>
      <c r="E549" s="122">
        <f>work!G549+work!H549</f>
        <v>128600</v>
      </c>
      <c r="F549" s="122">
        <f>work!I549+work!J549</f>
        <v>38585</v>
      </c>
      <c r="G549" s="113"/>
      <c r="H549" s="123" t="str">
        <f>work!L549</f>
        <v>20150707</v>
      </c>
      <c r="I549" s="124">
        <f t="shared" si="16"/>
        <v>128600</v>
      </c>
      <c r="J549" s="124">
        <f t="shared" si="17"/>
        <v>38585</v>
      </c>
    </row>
    <row r="550" spans="1:10" ht="15.75" thickBot="1">
      <c r="A550" s="119">
        <v>520</v>
      </c>
      <c r="B550" s="120" t="s">
        <v>110</v>
      </c>
      <c r="C550" s="121" t="s">
        <v>48</v>
      </c>
      <c r="D550" s="121" t="s">
        <v>111</v>
      </c>
      <c r="E550" s="122">
        <f>work!G550+work!H550</f>
        <v>186259</v>
      </c>
      <c r="F550" s="122">
        <f>work!I550+work!J550</f>
        <v>0</v>
      </c>
      <c r="G550" s="113"/>
      <c r="H550" s="123" t="str">
        <f>work!L550</f>
        <v>20150707</v>
      </c>
      <c r="I550" s="124">
        <f t="shared" si="16"/>
        <v>186259</v>
      </c>
      <c r="J550" s="124">
        <f t="shared" si="17"/>
        <v>0</v>
      </c>
    </row>
    <row r="551" spans="1:10" ht="15.75" thickBot="1">
      <c r="A551" s="119">
        <v>521</v>
      </c>
      <c r="B551" s="120" t="s">
        <v>113</v>
      </c>
      <c r="C551" s="121" t="s">
        <v>48</v>
      </c>
      <c r="D551" s="121" t="s">
        <v>122</v>
      </c>
      <c r="E551" s="122">
        <f>work!G551+work!H551</f>
        <v>768430</v>
      </c>
      <c r="F551" s="122">
        <f>work!I551+work!J551</f>
        <v>42701</v>
      </c>
      <c r="G551" s="113"/>
      <c r="H551" s="123" t="str">
        <f>work!L551</f>
        <v>20150807</v>
      </c>
      <c r="I551" s="124">
        <f t="shared" si="16"/>
        <v>768430</v>
      </c>
      <c r="J551" s="124">
        <f t="shared" si="17"/>
        <v>42701</v>
      </c>
    </row>
    <row r="552" spans="1:10" ht="15.75" thickBot="1">
      <c r="A552" s="119">
        <v>522</v>
      </c>
      <c r="B552" s="120" t="s">
        <v>124</v>
      </c>
      <c r="C552" s="121" t="s">
        <v>48</v>
      </c>
      <c r="D552" s="121" t="s">
        <v>125</v>
      </c>
      <c r="E552" s="122" t="e">
        <f>work!G552+work!H552</f>
        <v>#VALUE!</v>
      </c>
      <c r="F552" s="122" t="e">
        <f>work!I552+work!J552</f>
        <v>#VALUE!</v>
      </c>
      <c r="G552" s="121"/>
      <c r="H552" s="123" t="str">
        <f>work!L552</f>
        <v>No report</v>
      </c>
      <c r="I552" s="124" t="e">
        <f t="shared" si="16"/>
        <v>#VALUE!</v>
      </c>
      <c r="J552" s="124" t="e">
        <f t="shared" si="17"/>
        <v>#VALUE!</v>
      </c>
    </row>
    <row r="553" spans="1:10" ht="15.75" thickBot="1">
      <c r="A553" s="119">
        <v>523</v>
      </c>
      <c r="B553" s="120" t="s">
        <v>127</v>
      </c>
      <c r="C553" s="121" t="s">
        <v>48</v>
      </c>
      <c r="D553" s="121" t="s">
        <v>128</v>
      </c>
      <c r="E553" s="122">
        <f>work!G553+work!H553</f>
        <v>759664</v>
      </c>
      <c r="F553" s="122">
        <f>work!I553+work!J553</f>
        <v>1205260</v>
      </c>
      <c r="G553" s="113"/>
      <c r="H553" s="123" t="str">
        <f>work!L553</f>
        <v>20150707</v>
      </c>
      <c r="I553" s="124">
        <f t="shared" si="16"/>
        <v>759664</v>
      </c>
      <c r="J553" s="124">
        <f t="shared" si="17"/>
        <v>1205260</v>
      </c>
    </row>
    <row r="554" spans="1:10" ht="15.75" thickBot="1">
      <c r="A554" s="119">
        <v>524</v>
      </c>
      <c r="B554" s="120" t="s">
        <v>129</v>
      </c>
      <c r="C554" s="121" t="s">
        <v>130</v>
      </c>
      <c r="D554" s="121" t="s">
        <v>132</v>
      </c>
      <c r="E554" s="122">
        <f>work!G554+work!H554</f>
        <v>2171421</v>
      </c>
      <c r="F554" s="122">
        <f>work!I554+work!J554</f>
        <v>2657652</v>
      </c>
      <c r="G554" s="113"/>
      <c r="H554" s="123" t="str">
        <f>work!L554</f>
        <v>20150707</v>
      </c>
      <c r="I554" s="124">
        <f t="shared" si="16"/>
        <v>2171421</v>
      </c>
      <c r="J554" s="124">
        <f t="shared" si="17"/>
        <v>2657652</v>
      </c>
    </row>
    <row r="555" spans="1:10" ht="15.75" thickBot="1">
      <c r="A555" s="119">
        <v>525</v>
      </c>
      <c r="B555" s="120" t="s">
        <v>133</v>
      </c>
      <c r="C555" s="121" t="s">
        <v>130</v>
      </c>
      <c r="D555" s="121" t="s">
        <v>135</v>
      </c>
      <c r="E555" s="122">
        <f>work!G555+work!H555</f>
        <v>982728</v>
      </c>
      <c r="F555" s="122">
        <f>work!I555+work!J555</f>
        <v>1498024</v>
      </c>
      <c r="G555" s="113"/>
      <c r="H555" s="123" t="str">
        <f>work!L555</f>
        <v>20150707</v>
      </c>
      <c r="I555" s="124">
        <f t="shared" si="16"/>
        <v>982728</v>
      </c>
      <c r="J555" s="124">
        <f t="shared" si="17"/>
        <v>1498024</v>
      </c>
    </row>
    <row r="556" spans="1:10" ht="15.75" thickBot="1">
      <c r="A556" s="119">
        <v>526</v>
      </c>
      <c r="B556" s="120" t="s">
        <v>136</v>
      </c>
      <c r="C556" s="121" t="s">
        <v>130</v>
      </c>
      <c r="D556" s="121" t="s">
        <v>138</v>
      </c>
      <c r="E556" s="122">
        <f>work!G556+work!H556</f>
        <v>2242559</v>
      </c>
      <c r="F556" s="122">
        <f>work!I556+work!J556</f>
        <v>824535</v>
      </c>
      <c r="G556" s="113"/>
      <c r="H556" s="123" t="str">
        <f>work!L556</f>
        <v>20150707</v>
      </c>
      <c r="I556" s="124">
        <f t="shared" si="16"/>
        <v>2242559</v>
      </c>
      <c r="J556" s="124">
        <f t="shared" si="17"/>
        <v>824535</v>
      </c>
    </row>
    <row r="557" spans="1:10" ht="15.75" thickBot="1">
      <c r="A557" s="119">
        <v>527</v>
      </c>
      <c r="B557" s="120" t="s">
        <v>139</v>
      </c>
      <c r="C557" s="121" t="s">
        <v>130</v>
      </c>
      <c r="D557" s="121" t="s">
        <v>141</v>
      </c>
      <c r="E557" s="122">
        <f>work!G557+work!H557</f>
        <v>1177936</v>
      </c>
      <c r="F557" s="122">
        <f>work!I557+work!J557</f>
        <v>13587537</v>
      </c>
      <c r="G557" s="113"/>
      <c r="H557" s="123" t="s">
        <v>9</v>
      </c>
      <c r="I557" s="124">
        <f t="shared" si="16"/>
        <v>1177936</v>
      </c>
      <c r="J557" s="124">
        <f t="shared" si="17"/>
        <v>13587537</v>
      </c>
    </row>
    <row r="558" spans="1:10" ht="15.75" thickBot="1">
      <c r="A558" s="119">
        <v>528</v>
      </c>
      <c r="B558" s="120" t="s">
        <v>142</v>
      </c>
      <c r="C558" s="121" t="s">
        <v>130</v>
      </c>
      <c r="D558" s="121" t="s">
        <v>144</v>
      </c>
      <c r="E558" s="122">
        <f>work!G558+work!H558</f>
        <v>2491598</v>
      </c>
      <c r="F558" s="122">
        <f>work!I558+work!J558</f>
        <v>199345</v>
      </c>
      <c r="G558" s="113"/>
      <c r="H558" s="123" t="str">
        <f>work!L558</f>
        <v>20150707</v>
      </c>
      <c r="I558" s="124">
        <f t="shared" si="16"/>
        <v>2491598</v>
      </c>
      <c r="J558" s="124">
        <f t="shared" si="17"/>
        <v>199345</v>
      </c>
    </row>
    <row r="559" spans="1:10" ht="15.75" thickBot="1">
      <c r="A559" s="119">
        <v>529</v>
      </c>
      <c r="B559" s="120" t="s">
        <v>145</v>
      </c>
      <c r="C559" s="121" t="s">
        <v>130</v>
      </c>
      <c r="D559" s="121" t="s">
        <v>147</v>
      </c>
      <c r="E559" s="122">
        <f>work!G559+work!H559</f>
        <v>46217</v>
      </c>
      <c r="F559" s="122">
        <f>work!I559+work!J559</f>
        <v>40450</v>
      </c>
      <c r="G559" s="113"/>
      <c r="H559" s="123" t="str">
        <f>work!L559</f>
        <v>20150707</v>
      </c>
      <c r="I559" s="124">
        <f t="shared" si="16"/>
        <v>46217</v>
      </c>
      <c r="J559" s="124">
        <f t="shared" si="17"/>
        <v>40450</v>
      </c>
    </row>
    <row r="560" spans="1:10" ht="15.75" thickBot="1">
      <c r="A560" s="119">
        <v>530</v>
      </c>
      <c r="B560" s="120" t="s">
        <v>148</v>
      </c>
      <c r="C560" s="121" t="s">
        <v>130</v>
      </c>
      <c r="D560" s="121" t="s">
        <v>150</v>
      </c>
      <c r="E560" s="122" t="e">
        <f>work!G560+work!H560</f>
        <v>#VALUE!</v>
      </c>
      <c r="F560" s="122" t="e">
        <f>work!I560+work!J560</f>
        <v>#VALUE!</v>
      </c>
      <c r="G560" s="113"/>
      <c r="H560" s="123" t="str">
        <f>work!L560</f>
        <v>No report</v>
      </c>
      <c r="I560" s="124" t="e">
        <f t="shared" si="16"/>
        <v>#VALUE!</v>
      </c>
      <c r="J560" s="124" t="e">
        <f t="shared" si="17"/>
        <v>#VALUE!</v>
      </c>
    </row>
    <row r="561" spans="1:10" ht="15.75" thickBot="1">
      <c r="A561" s="119">
        <v>531</v>
      </c>
      <c r="B561" s="120" t="s">
        <v>151</v>
      </c>
      <c r="C561" s="121" t="s">
        <v>130</v>
      </c>
      <c r="D561" s="121" t="s">
        <v>153</v>
      </c>
      <c r="E561" s="122">
        <f>work!G561+work!H561</f>
        <v>396672</v>
      </c>
      <c r="F561" s="122">
        <f>work!I561+work!J561</f>
        <v>17850</v>
      </c>
      <c r="G561" s="113"/>
      <c r="H561" s="123" t="str">
        <f>work!L561</f>
        <v>20150707</v>
      </c>
      <c r="I561" s="124">
        <f t="shared" si="16"/>
        <v>396672</v>
      </c>
      <c r="J561" s="124">
        <f t="shared" si="17"/>
        <v>17850</v>
      </c>
    </row>
    <row r="562" spans="1:10" ht="15.75" thickBot="1">
      <c r="A562" s="119">
        <v>532</v>
      </c>
      <c r="B562" s="120" t="s">
        <v>154</v>
      </c>
      <c r="C562" s="121" t="s">
        <v>130</v>
      </c>
      <c r="D562" s="121" t="s">
        <v>156</v>
      </c>
      <c r="E562" s="122">
        <f>work!G562+work!H562</f>
        <v>774774</v>
      </c>
      <c r="F562" s="122">
        <f>work!I562+work!J562</f>
        <v>2035072</v>
      </c>
      <c r="G562" s="113"/>
      <c r="H562" s="123" t="str">
        <f>work!L562</f>
        <v>20150707</v>
      </c>
      <c r="I562" s="124">
        <f t="shared" si="16"/>
        <v>774774</v>
      </c>
      <c r="J562" s="124">
        <f t="shared" si="17"/>
        <v>2035072</v>
      </c>
    </row>
    <row r="563" spans="1:10" ht="15.75" thickBot="1">
      <c r="A563" s="119">
        <v>533</v>
      </c>
      <c r="B563" s="120" t="s">
        <v>157</v>
      </c>
      <c r="C563" s="121" t="s">
        <v>130</v>
      </c>
      <c r="D563" s="121" t="s">
        <v>159</v>
      </c>
      <c r="E563" s="122">
        <f>work!G563+work!H563</f>
        <v>736859</v>
      </c>
      <c r="F563" s="122">
        <f>work!I563+work!J563</f>
        <v>443032</v>
      </c>
      <c r="G563" s="113"/>
      <c r="H563" s="123" t="str">
        <f>work!L563</f>
        <v>20150807</v>
      </c>
      <c r="I563" s="124">
        <f t="shared" si="16"/>
        <v>736859</v>
      </c>
      <c r="J563" s="124">
        <f t="shared" si="17"/>
        <v>443032</v>
      </c>
    </row>
    <row r="564" spans="1:10" ht="15.75" thickBot="1">
      <c r="A564" s="119">
        <v>534</v>
      </c>
      <c r="B564" s="120" t="s">
        <v>160</v>
      </c>
      <c r="C564" s="121" t="s">
        <v>130</v>
      </c>
      <c r="D564" s="121" t="s">
        <v>162</v>
      </c>
      <c r="E564" s="122">
        <f>work!G564+work!H564</f>
        <v>1425999</v>
      </c>
      <c r="F564" s="122">
        <f>work!I564+work!J564</f>
        <v>533897</v>
      </c>
      <c r="G564" s="113"/>
      <c r="H564" s="123" t="str">
        <f>work!L564</f>
        <v>20150807</v>
      </c>
      <c r="I564" s="124">
        <f t="shared" si="16"/>
        <v>1425999</v>
      </c>
      <c r="J564" s="124">
        <f t="shared" si="17"/>
        <v>533897</v>
      </c>
    </row>
    <row r="565" spans="1:10" ht="15.75" thickBot="1">
      <c r="A565" s="119">
        <v>535</v>
      </c>
      <c r="B565" s="120" t="s">
        <v>163</v>
      </c>
      <c r="C565" s="121" t="s">
        <v>130</v>
      </c>
      <c r="D565" s="121" t="s">
        <v>165</v>
      </c>
      <c r="E565" s="122">
        <f>work!G565+work!H565</f>
        <v>1317477</v>
      </c>
      <c r="F565" s="122">
        <f>work!I565+work!J565</f>
        <v>0</v>
      </c>
      <c r="G565" s="113"/>
      <c r="H565" s="123" t="str">
        <f>work!L565</f>
        <v>20150807</v>
      </c>
      <c r="I565" s="124">
        <f t="shared" si="16"/>
        <v>1317477</v>
      </c>
      <c r="J565" s="124">
        <f t="shared" si="17"/>
        <v>0</v>
      </c>
    </row>
    <row r="566" spans="1:10" ht="15.75" thickBot="1">
      <c r="A566" s="119">
        <v>536</v>
      </c>
      <c r="B566" s="120" t="s">
        <v>166</v>
      </c>
      <c r="C566" s="121" t="s">
        <v>130</v>
      </c>
      <c r="D566" s="121" t="s">
        <v>168</v>
      </c>
      <c r="E566" s="122">
        <f>work!G566+work!H566</f>
        <v>3653526</v>
      </c>
      <c r="F566" s="122">
        <f>work!I566+work!J566</f>
        <v>676778</v>
      </c>
      <c r="G566" s="113"/>
      <c r="H566" s="123" t="str">
        <f>work!L566</f>
        <v>20150807</v>
      </c>
      <c r="I566" s="124">
        <f t="shared" si="16"/>
        <v>3653526</v>
      </c>
      <c r="J566" s="124">
        <f t="shared" si="17"/>
        <v>676778</v>
      </c>
    </row>
    <row r="567" spans="1:10" ht="15.75" thickBot="1">
      <c r="A567" s="119">
        <v>537</v>
      </c>
      <c r="B567" s="120" t="s">
        <v>169</v>
      </c>
      <c r="C567" s="121" t="s">
        <v>130</v>
      </c>
      <c r="D567" s="121" t="s">
        <v>171</v>
      </c>
      <c r="E567" s="122">
        <f>work!G567+work!H567</f>
        <v>1413907</v>
      </c>
      <c r="F567" s="122">
        <f>work!I567+work!J567</f>
        <v>111336</v>
      </c>
      <c r="G567" s="113"/>
      <c r="H567" s="123" t="str">
        <f>work!L567</f>
        <v>20150807</v>
      </c>
      <c r="I567" s="124">
        <f t="shared" si="16"/>
        <v>1413907</v>
      </c>
      <c r="J567" s="124">
        <f t="shared" si="17"/>
        <v>111336</v>
      </c>
    </row>
    <row r="568" spans="1:10" ht="15.75" thickBot="1">
      <c r="A568" s="119">
        <v>538</v>
      </c>
      <c r="B568" s="120" t="s">
        <v>172</v>
      </c>
      <c r="C568" s="121" t="s">
        <v>130</v>
      </c>
      <c r="D568" s="121" t="s">
        <v>174</v>
      </c>
      <c r="E568" s="122">
        <f>work!G568+work!H568</f>
        <v>407869</v>
      </c>
      <c r="F568" s="122">
        <f>work!I568+work!J568</f>
        <v>132002</v>
      </c>
      <c r="G568" s="113"/>
      <c r="H568" s="123" t="str">
        <f>work!L568</f>
        <v>20150707</v>
      </c>
      <c r="I568" s="124">
        <f t="shared" si="16"/>
        <v>407869</v>
      </c>
      <c r="J568" s="124">
        <f t="shared" si="17"/>
        <v>132002</v>
      </c>
    </row>
    <row r="569" spans="1:10" ht="15.75" thickBot="1">
      <c r="A569" s="119">
        <v>539</v>
      </c>
      <c r="B569" s="120" t="s">
        <v>175</v>
      </c>
      <c r="C569" s="121" t="s">
        <v>130</v>
      </c>
      <c r="D569" s="121" t="s">
        <v>177</v>
      </c>
      <c r="E569" s="122">
        <f>work!G569+work!H569</f>
        <v>2589443</v>
      </c>
      <c r="F569" s="122">
        <f>work!I569+work!J569</f>
        <v>1391420</v>
      </c>
      <c r="G569" s="113"/>
      <c r="H569" s="123" t="str">
        <f>work!L569</f>
        <v>20150707</v>
      </c>
      <c r="I569" s="124">
        <f t="shared" si="16"/>
        <v>2589443</v>
      </c>
      <c r="J569" s="124">
        <f t="shared" si="17"/>
        <v>1391420</v>
      </c>
    </row>
    <row r="570" spans="1:10" ht="15.75" thickBot="1">
      <c r="A570" s="119">
        <v>540</v>
      </c>
      <c r="B570" s="120" t="s">
        <v>178</v>
      </c>
      <c r="C570" s="121" t="s">
        <v>130</v>
      </c>
      <c r="D570" s="121" t="s">
        <v>638</v>
      </c>
      <c r="E570" s="122" t="e">
        <f>work!G570+work!H570</f>
        <v>#VALUE!</v>
      </c>
      <c r="F570" s="122" t="e">
        <f>work!I570+work!J570</f>
        <v>#VALUE!</v>
      </c>
      <c r="G570" s="113"/>
      <c r="H570" s="123" t="str">
        <f>work!L570</f>
        <v>No report</v>
      </c>
      <c r="I570" s="124" t="e">
        <f t="shared" si="16"/>
        <v>#VALUE!</v>
      </c>
      <c r="J570" s="124" t="e">
        <f t="shared" si="17"/>
        <v>#VALUE!</v>
      </c>
    </row>
    <row r="571" spans="1:10" ht="15.75" thickBot="1">
      <c r="A571" s="119">
        <v>541</v>
      </c>
      <c r="B571" s="120" t="s">
        <v>180</v>
      </c>
      <c r="C571" s="121" t="s">
        <v>130</v>
      </c>
      <c r="D571" s="121" t="s">
        <v>182</v>
      </c>
      <c r="E571" s="122">
        <f>work!G571+work!H571</f>
        <v>3831414</v>
      </c>
      <c r="F571" s="122">
        <f>work!I571+work!J571</f>
        <v>2879883</v>
      </c>
      <c r="G571" s="113"/>
      <c r="H571" s="123" t="str">
        <f>work!L571</f>
        <v>20150707</v>
      </c>
      <c r="I571" s="124">
        <f t="shared" si="16"/>
        <v>3831414</v>
      </c>
      <c r="J571" s="124">
        <f t="shared" si="17"/>
        <v>2879883</v>
      </c>
    </row>
    <row r="572" spans="1:10" ht="15.75" thickBot="1">
      <c r="A572" s="119">
        <v>542</v>
      </c>
      <c r="B572" s="120" t="s">
        <v>183</v>
      </c>
      <c r="C572" s="121" t="s">
        <v>130</v>
      </c>
      <c r="D572" s="121" t="s">
        <v>1107</v>
      </c>
      <c r="E572" s="122">
        <f>work!G572+work!H572</f>
        <v>2246750</v>
      </c>
      <c r="F572" s="122">
        <f>work!I572+work!J572</f>
        <v>961878</v>
      </c>
      <c r="G572" s="113"/>
      <c r="H572" s="123" t="str">
        <f>work!L572</f>
        <v>20150807</v>
      </c>
      <c r="I572" s="124">
        <f t="shared" si="16"/>
        <v>2246750</v>
      </c>
      <c r="J572" s="124">
        <f t="shared" si="17"/>
        <v>961878</v>
      </c>
    </row>
    <row r="573" spans="1:10" ht="15.75" thickBot="1">
      <c r="A573" s="119">
        <v>543</v>
      </c>
      <c r="B573" s="120" t="s">
        <v>185</v>
      </c>
      <c r="C573" s="121" t="s">
        <v>130</v>
      </c>
      <c r="D573" s="121" t="s">
        <v>187</v>
      </c>
      <c r="E573" s="122">
        <f>work!G573+work!H573</f>
        <v>6528559</v>
      </c>
      <c r="F573" s="122">
        <f>work!I573+work!J573</f>
        <v>3053747</v>
      </c>
      <c r="G573" s="113"/>
      <c r="H573" s="123" t="str">
        <f>work!L573</f>
        <v>20150707</v>
      </c>
      <c r="I573" s="124">
        <f t="shared" si="16"/>
        <v>6528559</v>
      </c>
      <c r="J573" s="124">
        <f t="shared" si="17"/>
        <v>3053747</v>
      </c>
    </row>
    <row r="574" spans="1:10" ht="15.75" thickBot="1">
      <c r="A574" s="119">
        <v>544</v>
      </c>
      <c r="B574" s="120" t="s">
        <v>188</v>
      </c>
      <c r="C574" s="121" t="s">
        <v>130</v>
      </c>
      <c r="D574" s="121" t="s">
        <v>190</v>
      </c>
      <c r="E574" s="122">
        <f>work!G574+work!H574</f>
        <v>11080</v>
      </c>
      <c r="F574" s="122">
        <f>work!I574+work!J574</f>
        <v>0</v>
      </c>
      <c r="G574" s="113"/>
      <c r="H574" s="123" t="str">
        <f>work!L574</f>
        <v>20150807</v>
      </c>
      <c r="I574" s="124">
        <f t="shared" si="16"/>
        <v>11080</v>
      </c>
      <c r="J574" s="124">
        <f t="shared" si="17"/>
        <v>0</v>
      </c>
    </row>
    <row r="575" spans="1:10" ht="15.75" thickBot="1">
      <c r="A575" s="119">
        <v>545</v>
      </c>
      <c r="B575" s="120" t="s">
        <v>191</v>
      </c>
      <c r="C575" s="121" t="s">
        <v>195</v>
      </c>
      <c r="D575" s="121" t="s">
        <v>197</v>
      </c>
      <c r="E575" s="122">
        <f>work!G575+work!H575</f>
        <v>1474555</v>
      </c>
      <c r="F575" s="122">
        <f>work!I575+work!J575</f>
        <v>8500</v>
      </c>
      <c r="G575" s="113"/>
      <c r="H575" s="123" t="str">
        <f>work!L575</f>
        <v>20150707</v>
      </c>
      <c r="I575" s="124">
        <f t="shared" si="16"/>
        <v>1474555</v>
      </c>
      <c r="J575" s="124">
        <f t="shared" si="17"/>
        <v>8500</v>
      </c>
    </row>
    <row r="576" spans="1:10" ht="15.75" thickBot="1">
      <c r="A576" s="119">
        <v>546</v>
      </c>
      <c r="B576" s="120" t="s">
        <v>192</v>
      </c>
      <c r="C576" s="121" t="s">
        <v>195</v>
      </c>
      <c r="D576" s="121" t="s">
        <v>200</v>
      </c>
      <c r="E576" s="122">
        <f>work!G576+work!H576</f>
        <v>45084</v>
      </c>
      <c r="F576" s="122">
        <f>work!I576+work!J576</f>
        <v>118625</v>
      </c>
      <c r="G576" s="113"/>
      <c r="H576" s="123" t="str">
        <f>work!L576</f>
        <v>20150807</v>
      </c>
      <c r="I576" s="124">
        <f t="shared" si="16"/>
        <v>45084</v>
      </c>
      <c r="J576" s="124">
        <f t="shared" si="17"/>
        <v>118625</v>
      </c>
    </row>
    <row r="577" spans="1:10" ht="15.75" thickBot="1">
      <c r="A577" s="119">
        <v>547</v>
      </c>
      <c r="B577" s="120" t="s">
        <v>193</v>
      </c>
      <c r="C577" s="121" t="s">
        <v>195</v>
      </c>
      <c r="D577" s="121" t="s">
        <v>203</v>
      </c>
      <c r="E577" s="122">
        <f>work!G577+work!H577</f>
        <v>67701</v>
      </c>
      <c r="F577" s="122">
        <f>work!I577+work!J577</f>
        <v>36861</v>
      </c>
      <c r="G577" s="113"/>
      <c r="H577" s="123" t="str">
        <f>work!L577</f>
        <v>20150807</v>
      </c>
      <c r="I577" s="124">
        <f t="shared" si="16"/>
        <v>67701</v>
      </c>
      <c r="J577" s="124">
        <f t="shared" si="17"/>
        <v>36861</v>
      </c>
    </row>
    <row r="578" spans="1:10" ht="15.75" thickBot="1">
      <c r="A578" s="119">
        <v>548</v>
      </c>
      <c r="B578" s="120" t="s">
        <v>194</v>
      </c>
      <c r="C578" s="121" t="s">
        <v>195</v>
      </c>
      <c r="D578" s="121" t="s">
        <v>206</v>
      </c>
      <c r="E578" s="122">
        <f>work!G578+work!H578</f>
        <v>263420</v>
      </c>
      <c r="F578" s="122">
        <f>work!I578+work!J578</f>
        <v>84313</v>
      </c>
      <c r="G578" s="113"/>
      <c r="H578" s="123" t="str">
        <f>work!L578</f>
        <v>20150807</v>
      </c>
      <c r="I578" s="124">
        <f t="shared" si="16"/>
        <v>263420</v>
      </c>
      <c r="J578" s="124">
        <f t="shared" si="17"/>
        <v>84313</v>
      </c>
    </row>
    <row r="579" spans="1:10" ht="15.75" thickBot="1">
      <c r="A579" s="119">
        <v>549</v>
      </c>
      <c r="B579" s="120" t="s">
        <v>198</v>
      </c>
      <c r="C579" s="121" t="s">
        <v>195</v>
      </c>
      <c r="D579" s="121" t="s">
        <v>940</v>
      </c>
      <c r="E579" s="122">
        <f>work!G579+work!H579</f>
        <v>59370</v>
      </c>
      <c r="F579" s="122">
        <f>work!I579+work!J579</f>
        <v>1438550</v>
      </c>
      <c r="G579" s="113"/>
      <c r="H579" s="123" t="str">
        <f>work!L579</f>
        <v>20150807</v>
      </c>
      <c r="I579" s="124">
        <f t="shared" si="16"/>
        <v>59370</v>
      </c>
      <c r="J579" s="124">
        <f t="shared" si="17"/>
        <v>1438550</v>
      </c>
    </row>
    <row r="580" spans="1:10" ht="15.75" thickBot="1">
      <c r="A580" s="119">
        <v>550</v>
      </c>
      <c r="B580" s="120" t="s">
        <v>201</v>
      </c>
      <c r="C580" s="121" t="s">
        <v>195</v>
      </c>
      <c r="D580" s="121" t="s">
        <v>211</v>
      </c>
      <c r="E580" s="122">
        <f>work!G580+work!H580</f>
        <v>13000</v>
      </c>
      <c r="F580" s="122">
        <f>work!I580+work!J580</f>
        <v>36094</v>
      </c>
      <c r="G580" s="113"/>
      <c r="H580" s="123" t="str">
        <f>work!L580</f>
        <v>20150807</v>
      </c>
      <c r="I580" s="124">
        <f t="shared" si="16"/>
        <v>13000</v>
      </c>
      <c r="J580" s="124">
        <f t="shared" si="17"/>
        <v>36094</v>
      </c>
    </row>
    <row r="581" spans="1:10" ht="15.75" thickBot="1">
      <c r="A581" s="119">
        <v>551</v>
      </c>
      <c r="B581" s="120" t="s">
        <v>204</v>
      </c>
      <c r="C581" s="121" t="s">
        <v>195</v>
      </c>
      <c r="D581" s="121" t="s">
        <v>835</v>
      </c>
      <c r="E581" s="122">
        <f>work!G581+work!H581</f>
        <v>61580</v>
      </c>
      <c r="F581" s="122">
        <f>work!I581+work!J581</f>
        <v>144304</v>
      </c>
      <c r="G581" s="113"/>
      <c r="H581" s="123" t="str">
        <f>work!L581</f>
        <v>20150707</v>
      </c>
      <c r="I581" s="124">
        <f t="shared" si="16"/>
        <v>61580</v>
      </c>
      <c r="J581" s="124">
        <f t="shared" si="17"/>
        <v>144304</v>
      </c>
    </row>
    <row r="582" spans="1:10" ht="15.75" thickBot="1">
      <c r="A582" s="119">
        <v>552</v>
      </c>
      <c r="B582" s="120" t="s">
        <v>207</v>
      </c>
      <c r="C582" s="121" t="s">
        <v>195</v>
      </c>
      <c r="D582" s="121" t="s">
        <v>216</v>
      </c>
      <c r="E582" s="122" t="e">
        <f>work!G582+work!H582</f>
        <v>#VALUE!</v>
      </c>
      <c r="F582" s="122" t="e">
        <f>work!I582+work!J582</f>
        <v>#VALUE!</v>
      </c>
      <c r="G582" s="113"/>
      <c r="H582" s="123" t="str">
        <f>work!L582</f>
        <v>No report</v>
      </c>
      <c r="I582" s="124" t="e">
        <f t="shared" si="16"/>
        <v>#VALUE!</v>
      </c>
      <c r="J582" s="124" t="e">
        <f t="shared" si="17"/>
        <v>#VALUE!</v>
      </c>
    </row>
    <row r="583" spans="1:10" ht="15.75" thickBot="1">
      <c r="A583" s="119">
        <v>553</v>
      </c>
      <c r="B583" s="120" t="s">
        <v>209</v>
      </c>
      <c r="C583" s="121" t="s">
        <v>195</v>
      </c>
      <c r="D583" s="121" t="s">
        <v>219</v>
      </c>
      <c r="E583" s="122">
        <f>work!G583+work!H583</f>
        <v>65800</v>
      </c>
      <c r="F583" s="122">
        <f>work!I583+work!J583</f>
        <v>1050</v>
      </c>
      <c r="G583" s="113"/>
      <c r="H583" s="123" t="str">
        <f>work!L583</f>
        <v>20150707</v>
      </c>
      <c r="I583" s="124">
        <f t="shared" si="16"/>
        <v>65800</v>
      </c>
      <c r="J583" s="124">
        <f t="shared" si="17"/>
        <v>1050</v>
      </c>
    </row>
    <row r="584" spans="1:10" ht="15.75" thickBot="1">
      <c r="A584" s="119">
        <v>554</v>
      </c>
      <c r="B584" s="120" t="s">
        <v>212</v>
      </c>
      <c r="C584" s="121" t="s">
        <v>195</v>
      </c>
      <c r="D584" s="121" t="s">
        <v>222</v>
      </c>
      <c r="E584" s="122">
        <f>work!G584+work!H584</f>
        <v>23250</v>
      </c>
      <c r="F584" s="122">
        <f>work!I584+work!J584</f>
        <v>35913</v>
      </c>
      <c r="G584" s="113"/>
      <c r="H584" s="123" t="str">
        <f>work!L584</f>
        <v>20150807</v>
      </c>
      <c r="I584" s="124">
        <f t="shared" si="16"/>
        <v>23250</v>
      </c>
      <c r="J584" s="124">
        <f t="shared" si="17"/>
        <v>35913</v>
      </c>
    </row>
    <row r="585" spans="1:10" ht="15.75" thickBot="1">
      <c r="A585" s="119">
        <v>555</v>
      </c>
      <c r="B585" s="120" t="s">
        <v>214</v>
      </c>
      <c r="C585" s="121" t="s">
        <v>195</v>
      </c>
      <c r="D585" s="121" t="s">
        <v>225</v>
      </c>
      <c r="E585" s="122">
        <f>work!G585+work!H585</f>
        <v>18455</v>
      </c>
      <c r="F585" s="122">
        <f>work!I585+work!J585</f>
        <v>53000</v>
      </c>
      <c r="G585" s="113"/>
      <c r="H585" s="123" t="str">
        <f>work!L585</f>
        <v>20150707</v>
      </c>
      <c r="I585" s="124">
        <f t="shared" si="16"/>
        <v>18455</v>
      </c>
      <c r="J585" s="124">
        <f t="shared" si="17"/>
        <v>53000</v>
      </c>
    </row>
    <row r="586" spans="1:10" ht="15.75" thickBot="1">
      <c r="A586" s="119">
        <v>556</v>
      </c>
      <c r="B586" s="120" t="s">
        <v>217</v>
      </c>
      <c r="C586" s="121" t="s">
        <v>195</v>
      </c>
      <c r="D586" s="121" t="s">
        <v>228</v>
      </c>
      <c r="E586" s="122">
        <f>work!G586+work!H586</f>
        <v>70890</v>
      </c>
      <c r="F586" s="122">
        <f>work!I586+work!J586</f>
        <v>21433</v>
      </c>
      <c r="G586" s="113"/>
      <c r="H586" s="123" t="str">
        <f>work!L586</f>
        <v>20150707</v>
      </c>
      <c r="I586" s="124">
        <f t="shared" si="16"/>
        <v>70890</v>
      </c>
      <c r="J586" s="124">
        <f t="shared" si="17"/>
        <v>21433</v>
      </c>
    </row>
    <row r="587" spans="1:10" ht="15.75" thickBot="1">
      <c r="A587" s="119">
        <v>557</v>
      </c>
      <c r="B587" s="120" t="s">
        <v>220</v>
      </c>
      <c r="C587" s="121" t="s">
        <v>195</v>
      </c>
      <c r="D587" s="121" t="s">
        <v>231</v>
      </c>
      <c r="E587" s="122">
        <f>work!G587+work!H587</f>
        <v>174150</v>
      </c>
      <c r="F587" s="122">
        <f>work!I587+work!J587</f>
        <v>225</v>
      </c>
      <c r="G587" s="113"/>
      <c r="H587" s="123" t="str">
        <f>work!L587</f>
        <v>20150807</v>
      </c>
      <c r="I587" s="124">
        <f t="shared" si="16"/>
        <v>174150</v>
      </c>
      <c r="J587" s="124">
        <f t="shared" si="17"/>
        <v>225</v>
      </c>
    </row>
    <row r="588" spans="1:10" ht="15.75" thickBot="1">
      <c r="A588" s="119">
        <v>558</v>
      </c>
      <c r="B588" s="120" t="s">
        <v>223</v>
      </c>
      <c r="C588" s="121" t="s">
        <v>195</v>
      </c>
      <c r="D588" s="121" t="s">
        <v>234</v>
      </c>
      <c r="E588" s="122">
        <f>work!G588+work!H588</f>
        <v>85098</v>
      </c>
      <c r="F588" s="122">
        <f>work!I588+work!J588</f>
        <v>11500</v>
      </c>
      <c r="G588" s="113"/>
      <c r="H588" s="123" t="str">
        <f>work!L588</f>
        <v>20150707</v>
      </c>
      <c r="I588" s="124">
        <f t="shared" si="16"/>
        <v>85098</v>
      </c>
      <c r="J588" s="124">
        <f t="shared" si="17"/>
        <v>11500</v>
      </c>
    </row>
    <row r="589" spans="1:10" ht="15.75" thickBot="1">
      <c r="A589" s="119">
        <v>559</v>
      </c>
      <c r="B589" s="120" t="s">
        <v>226</v>
      </c>
      <c r="C589" s="121" t="s">
        <v>195</v>
      </c>
      <c r="D589" s="121" t="s">
        <v>237</v>
      </c>
      <c r="E589" s="122">
        <f>work!G589+work!H589</f>
        <v>499345</v>
      </c>
      <c r="F589" s="122">
        <f>work!I589+work!J589</f>
        <v>2307425</v>
      </c>
      <c r="G589" s="113"/>
      <c r="H589" s="123" t="str">
        <f>work!L589</f>
        <v>20150807</v>
      </c>
      <c r="I589" s="124">
        <f t="shared" si="16"/>
        <v>499345</v>
      </c>
      <c r="J589" s="124">
        <f t="shared" si="17"/>
        <v>2307425</v>
      </c>
    </row>
    <row r="590" spans="1:10" ht="15.75" thickBot="1">
      <c r="A590" s="119">
        <v>560</v>
      </c>
      <c r="B590" s="120" t="s">
        <v>229</v>
      </c>
      <c r="C590" s="121" t="s">
        <v>195</v>
      </c>
      <c r="D590" s="121" t="s">
        <v>590</v>
      </c>
      <c r="E590" s="122">
        <f>work!G590+work!H590</f>
        <v>287710</v>
      </c>
      <c r="F590" s="122">
        <f>work!I590+work!J590</f>
        <v>1121900</v>
      </c>
      <c r="G590" s="113"/>
      <c r="H590" s="123" t="str">
        <f>work!L590</f>
        <v>20150707</v>
      </c>
      <c r="I590" s="124">
        <f t="shared" si="16"/>
        <v>287710</v>
      </c>
      <c r="J590" s="124">
        <f t="shared" si="17"/>
        <v>1121900</v>
      </c>
    </row>
    <row r="591" spans="1:10" ht="15.75" thickBot="1">
      <c r="A591" s="119">
        <v>561</v>
      </c>
      <c r="B591" s="120" t="s">
        <v>232</v>
      </c>
      <c r="C591" s="121" t="s">
        <v>195</v>
      </c>
      <c r="D591" s="121" t="s">
        <v>242</v>
      </c>
      <c r="E591" s="122">
        <f>work!G591+work!H591</f>
        <v>11800</v>
      </c>
      <c r="F591" s="122">
        <f>work!I591+work!J591</f>
        <v>24525</v>
      </c>
      <c r="G591" s="113"/>
      <c r="H591" s="123" t="str">
        <f>work!L591</f>
        <v>20150707</v>
      </c>
      <c r="I591" s="124">
        <f t="shared" si="16"/>
        <v>11800</v>
      </c>
      <c r="J591" s="124">
        <f t="shared" si="17"/>
        <v>24525</v>
      </c>
    </row>
    <row r="592" spans="1:10" ht="15.75" thickBot="1">
      <c r="A592" s="119">
        <v>562</v>
      </c>
      <c r="B592" s="125">
        <v>2118</v>
      </c>
      <c r="C592" s="121"/>
      <c r="D592" s="121" t="s">
        <v>120</v>
      </c>
      <c r="E592" s="126" t="s">
        <v>121</v>
      </c>
      <c r="F592" s="126" t="s">
        <v>121</v>
      </c>
      <c r="G592" s="121"/>
      <c r="H592" s="123" t="str">
        <f>work!L592</f>
        <v>See Hardwick Twp</v>
      </c>
      <c r="I592" s="124" t="str">
        <f t="shared" si="16"/>
        <v>See Hardwick Twp.</v>
      </c>
      <c r="J592" s="124" t="str">
        <f t="shared" si="17"/>
        <v>See Hardwick Twp.</v>
      </c>
    </row>
    <row r="593" spans="1:10" ht="15.75" thickBot="1">
      <c r="A593" s="119">
        <v>563</v>
      </c>
      <c r="B593" s="120" t="s">
        <v>235</v>
      </c>
      <c r="C593" s="121" t="s">
        <v>195</v>
      </c>
      <c r="D593" s="121" t="s">
        <v>245</v>
      </c>
      <c r="E593" s="122">
        <f>work!G593+work!H593</f>
        <v>196468</v>
      </c>
      <c r="F593" s="122">
        <f>work!I593+work!J593</f>
        <v>295498</v>
      </c>
      <c r="G593" s="113"/>
      <c r="H593" s="123" t="str">
        <f>work!L593</f>
        <v>20150707</v>
      </c>
      <c r="I593" s="124">
        <f t="shared" si="16"/>
        <v>196468</v>
      </c>
      <c r="J593" s="124">
        <f t="shared" si="17"/>
        <v>295498</v>
      </c>
    </row>
    <row r="594" spans="1:10" ht="15.75" thickBot="1">
      <c r="A594" s="119">
        <v>564</v>
      </c>
      <c r="B594" s="120" t="s">
        <v>238</v>
      </c>
      <c r="C594" s="121" t="s">
        <v>195</v>
      </c>
      <c r="D594" s="121" t="s">
        <v>248</v>
      </c>
      <c r="E594" s="122">
        <f>work!G594+work!H594</f>
        <v>458748</v>
      </c>
      <c r="F594" s="122">
        <f>work!I594+work!J594</f>
        <v>269974</v>
      </c>
      <c r="G594" s="113"/>
      <c r="H594" s="123" t="str">
        <f>work!L594</f>
        <v>20150707</v>
      </c>
      <c r="I594" s="124">
        <f t="shared" si="16"/>
        <v>458748</v>
      </c>
      <c r="J594" s="124">
        <f t="shared" si="17"/>
        <v>269974</v>
      </c>
    </row>
    <row r="595" spans="1:10" ht="15.75" thickBot="1">
      <c r="A595" s="119">
        <v>565</v>
      </c>
      <c r="B595" s="120" t="s">
        <v>240</v>
      </c>
      <c r="C595" s="121" t="s">
        <v>195</v>
      </c>
      <c r="D595" s="121" t="s">
        <v>251</v>
      </c>
      <c r="E595" s="122">
        <f>work!G595+work!H595</f>
        <v>209506</v>
      </c>
      <c r="F595" s="122">
        <f>work!I595+work!J595</f>
        <v>57768</v>
      </c>
      <c r="G595" s="113"/>
      <c r="H595" s="123" t="str">
        <f>work!L595</f>
        <v>20150707</v>
      </c>
      <c r="I595" s="124">
        <f t="shared" si="16"/>
        <v>209506</v>
      </c>
      <c r="J595" s="124">
        <f t="shared" si="17"/>
        <v>57768</v>
      </c>
    </row>
    <row r="596" spans="1:10" ht="15.75" thickBot="1">
      <c r="A596" s="119">
        <v>566</v>
      </c>
      <c r="B596" s="120" t="s">
        <v>243</v>
      </c>
      <c r="C596" s="121" t="s">
        <v>195</v>
      </c>
      <c r="D596" s="121" t="s">
        <v>523</v>
      </c>
      <c r="E596" s="122">
        <f>work!G596+work!H596</f>
        <v>188914</v>
      </c>
      <c r="F596" s="122">
        <f>work!I596+work!J596</f>
        <v>40195</v>
      </c>
      <c r="G596" s="113"/>
      <c r="H596" s="123" t="str">
        <f>work!L596</f>
        <v>20150807</v>
      </c>
      <c r="I596" s="124">
        <f t="shared" si="16"/>
        <v>188914</v>
      </c>
      <c r="J596" s="124">
        <f t="shared" si="17"/>
        <v>40195</v>
      </c>
    </row>
    <row r="597" spans="1:10" ht="15.75" thickBot="1">
      <c r="A597" s="119">
        <v>567</v>
      </c>
      <c r="B597" s="120" t="s">
        <v>246</v>
      </c>
      <c r="C597" s="121" t="s">
        <v>195</v>
      </c>
      <c r="D597" s="121" t="s">
        <v>254</v>
      </c>
      <c r="E597" s="122">
        <f>work!G597+work!H597</f>
        <v>95332</v>
      </c>
      <c r="F597" s="122">
        <f>work!I597+work!J597</f>
        <v>48350</v>
      </c>
      <c r="G597" s="113"/>
      <c r="H597" s="123" t="str">
        <f>work!L597</f>
        <v>20150807</v>
      </c>
      <c r="I597" s="124">
        <f t="shared" si="16"/>
        <v>95332</v>
      </c>
      <c r="J597" s="124">
        <f t="shared" si="17"/>
        <v>48350</v>
      </c>
    </row>
    <row r="598" spans="1:10" ht="15.75" thickBot="1">
      <c r="A598" s="119">
        <v>568</v>
      </c>
      <c r="B598" s="120" t="s">
        <v>249</v>
      </c>
      <c r="C598" s="121"/>
      <c r="D598" s="127" t="s">
        <v>119</v>
      </c>
      <c r="E598" s="122">
        <f>work!G598+work!H598</f>
        <v>90000</v>
      </c>
      <c r="F598" s="122">
        <f>work!I598+work!J598</f>
        <v>28562532</v>
      </c>
      <c r="G598" s="113"/>
      <c r="H598" s="123" t="str">
        <f>work!L598</f>
        <v>20150707</v>
      </c>
      <c r="I598" s="124">
        <f t="shared" si="16"/>
        <v>90000</v>
      </c>
      <c r="J598" s="124">
        <f t="shared" si="17"/>
        <v>28562532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January-June 2015</v>
      </c>
      <c r="B2" s="76"/>
      <c r="C2" s="76"/>
      <c r="D2" s="76"/>
      <c r="E2" s="76"/>
      <c r="F2" s="76"/>
      <c r="G2" s="13"/>
      <c r="K2" s="147"/>
      <c r="L2" s="148" t="str">
        <f>A2</f>
        <v>Estimated cost of construction authorized by building permits, January-June 2015</v>
      </c>
      <c r="M2" s="149"/>
      <c r="N2" s="149"/>
      <c r="O2" s="149"/>
      <c r="P2" s="149"/>
      <c r="Q2" s="149"/>
      <c r="R2" s="150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work_ytd!A2</f>
        <v>Source:  New Jersey Department of Community Affairs, 8/7/2015</v>
      </c>
      <c r="B4" s="76"/>
      <c r="C4" s="76"/>
      <c r="D4" s="76"/>
      <c r="E4" s="76"/>
      <c r="F4" s="76"/>
      <c r="G4" s="14"/>
      <c r="K4" s="151"/>
      <c r="L4" s="152" t="str">
        <f>A4</f>
        <v>Source:  New Jersey Department of Community Affairs, 8/7/2015</v>
      </c>
      <c r="M4" s="153"/>
      <c r="N4" s="153"/>
      <c r="O4" s="153"/>
      <c r="P4" s="153"/>
      <c r="Q4" s="153"/>
      <c r="R4" s="154"/>
    </row>
    <row r="5" spans="1:18" ht="15">
      <c r="A5" s="76"/>
      <c r="B5" s="8"/>
      <c r="C5" s="76"/>
      <c r="D5" s="76"/>
      <c r="E5" s="76"/>
      <c r="F5" s="76"/>
      <c r="K5" s="146"/>
      <c r="L5" s="165"/>
      <c r="M5" s="165"/>
      <c r="N5" s="165"/>
      <c r="O5" s="165"/>
      <c r="P5" s="165"/>
      <c r="Q5" s="165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463457546</v>
      </c>
      <c r="D8" s="44">
        <f>SUM(top_20_ytd!D7+top_20_ytd!E7)</f>
        <v>201815755</v>
      </c>
      <c r="E8" s="44">
        <f>SUM(top_20_ytd!F7+top_20_ytd!G7)</f>
        <v>261641791</v>
      </c>
      <c r="F8" s="76"/>
      <c r="G8" s="46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463457546</v>
      </c>
      <c r="P8" s="169">
        <f t="shared" si="3"/>
        <v>201815755</v>
      </c>
      <c r="Q8" s="169">
        <f t="shared" si="4"/>
        <v>261641791</v>
      </c>
      <c r="R8" s="166"/>
    </row>
    <row r="9" spans="1:18" ht="15">
      <c r="A9" s="18" t="str">
        <f>top_20_ytd!A8</f>
        <v>Camden City</v>
      </c>
      <c r="B9" s="18" t="str">
        <f>top_20_ytd!B8</f>
        <v>Camden</v>
      </c>
      <c r="C9" s="46">
        <f aca="true" t="shared" si="5" ref="C9:C27">D9+E9</f>
        <v>136435971</v>
      </c>
      <c r="D9" s="46">
        <f>SUM(top_20_ytd!D8+top_20_ytd!E8)</f>
        <v>7632992</v>
      </c>
      <c r="E9" s="46">
        <f>SUM(top_20_ytd!F8+top_20_ytd!G8)</f>
        <v>128802979</v>
      </c>
      <c r="F9" s="76"/>
      <c r="G9" s="46"/>
      <c r="K9" s="105"/>
      <c r="L9" s="170">
        <v>2</v>
      </c>
      <c r="M9" s="171" t="str">
        <f t="shared" si="0"/>
        <v>Camden City</v>
      </c>
      <c r="N9" s="171" t="str">
        <f t="shared" si="1"/>
        <v>Camden</v>
      </c>
      <c r="O9" s="172">
        <f t="shared" si="2"/>
        <v>136435971</v>
      </c>
      <c r="P9" s="172">
        <f t="shared" si="3"/>
        <v>7632992</v>
      </c>
      <c r="Q9" s="172">
        <f t="shared" si="4"/>
        <v>128802979</v>
      </c>
      <c r="R9" s="137"/>
    </row>
    <row r="10" spans="1:18" ht="15">
      <c r="A10" s="18" t="str">
        <f>top_20_ytd!A9</f>
        <v>Princeton (1114)</v>
      </c>
      <c r="B10" s="18" t="str">
        <f>top_20_ytd!B9</f>
        <v>Mercer</v>
      </c>
      <c r="C10" s="46">
        <f t="shared" si="5"/>
        <v>124099994</v>
      </c>
      <c r="D10" s="46">
        <f>SUM(top_20_ytd!D9+top_20_ytd!E9)</f>
        <v>50307122</v>
      </c>
      <c r="E10" s="46">
        <f>SUM(top_20_ytd!F9+top_20_ytd!G9)</f>
        <v>73792872</v>
      </c>
      <c r="F10" s="76"/>
      <c r="G10" s="46"/>
      <c r="K10" s="105"/>
      <c r="L10" s="170">
        <v>3</v>
      </c>
      <c r="M10" s="171" t="str">
        <f t="shared" si="0"/>
        <v>Princeton (1114)</v>
      </c>
      <c r="N10" s="171" t="str">
        <f t="shared" si="1"/>
        <v>Mercer</v>
      </c>
      <c r="O10" s="172">
        <f t="shared" si="2"/>
        <v>124099994</v>
      </c>
      <c r="P10" s="172">
        <f t="shared" si="3"/>
        <v>50307122</v>
      </c>
      <c r="Q10" s="172">
        <f t="shared" si="4"/>
        <v>73792872</v>
      </c>
      <c r="R10" s="137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123185410</v>
      </c>
      <c r="D11" s="46">
        <f>SUM(top_20_ytd!D10+top_20_ytd!E10)</f>
        <v>107506994</v>
      </c>
      <c r="E11" s="46">
        <f>SUM(top_20_ytd!F10+top_20_ytd!G10)</f>
        <v>15678416</v>
      </c>
      <c r="F11" s="76"/>
      <c r="G11" s="46"/>
      <c r="K11" s="105"/>
      <c r="L11" s="170">
        <v>4</v>
      </c>
      <c r="M11" s="171" t="str">
        <f t="shared" si="0"/>
        <v>Toms River Township</v>
      </c>
      <c r="N11" s="171" t="str">
        <f t="shared" si="1"/>
        <v>Ocean</v>
      </c>
      <c r="O11" s="172">
        <f t="shared" si="2"/>
        <v>123185410</v>
      </c>
      <c r="P11" s="172">
        <f t="shared" si="3"/>
        <v>107506994</v>
      </c>
      <c r="Q11" s="172">
        <f t="shared" si="4"/>
        <v>15678416</v>
      </c>
      <c r="R11" s="137"/>
    </row>
    <row r="12" spans="1:18" ht="15">
      <c r="A12" s="18" t="str">
        <f>top_20_ytd!A11</f>
        <v>Hoboken City</v>
      </c>
      <c r="B12" s="18" t="str">
        <f>top_20_ytd!B11</f>
        <v>Hudson</v>
      </c>
      <c r="C12" s="46">
        <f t="shared" si="5"/>
        <v>123007027</v>
      </c>
      <c r="D12" s="46">
        <f>SUM(top_20_ytd!D11+top_20_ytd!E11)</f>
        <v>109688015</v>
      </c>
      <c r="E12" s="46">
        <f>SUM(top_20_ytd!F11+top_20_ytd!G11)</f>
        <v>13319012</v>
      </c>
      <c r="F12" s="76"/>
      <c r="G12" s="46"/>
      <c r="K12" s="105"/>
      <c r="L12" s="170">
        <v>5</v>
      </c>
      <c r="M12" s="171" t="str">
        <f t="shared" si="0"/>
        <v>Hoboken City</v>
      </c>
      <c r="N12" s="171" t="str">
        <f t="shared" si="1"/>
        <v>Hudson</v>
      </c>
      <c r="O12" s="172">
        <f t="shared" si="2"/>
        <v>123007027</v>
      </c>
      <c r="P12" s="172">
        <f t="shared" si="3"/>
        <v>109688015</v>
      </c>
      <c r="Q12" s="172">
        <f t="shared" si="4"/>
        <v>13319012</v>
      </c>
      <c r="R12" s="137"/>
    </row>
    <row r="13" spans="1:18" ht="15">
      <c r="A13" s="18" t="str">
        <f>top_20_ytd!A12</f>
        <v>Newark City</v>
      </c>
      <c r="B13" s="18" t="str">
        <f>top_20_ytd!B12</f>
        <v>Essex</v>
      </c>
      <c r="C13" s="46">
        <f t="shared" si="5"/>
        <v>111152296</v>
      </c>
      <c r="D13" s="46">
        <f>SUM(top_20_ytd!D12+top_20_ytd!E12)</f>
        <v>42680582</v>
      </c>
      <c r="E13" s="46">
        <f>SUM(top_20_ytd!F12+top_20_ytd!G12)</f>
        <v>68471714</v>
      </c>
      <c r="F13" s="76"/>
      <c r="G13" s="46"/>
      <c r="K13" s="105"/>
      <c r="L13" s="170">
        <v>6</v>
      </c>
      <c r="M13" s="171" t="str">
        <f t="shared" si="0"/>
        <v>Newark City</v>
      </c>
      <c r="N13" s="171" t="str">
        <f t="shared" si="1"/>
        <v>Essex</v>
      </c>
      <c r="O13" s="172">
        <f t="shared" si="2"/>
        <v>111152296</v>
      </c>
      <c r="P13" s="172">
        <f t="shared" si="3"/>
        <v>42680582</v>
      </c>
      <c r="Q13" s="172">
        <f t="shared" si="4"/>
        <v>68471714</v>
      </c>
      <c r="R13" s="137"/>
    </row>
    <row r="14" spans="1:18" ht="15">
      <c r="A14" s="18" t="str">
        <f>top_20_ytd!A13</f>
        <v>Edison Township</v>
      </c>
      <c r="B14" s="18" t="str">
        <f>top_20_ytd!B13</f>
        <v>Middlesex</v>
      </c>
      <c r="C14" s="46">
        <f t="shared" si="5"/>
        <v>81191811</v>
      </c>
      <c r="D14" s="46">
        <f>SUM(top_20_ytd!D13+top_20_ytd!E13)</f>
        <v>19086928</v>
      </c>
      <c r="E14" s="46">
        <f>SUM(top_20_ytd!F13+top_20_ytd!G13)</f>
        <v>62104883</v>
      </c>
      <c r="F14" s="76"/>
      <c r="G14" s="46"/>
      <c r="K14" s="105"/>
      <c r="L14" s="170">
        <v>7</v>
      </c>
      <c r="M14" s="171" t="str">
        <f t="shared" si="0"/>
        <v>Edison Township</v>
      </c>
      <c r="N14" s="171" t="str">
        <f t="shared" si="1"/>
        <v>Middlesex</v>
      </c>
      <c r="O14" s="172">
        <f t="shared" si="2"/>
        <v>81191811</v>
      </c>
      <c r="P14" s="172">
        <f t="shared" si="3"/>
        <v>19086928</v>
      </c>
      <c r="Q14" s="172">
        <f t="shared" si="4"/>
        <v>62104883</v>
      </c>
      <c r="R14" s="137"/>
    </row>
    <row r="15" spans="1:18" ht="15">
      <c r="A15" s="18" t="str">
        <f>top_20_ytd!A14</f>
        <v>Lakewood Township</v>
      </c>
      <c r="B15" s="18" t="str">
        <f>top_20_ytd!B14</f>
        <v>Ocean</v>
      </c>
      <c r="C15" s="46">
        <f t="shared" si="5"/>
        <v>77111864</v>
      </c>
      <c r="D15" s="46">
        <f>SUM(top_20_ytd!D14+top_20_ytd!E14)</f>
        <v>57791658</v>
      </c>
      <c r="E15" s="46">
        <f>SUM(top_20_ytd!F14+top_20_ytd!G14)</f>
        <v>19320206</v>
      </c>
      <c r="F15" s="76"/>
      <c r="G15" s="46"/>
      <c r="K15" s="105"/>
      <c r="L15" s="170">
        <v>8</v>
      </c>
      <c r="M15" s="171" t="str">
        <f t="shared" si="0"/>
        <v>Lakewood Township</v>
      </c>
      <c r="N15" s="171" t="str">
        <f t="shared" si="1"/>
        <v>Ocean</v>
      </c>
      <c r="O15" s="172">
        <f t="shared" si="2"/>
        <v>77111864</v>
      </c>
      <c r="P15" s="172">
        <f t="shared" si="3"/>
        <v>57791658</v>
      </c>
      <c r="Q15" s="172">
        <f t="shared" si="4"/>
        <v>19320206</v>
      </c>
      <c r="R15" s="137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73234873</v>
      </c>
      <c r="D16" s="46">
        <f>SUM(top_20_ytd!D15+top_20_ytd!E15)</f>
        <v>18556798</v>
      </c>
      <c r="E16" s="46">
        <f>SUM(top_20_ytd!F15+top_20_ytd!G15)</f>
        <v>54678075</v>
      </c>
      <c r="G16" s="46"/>
      <c r="K16" s="105"/>
      <c r="L16" s="170">
        <v>9</v>
      </c>
      <c r="M16" s="171" t="str">
        <f t="shared" si="0"/>
        <v>Woodbridge Township</v>
      </c>
      <c r="N16" s="171" t="str">
        <f t="shared" si="1"/>
        <v>Middlesex</v>
      </c>
      <c r="O16" s="172">
        <f t="shared" si="2"/>
        <v>73234873</v>
      </c>
      <c r="P16" s="172">
        <f t="shared" si="3"/>
        <v>18556798</v>
      </c>
      <c r="Q16" s="172">
        <f t="shared" si="4"/>
        <v>54678075</v>
      </c>
      <c r="R16" s="137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70942185</v>
      </c>
      <c r="D17" s="46">
        <f>SUM(top_20_ytd!D16+top_20_ytd!E16)</f>
        <v>28703425</v>
      </c>
      <c r="E17" s="46">
        <f>SUM(top_20_ytd!F16+top_20_ytd!G16)</f>
        <v>42238760</v>
      </c>
      <c r="G17" s="46"/>
      <c r="K17" s="105"/>
      <c r="L17" s="170">
        <v>10</v>
      </c>
      <c r="M17" s="171" t="str">
        <f t="shared" si="0"/>
        <v>Middletown Township</v>
      </c>
      <c r="N17" s="171" t="str">
        <f t="shared" si="1"/>
        <v>Monmouth</v>
      </c>
      <c r="O17" s="172">
        <f t="shared" si="2"/>
        <v>70942185</v>
      </c>
      <c r="P17" s="172">
        <f t="shared" si="3"/>
        <v>28703425</v>
      </c>
      <c r="Q17" s="172">
        <f t="shared" si="4"/>
        <v>42238760</v>
      </c>
      <c r="R17" s="137"/>
    </row>
    <row r="18" spans="1:18" ht="15">
      <c r="A18" s="18" t="str">
        <f>top_20_ytd!A17</f>
        <v>Franklin Township</v>
      </c>
      <c r="B18" s="18" t="str">
        <f>top_20_ytd!B17</f>
        <v>Somerset</v>
      </c>
      <c r="C18" s="46">
        <f t="shared" si="5"/>
        <v>60730961</v>
      </c>
      <c r="D18" s="46">
        <f>SUM(top_20_ytd!D17+top_20_ytd!E17)</f>
        <v>19315560</v>
      </c>
      <c r="E18" s="46">
        <f>SUM(top_20_ytd!F17+top_20_ytd!G17)</f>
        <v>41415401</v>
      </c>
      <c r="G18" s="46"/>
      <c r="K18" s="105"/>
      <c r="L18" s="170">
        <v>11</v>
      </c>
      <c r="M18" s="171" t="str">
        <f t="shared" si="0"/>
        <v>Franklin Township</v>
      </c>
      <c r="N18" s="171" t="str">
        <f t="shared" si="1"/>
        <v>Somerset</v>
      </c>
      <c r="O18" s="172">
        <f t="shared" si="2"/>
        <v>60730961</v>
      </c>
      <c r="P18" s="172">
        <f t="shared" si="3"/>
        <v>19315560</v>
      </c>
      <c r="Q18" s="172">
        <f t="shared" si="4"/>
        <v>41415401</v>
      </c>
      <c r="R18" s="137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54450168</v>
      </c>
      <c r="D19" s="46">
        <f>SUM(top_20_ytd!D18+top_20_ytd!E18)</f>
        <v>9865136</v>
      </c>
      <c r="E19" s="46">
        <f>SUM(top_20_ytd!F18+top_20_ytd!G18)</f>
        <v>44585032</v>
      </c>
      <c r="G19" s="46"/>
      <c r="K19" s="105"/>
      <c r="L19" s="170">
        <v>12</v>
      </c>
      <c r="M19" s="171" t="str">
        <f t="shared" si="0"/>
        <v>Paramus Borough</v>
      </c>
      <c r="N19" s="171" t="str">
        <f t="shared" si="1"/>
        <v>Bergen</v>
      </c>
      <c r="O19" s="172">
        <f t="shared" si="2"/>
        <v>54450168</v>
      </c>
      <c r="P19" s="172">
        <f t="shared" si="3"/>
        <v>9865136</v>
      </c>
      <c r="Q19" s="172">
        <f t="shared" si="4"/>
        <v>44585032</v>
      </c>
      <c r="R19" s="137"/>
    </row>
    <row r="20" spans="1:18" ht="15">
      <c r="A20" s="18" t="str">
        <f>top_20_ytd!A19</f>
        <v>Millville City</v>
      </c>
      <c r="B20" s="18" t="str">
        <f>top_20_ytd!B19</f>
        <v>Cumberland</v>
      </c>
      <c r="C20" s="46">
        <f t="shared" si="5"/>
        <v>54000675</v>
      </c>
      <c r="D20" s="46">
        <f>SUM(top_20_ytd!D19+top_20_ytd!E19)</f>
        <v>5009698</v>
      </c>
      <c r="E20" s="46">
        <f>SUM(top_20_ytd!F19+top_20_ytd!G19)</f>
        <v>48990977</v>
      </c>
      <c r="G20" s="46"/>
      <c r="K20" s="105"/>
      <c r="L20" s="170">
        <v>13</v>
      </c>
      <c r="M20" s="171" t="str">
        <f t="shared" si="0"/>
        <v>Millville City</v>
      </c>
      <c r="N20" s="171" t="str">
        <f t="shared" si="1"/>
        <v>Cumberland</v>
      </c>
      <c r="O20" s="172">
        <f t="shared" si="2"/>
        <v>54000675</v>
      </c>
      <c r="P20" s="172">
        <f t="shared" si="3"/>
        <v>5009698</v>
      </c>
      <c r="Q20" s="172">
        <f t="shared" si="4"/>
        <v>48990977</v>
      </c>
      <c r="R20" s="137"/>
    </row>
    <row r="21" spans="1:18" ht="15">
      <c r="A21" s="18" t="str">
        <f>top_20_ytd!A20</f>
        <v>Weehawken Township</v>
      </c>
      <c r="B21" s="18" t="str">
        <f>top_20_ytd!B20</f>
        <v>Hudson</v>
      </c>
      <c r="C21" s="46">
        <f t="shared" si="5"/>
        <v>53697257</v>
      </c>
      <c r="D21" s="46">
        <f>SUM(top_20_ytd!D20+top_20_ytd!E20)</f>
        <v>6178049</v>
      </c>
      <c r="E21" s="46">
        <f>SUM(top_20_ytd!F20+top_20_ytd!G20)</f>
        <v>47519208</v>
      </c>
      <c r="G21" s="46"/>
      <c r="K21" s="105"/>
      <c r="L21" s="170">
        <v>14</v>
      </c>
      <c r="M21" s="171" t="str">
        <f t="shared" si="0"/>
        <v>Weehawken Township</v>
      </c>
      <c r="N21" s="171" t="str">
        <f t="shared" si="1"/>
        <v>Hudson</v>
      </c>
      <c r="O21" s="172">
        <f t="shared" si="2"/>
        <v>53697257</v>
      </c>
      <c r="P21" s="172">
        <f t="shared" si="3"/>
        <v>6178049</v>
      </c>
      <c r="Q21" s="172">
        <f t="shared" si="4"/>
        <v>47519208</v>
      </c>
      <c r="R21" s="137"/>
    </row>
    <row r="22" spans="1:18" ht="15">
      <c r="A22" s="18" t="str">
        <f>top_20_ytd!A21</f>
        <v>South Brunswick Township</v>
      </c>
      <c r="B22" s="18" t="str">
        <f>top_20_ytd!B21</f>
        <v>Middlesex</v>
      </c>
      <c r="C22" s="46">
        <f t="shared" si="5"/>
        <v>50244404</v>
      </c>
      <c r="D22" s="46">
        <f>SUM(top_20_ytd!D21+top_20_ytd!E21)</f>
        <v>19229387</v>
      </c>
      <c r="E22" s="46">
        <f>SUM(top_20_ytd!F21+top_20_ytd!G21)</f>
        <v>31015017</v>
      </c>
      <c r="G22" s="46"/>
      <c r="K22" s="105"/>
      <c r="L22" s="170">
        <v>15</v>
      </c>
      <c r="M22" s="171" t="str">
        <f t="shared" si="0"/>
        <v>South Brunswick Township</v>
      </c>
      <c r="N22" s="171" t="str">
        <f t="shared" si="1"/>
        <v>Middlesex</v>
      </c>
      <c r="O22" s="172">
        <f t="shared" si="2"/>
        <v>50244404</v>
      </c>
      <c r="P22" s="172">
        <f t="shared" si="3"/>
        <v>19229387</v>
      </c>
      <c r="Q22" s="172">
        <f t="shared" si="4"/>
        <v>31015017</v>
      </c>
      <c r="R22" s="137"/>
    </row>
    <row r="23" spans="1:18" ht="15">
      <c r="A23" s="18" t="str">
        <f>top_20_ytd!A22</f>
        <v>Brick Township</v>
      </c>
      <c r="B23" s="18" t="str">
        <f>top_20_ytd!B22</f>
        <v>Ocean</v>
      </c>
      <c r="C23" s="46">
        <f t="shared" si="5"/>
        <v>49724972</v>
      </c>
      <c r="D23" s="46">
        <f>SUM(top_20_ytd!D22+top_20_ytd!E22)</f>
        <v>35165894</v>
      </c>
      <c r="E23" s="46">
        <f>SUM(top_20_ytd!F22+top_20_ytd!G22)</f>
        <v>14559078</v>
      </c>
      <c r="G23" s="46"/>
      <c r="K23" s="105"/>
      <c r="L23" s="170">
        <v>16</v>
      </c>
      <c r="M23" s="171" t="str">
        <f t="shared" si="0"/>
        <v>Brick Township</v>
      </c>
      <c r="N23" s="171" t="str">
        <f t="shared" si="1"/>
        <v>Ocean</v>
      </c>
      <c r="O23" s="172">
        <f t="shared" si="2"/>
        <v>49724972</v>
      </c>
      <c r="P23" s="172">
        <f t="shared" si="3"/>
        <v>35165894</v>
      </c>
      <c r="Q23" s="172">
        <f t="shared" si="4"/>
        <v>14559078</v>
      </c>
      <c r="R23" s="137"/>
    </row>
    <row r="24" spans="1:18" ht="15">
      <c r="A24" s="18" t="str">
        <f>top_20_ytd!A23</f>
        <v>Secaucus Town</v>
      </c>
      <c r="B24" s="18" t="str">
        <f>top_20_ytd!B23</f>
        <v>Hudson</v>
      </c>
      <c r="C24" s="46">
        <f t="shared" si="5"/>
        <v>49701503</v>
      </c>
      <c r="D24" s="46">
        <f>SUM(top_20_ytd!D23+top_20_ytd!E23)</f>
        <v>11532482</v>
      </c>
      <c r="E24" s="46">
        <f>SUM(top_20_ytd!F23+top_20_ytd!G23)</f>
        <v>38169021</v>
      </c>
      <c r="G24" s="46"/>
      <c r="K24" s="105"/>
      <c r="L24" s="170">
        <v>17</v>
      </c>
      <c r="M24" s="171" t="str">
        <f t="shared" si="0"/>
        <v>Secaucus Town</v>
      </c>
      <c r="N24" s="171" t="str">
        <f t="shared" si="1"/>
        <v>Hudson</v>
      </c>
      <c r="O24" s="172">
        <f t="shared" si="2"/>
        <v>49701503</v>
      </c>
      <c r="P24" s="172">
        <f t="shared" si="3"/>
        <v>11532482</v>
      </c>
      <c r="Q24" s="172">
        <f t="shared" si="4"/>
        <v>38169021</v>
      </c>
      <c r="R24" s="137"/>
    </row>
    <row r="25" spans="1:18" ht="15">
      <c r="A25" s="18" t="str">
        <f>top_20_ytd!A24</f>
        <v>Monroe Township</v>
      </c>
      <c r="B25" s="18" t="str">
        <f>top_20_ytd!B24</f>
        <v>Middlesex</v>
      </c>
      <c r="C25" s="46">
        <f t="shared" si="5"/>
        <v>48387797</v>
      </c>
      <c r="D25" s="46">
        <f>SUM(top_20_ytd!D24+top_20_ytd!E24)</f>
        <v>39209789</v>
      </c>
      <c r="E25" s="46">
        <f>SUM(top_20_ytd!F24+top_20_ytd!G24)</f>
        <v>9178008</v>
      </c>
      <c r="G25" s="46"/>
      <c r="K25" s="105"/>
      <c r="L25" s="170">
        <v>18</v>
      </c>
      <c r="M25" s="171" t="str">
        <f t="shared" si="0"/>
        <v>Monroe Township</v>
      </c>
      <c r="N25" s="171" t="str">
        <f t="shared" si="1"/>
        <v>Middlesex</v>
      </c>
      <c r="O25" s="172">
        <f t="shared" si="2"/>
        <v>48387797</v>
      </c>
      <c r="P25" s="172">
        <f t="shared" si="3"/>
        <v>39209789</v>
      </c>
      <c r="Q25" s="172">
        <f t="shared" si="4"/>
        <v>9178008</v>
      </c>
      <c r="R25" s="137"/>
    </row>
    <row r="26" spans="1:18" ht="15">
      <c r="A26" s="18" t="str">
        <f>top_20_ytd!A25</f>
        <v>Burlington Township</v>
      </c>
      <c r="B26" s="18" t="str">
        <f>top_20_ytd!B25</f>
        <v>Burlington</v>
      </c>
      <c r="C26" s="46">
        <f t="shared" si="5"/>
        <v>43783159</v>
      </c>
      <c r="D26" s="46">
        <f>SUM(top_20_ytd!D25+top_20_ytd!E25)</f>
        <v>7079354</v>
      </c>
      <c r="E26" s="46">
        <f>SUM(top_20_ytd!F25+top_20_ytd!G25)</f>
        <v>36703805</v>
      </c>
      <c r="G26" s="46"/>
      <c r="K26" s="105"/>
      <c r="L26" s="170">
        <v>19</v>
      </c>
      <c r="M26" s="171" t="str">
        <f t="shared" si="0"/>
        <v>Burlington Township</v>
      </c>
      <c r="N26" s="171" t="str">
        <f t="shared" si="1"/>
        <v>Burlington</v>
      </c>
      <c r="O26" s="172">
        <f t="shared" si="2"/>
        <v>43783159</v>
      </c>
      <c r="P26" s="172">
        <f t="shared" si="3"/>
        <v>7079354</v>
      </c>
      <c r="Q26" s="172">
        <f t="shared" si="4"/>
        <v>36703805</v>
      </c>
      <c r="R26" s="137"/>
    </row>
    <row r="27" spans="1:18" ht="15">
      <c r="A27" s="18" t="str">
        <f>top_20_ytd!A26</f>
        <v>Hackensack City</v>
      </c>
      <c r="B27" s="18" t="str">
        <f>top_20_ytd!B26</f>
        <v>Bergen</v>
      </c>
      <c r="C27" s="46">
        <f t="shared" si="5"/>
        <v>43538258</v>
      </c>
      <c r="D27" s="46">
        <f>SUM(top_20_ytd!D26+top_20_ytd!E26)</f>
        <v>12673679</v>
      </c>
      <c r="E27" s="46">
        <f>SUM(top_20_ytd!F26+top_20_ytd!G26)</f>
        <v>30864579</v>
      </c>
      <c r="G27" s="46"/>
      <c r="K27" s="105"/>
      <c r="L27" s="170">
        <v>20</v>
      </c>
      <c r="M27" s="171" t="str">
        <f t="shared" si="0"/>
        <v>Hackensack City</v>
      </c>
      <c r="N27" s="171" t="str">
        <f t="shared" si="1"/>
        <v>Bergen</v>
      </c>
      <c r="O27" s="172">
        <f t="shared" si="2"/>
        <v>43538258</v>
      </c>
      <c r="P27" s="172">
        <f t="shared" si="3"/>
        <v>12673679</v>
      </c>
      <c r="Q27" s="172">
        <f t="shared" si="4"/>
        <v>30864579</v>
      </c>
      <c r="R27" s="137"/>
    </row>
    <row r="28" spans="1:18" ht="15">
      <c r="A28" s="18"/>
      <c r="B28" s="18"/>
      <c r="C28" s="46"/>
      <c r="D28" s="46"/>
      <c r="E28" s="46"/>
      <c r="G28" s="46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49">
        <f>SUM(C8:C27)</f>
        <v>1892078131</v>
      </c>
      <c r="D29" s="49">
        <f>SUM(D8:D27)</f>
        <v>809029297</v>
      </c>
      <c r="E29" s="49">
        <f>SUM(E8:E27)</f>
        <v>1083048834</v>
      </c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1892078131</v>
      </c>
      <c r="P29" s="172">
        <f t="shared" si="6"/>
        <v>809029297</v>
      </c>
      <c r="Q29" s="172">
        <f t="shared" si="6"/>
        <v>1083048834</v>
      </c>
      <c r="R29" s="137"/>
    </row>
    <row r="30" spans="1:18" ht="15">
      <c r="A30" s="18" t="s">
        <v>6</v>
      </c>
      <c r="C30" s="52">
        <f>D30+E30</f>
        <v>6755528412</v>
      </c>
      <c r="D30" s="27">
        <f>SUM(top_20_ytd!D28:E28)</f>
        <v>3260596752</v>
      </c>
      <c r="E30" s="27">
        <f>SUM(top_20_ytd!F28:G28)</f>
        <v>3494931660</v>
      </c>
      <c r="K30" s="105"/>
      <c r="L30" s="173"/>
      <c r="M30" s="171" t="str">
        <f>A30</f>
        <v>New Jersey</v>
      </c>
      <c r="N30" s="171"/>
      <c r="O30" s="174">
        <f t="shared" si="6"/>
        <v>6755528412</v>
      </c>
      <c r="P30" s="174">
        <f t="shared" si="6"/>
        <v>3260596752</v>
      </c>
      <c r="Q30" s="174">
        <f t="shared" si="6"/>
        <v>3494931660</v>
      </c>
      <c r="R30" s="137"/>
    </row>
    <row r="31" spans="1:18" ht="15">
      <c r="A31" s="18" t="s">
        <v>12</v>
      </c>
      <c r="C31" s="42">
        <f>C29/C30</f>
        <v>0.28007848026204113</v>
      </c>
      <c r="D31" s="42">
        <f>D29/D30</f>
        <v>0.2481230763981329</v>
      </c>
      <c r="E31" s="42">
        <f>E29/E30</f>
        <v>0.30989127667234556</v>
      </c>
      <c r="K31" s="105"/>
      <c r="L31" s="173"/>
      <c r="M31" s="171" t="str">
        <f>A31</f>
        <v>Top as a % of New Jersey</v>
      </c>
      <c r="N31" s="171"/>
      <c r="O31" s="175">
        <f>O29/O30</f>
        <v>0.28007848026204113</v>
      </c>
      <c r="P31" s="175">
        <f>P29/P30</f>
        <v>0.2481230763981329</v>
      </c>
      <c r="Q31" s="175">
        <f>Q29/Q30</f>
        <v>0.30989127667234556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51"/>
      <c r="N34" s="51"/>
      <c r="R34" s="104"/>
    </row>
    <row r="35" spans="1:18" ht="15">
      <c r="A35" s="76" t="s">
        <v>119</v>
      </c>
      <c r="C35" s="46">
        <f>D35+E35</f>
        <v>503549880</v>
      </c>
      <c r="D35" s="46">
        <f>SUM(top_20_ytd!D32+top_20_ytd!E32)</f>
        <v>1003641</v>
      </c>
      <c r="E35" s="46">
        <f>SUM(top_20_ytd!F32+top_20_ytd!G32)</f>
        <v>502546239</v>
      </c>
      <c r="K35" s="105"/>
      <c r="L35" s="51"/>
      <c r="M35" s="17" t="str">
        <f>A35</f>
        <v>State Buildings</v>
      </c>
      <c r="N35" s="51"/>
      <c r="O35" s="44">
        <f>P35+Q35</f>
        <v>503549880</v>
      </c>
      <c r="P35" s="39">
        <f>D35</f>
        <v>1003641</v>
      </c>
      <c r="Q35" s="39">
        <f>E35</f>
        <v>502546239</v>
      </c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K1" sqref="K1:R36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June 2015</v>
      </c>
      <c r="B2" s="3"/>
      <c r="C2" s="3"/>
      <c r="D2" s="3"/>
      <c r="E2" s="3"/>
      <c r="F2" s="3"/>
      <c r="K2" s="147"/>
      <c r="L2" s="148" t="str">
        <f>A2</f>
        <v>Estimated cost of construction authorized by building permits, June 2015</v>
      </c>
      <c r="M2" s="149"/>
      <c r="N2" s="149"/>
      <c r="O2" s="149"/>
      <c r="P2" s="149"/>
      <c r="Q2" s="149"/>
      <c r="R2" s="150"/>
    </row>
    <row r="3" spans="1:18" ht="15.75">
      <c r="A3" s="6" t="s">
        <v>2311</v>
      </c>
      <c r="B3" s="3"/>
      <c r="C3" s="3"/>
      <c r="D3" s="3"/>
      <c r="E3" s="3"/>
      <c r="F3" s="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work!A2</f>
        <v>Source:  New Jersey Department of Community Affairs, 8/7/2015</v>
      </c>
      <c r="B4" s="3"/>
      <c r="C4" s="3"/>
      <c r="D4" s="3"/>
      <c r="E4" s="3"/>
      <c r="F4" s="3"/>
      <c r="K4" s="151"/>
      <c r="L4" s="152" t="str">
        <f>A4</f>
        <v>Source:  New Jersey Department of Community Affairs, 8/7/2015</v>
      </c>
      <c r="M4" s="153"/>
      <c r="N4" s="153"/>
      <c r="O4" s="153"/>
      <c r="P4" s="153"/>
      <c r="Q4" s="153"/>
      <c r="R4" s="154"/>
    </row>
    <row r="5" spans="1:18" ht="15">
      <c r="A5" s="3"/>
      <c r="B5" s="8"/>
      <c r="C5" s="3"/>
      <c r="D5" s="3"/>
      <c r="E5" s="3"/>
      <c r="F5" s="3"/>
      <c r="K5" s="146"/>
      <c r="L5" s="165"/>
      <c r="M5" s="165"/>
      <c r="N5" s="165"/>
      <c r="O5" s="165"/>
      <c r="P5" s="165"/>
      <c r="Q5" s="165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Nonesidential</v>
      </c>
      <c r="R7" s="104"/>
    </row>
    <row r="8" spans="1:18" ht="15.75" thickTop="1">
      <c r="A8" s="18" t="str">
        <f>top_20!A7</f>
        <v>Camden City</v>
      </c>
      <c r="B8" s="18" t="str">
        <f>top_20!B7</f>
        <v>Camden</v>
      </c>
      <c r="C8" s="66">
        <f>D8+E8</f>
        <v>106535029</v>
      </c>
      <c r="D8" s="44">
        <f>SUM(top_20!D7+top_20!E7)</f>
        <v>974858</v>
      </c>
      <c r="E8" s="44">
        <f>SUM(top_20!F7+top_20!G7)</f>
        <v>105560171</v>
      </c>
      <c r="F8" s="26"/>
      <c r="H8" s="5"/>
      <c r="K8" s="146"/>
      <c r="L8" s="167">
        <v>1</v>
      </c>
      <c r="M8" s="168" t="str">
        <f t="shared" si="0"/>
        <v>Camden City</v>
      </c>
      <c r="N8" s="168" t="str">
        <f t="shared" si="1"/>
        <v>Camden</v>
      </c>
      <c r="O8" s="169">
        <f t="shared" si="2"/>
        <v>106535029</v>
      </c>
      <c r="P8" s="169">
        <f t="shared" si="3"/>
        <v>974858</v>
      </c>
      <c r="Q8" s="169">
        <f t="shared" si="4"/>
        <v>105560171</v>
      </c>
      <c r="R8" s="16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66841276</v>
      </c>
      <c r="D9" s="46">
        <f>SUM(top_20!D8+top_20!E8)</f>
        <v>15092831</v>
      </c>
      <c r="E9" s="46">
        <f>SUM(top_20!F8+top_20!G8)</f>
        <v>51748445</v>
      </c>
      <c r="F9" s="26"/>
      <c r="G9" s="5"/>
      <c r="H9" s="5"/>
      <c r="K9" s="105"/>
      <c r="L9" s="170">
        <v>2</v>
      </c>
      <c r="M9" s="171" t="str">
        <f t="shared" si="0"/>
        <v>Jersey City</v>
      </c>
      <c r="N9" s="171" t="str">
        <f t="shared" si="1"/>
        <v>Hudson</v>
      </c>
      <c r="O9" s="172">
        <f t="shared" si="2"/>
        <v>66841276</v>
      </c>
      <c r="P9" s="172">
        <f t="shared" si="3"/>
        <v>15092831</v>
      </c>
      <c r="Q9" s="172">
        <f t="shared" si="4"/>
        <v>51748445</v>
      </c>
      <c r="R9" s="137"/>
    </row>
    <row r="10" spans="1:18" ht="15">
      <c r="A10" s="18" t="str">
        <f>top_20!A9</f>
        <v>Newark City</v>
      </c>
      <c r="B10" s="18" t="str">
        <f>top_20!B9</f>
        <v>Essex</v>
      </c>
      <c r="C10" s="49">
        <f t="shared" si="5"/>
        <v>49372651</v>
      </c>
      <c r="D10" s="46">
        <f>SUM(top_20!D9+top_20!E9)</f>
        <v>26895602</v>
      </c>
      <c r="E10" s="46">
        <f>SUM(top_20!F9+top_20!G9)</f>
        <v>22477049</v>
      </c>
      <c r="F10" s="26"/>
      <c r="G10" s="5"/>
      <c r="H10" s="5"/>
      <c r="K10" s="105"/>
      <c r="L10" s="170">
        <v>3</v>
      </c>
      <c r="M10" s="171" t="str">
        <f t="shared" si="0"/>
        <v>Newark City</v>
      </c>
      <c r="N10" s="171" t="str">
        <f t="shared" si="1"/>
        <v>Essex</v>
      </c>
      <c r="O10" s="172">
        <f t="shared" si="2"/>
        <v>49372651</v>
      </c>
      <c r="P10" s="172">
        <f t="shared" si="3"/>
        <v>26895602</v>
      </c>
      <c r="Q10" s="172">
        <f t="shared" si="4"/>
        <v>22477049</v>
      </c>
      <c r="R10" s="137"/>
    </row>
    <row r="11" spans="1:18" ht="15">
      <c r="A11" s="18" t="str">
        <f>top_20!A10</f>
        <v>Boonton Town</v>
      </c>
      <c r="B11" s="18" t="str">
        <f>top_20!B10</f>
        <v>Morris</v>
      </c>
      <c r="C11" s="49">
        <f t="shared" si="5"/>
        <v>30279521</v>
      </c>
      <c r="D11" s="46">
        <f>SUM(top_20!D10+top_20!E10)</f>
        <v>30278640</v>
      </c>
      <c r="E11" s="46">
        <f>SUM(top_20!F10+top_20!G10)</f>
        <v>881</v>
      </c>
      <c r="F11" s="26"/>
      <c r="G11" s="5"/>
      <c r="H11" s="5"/>
      <c r="K11" s="105"/>
      <c r="L11" s="170">
        <v>4</v>
      </c>
      <c r="M11" s="171" t="str">
        <f t="shared" si="0"/>
        <v>Boonton Town</v>
      </c>
      <c r="N11" s="171" t="str">
        <f t="shared" si="1"/>
        <v>Morris</v>
      </c>
      <c r="O11" s="172">
        <f t="shared" si="2"/>
        <v>30279521</v>
      </c>
      <c r="P11" s="172">
        <f t="shared" si="3"/>
        <v>30278640</v>
      </c>
      <c r="Q11" s="172">
        <f t="shared" si="4"/>
        <v>881</v>
      </c>
      <c r="R11" s="137"/>
    </row>
    <row r="12" spans="1:18" ht="15">
      <c r="A12" s="18" t="str">
        <f>top_20!A11</f>
        <v>Princeton (1114)</v>
      </c>
      <c r="B12" s="18" t="str">
        <f>top_20!B11</f>
        <v>Mercer</v>
      </c>
      <c r="C12" s="49">
        <f t="shared" si="5"/>
        <v>28825435</v>
      </c>
      <c r="D12" s="46">
        <f>SUM(top_20!D11+top_20!E11)</f>
        <v>22177658</v>
      </c>
      <c r="E12" s="46">
        <f>SUM(top_20!F11+top_20!G11)</f>
        <v>6647777</v>
      </c>
      <c r="F12" s="26"/>
      <c r="G12" s="5"/>
      <c r="H12" s="5"/>
      <c r="K12" s="105"/>
      <c r="L12" s="170">
        <v>5</v>
      </c>
      <c r="M12" s="171" t="str">
        <f t="shared" si="0"/>
        <v>Princeton (1114)</v>
      </c>
      <c r="N12" s="171" t="str">
        <f t="shared" si="1"/>
        <v>Mercer</v>
      </c>
      <c r="O12" s="172">
        <f t="shared" si="2"/>
        <v>28825435</v>
      </c>
      <c r="P12" s="172">
        <f t="shared" si="3"/>
        <v>22177658</v>
      </c>
      <c r="Q12" s="172">
        <f t="shared" si="4"/>
        <v>6647777</v>
      </c>
      <c r="R12" s="137"/>
    </row>
    <row r="13" spans="1:18" ht="15">
      <c r="A13" s="18" t="str">
        <f>top_20!A12</f>
        <v>Woodbridge Township</v>
      </c>
      <c r="B13" s="18" t="str">
        <f>top_20!B12</f>
        <v>Middlesex</v>
      </c>
      <c r="C13" s="49">
        <f t="shared" si="5"/>
        <v>23575378</v>
      </c>
      <c r="D13" s="46">
        <f>SUM(top_20!D12+top_20!E12)</f>
        <v>3937554</v>
      </c>
      <c r="E13" s="46">
        <f>SUM(top_20!F12+top_20!G12)</f>
        <v>19637824</v>
      </c>
      <c r="F13" s="26"/>
      <c r="G13" s="5"/>
      <c r="H13" s="5"/>
      <c r="K13" s="105"/>
      <c r="L13" s="170">
        <v>6</v>
      </c>
      <c r="M13" s="171" t="str">
        <f t="shared" si="0"/>
        <v>Woodbridge Township</v>
      </c>
      <c r="N13" s="171" t="str">
        <f t="shared" si="1"/>
        <v>Middlesex</v>
      </c>
      <c r="O13" s="172">
        <f t="shared" si="2"/>
        <v>23575378</v>
      </c>
      <c r="P13" s="172">
        <f t="shared" si="3"/>
        <v>3937554</v>
      </c>
      <c r="Q13" s="172">
        <f t="shared" si="4"/>
        <v>19637824</v>
      </c>
      <c r="R13" s="137"/>
    </row>
    <row r="14" spans="1:18" ht="15">
      <c r="A14" s="18" t="str">
        <f>top_20!A13</f>
        <v>Franklin Township</v>
      </c>
      <c r="B14" s="18" t="str">
        <f>top_20!B13</f>
        <v>Somerset</v>
      </c>
      <c r="C14" s="49">
        <f t="shared" si="5"/>
        <v>22490298</v>
      </c>
      <c r="D14" s="46">
        <f>SUM(top_20!D13+top_20!E13)</f>
        <v>10599905</v>
      </c>
      <c r="E14" s="46">
        <f>SUM(top_20!F13+top_20!G13)</f>
        <v>11890393</v>
      </c>
      <c r="F14" s="26"/>
      <c r="G14" s="5"/>
      <c r="H14" s="5"/>
      <c r="K14" s="105"/>
      <c r="L14" s="170">
        <v>7</v>
      </c>
      <c r="M14" s="171" t="str">
        <f t="shared" si="0"/>
        <v>Franklin Township</v>
      </c>
      <c r="N14" s="171" t="str">
        <f t="shared" si="1"/>
        <v>Somerset</v>
      </c>
      <c r="O14" s="172">
        <f t="shared" si="2"/>
        <v>22490298</v>
      </c>
      <c r="P14" s="172">
        <f t="shared" si="3"/>
        <v>10599905</v>
      </c>
      <c r="Q14" s="172">
        <f t="shared" si="4"/>
        <v>11890393</v>
      </c>
      <c r="R14" s="137"/>
    </row>
    <row r="15" spans="1:18" ht="15">
      <c r="A15" s="18" t="str">
        <f>top_20!A14</f>
        <v>Lakewood Township</v>
      </c>
      <c r="B15" s="18" t="str">
        <f>top_20!B14</f>
        <v>Ocean</v>
      </c>
      <c r="C15" s="49">
        <f t="shared" si="5"/>
        <v>18447596</v>
      </c>
      <c r="D15" s="46">
        <f>SUM(top_20!D14+top_20!E14)</f>
        <v>14482716</v>
      </c>
      <c r="E15" s="46">
        <f>SUM(top_20!F14+top_20!G14)</f>
        <v>3964880</v>
      </c>
      <c r="F15" s="26"/>
      <c r="G15" s="5"/>
      <c r="H15" s="5"/>
      <c r="K15" s="105"/>
      <c r="L15" s="170">
        <v>8</v>
      </c>
      <c r="M15" s="171" t="str">
        <f t="shared" si="0"/>
        <v>Lakewood Township</v>
      </c>
      <c r="N15" s="171" t="str">
        <f t="shared" si="1"/>
        <v>Ocean</v>
      </c>
      <c r="O15" s="172">
        <f t="shared" si="2"/>
        <v>18447596</v>
      </c>
      <c r="P15" s="172">
        <f t="shared" si="3"/>
        <v>14482716</v>
      </c>
      <c r="Q15" s="172">
        <f t="shared" si="4"/>
        <v>3964880</v>
      </c>
      <c r="R15" s="137"/>
    </row>
    <row r="16" spans="1:18" ht="15">
      <c r="A16" s="18" t="str">
        <f>top_20!A15</f>
        <v>Florham Park Borough</v>
      </c>
      <c r="B16" s="18" t="str">
        <f>top_20!B15</f>
        <v>Morris</v>
      </c>
      <c r="C16" s="49">
        <f t="shared" si="5"/>
        <v>18072375</v>
      </c>
      <c r="D16" s="46">
        <f>SUM(top_20!D15+top_20!E15)</f>
        <v>2547727</v>
      </c>
      <c r="E16" s="46">
        <f>SUM(top_20!F15+top_20!G15)</f>
        <v>15524648</v>
      </c>
      <c r="F16" s="26"/>
      <c r="G16" s="5"/>
      <c r="H16" s="5"/>
      <c r="K16" s="105"/>
      <c r="L16" s="170">
        <v>9</v>
      </c>
      <c r="M16" s="171" t="str">
        <f t="shared" si="0"/>
        <v>Florham Park Borough</v>
      </c>
      <c r="N16" s="171" t="str">
        <f t="shared" si="1"/>
        <v>Morris</v>
      </c>
      <c r="O16" s="172">
        <f t="shared" si="2"/>
        <v>18072375</v>
      </c>
      <c r="P16" s="172">
        <f t="shared" si="3"/>
        <v>2547727</v>
      </c>
      <c r="Q16" s="172">
        <f t="shared" si="4"/>
        <v>15524648</v>
      </c>
      <c r="R16" s="137"/>
    </row>
    <row r="17" spans="1:18" ht="15">
      <c r="A17" s="18" t="str">
        <f>top_20!A16</f>
        <v>Edison Township</v>
      </c>
      <c r="B17" s="18" t="str">
        <f>top_20!B16</f>
        <v>Middlesex</v>
      </c>
      <c r="C17" s="49">
        <f t="shared" si="5"/>
        <v>16338493</v>
      </c>
      <c r="D17" s="46">
        <f>SUM(top_20!D16+top_20!E16)</f>
        <v>3633726</v>
      </c>
      <c r="E17" s="46">
        <f>SUM(top_20!F16+top_20!G16)</f>
        <v>12704767</v>
      </c>
      <c r="F17" s="26"/>
      <c r="G17" s="5"/>
      <c r="H17" s="5"/>
      <c r="K17" s="105"/>
      <c r="L17" s="170">
        <v>10</v>
      </c>
      <c r="M17" s="171" t="str">
        <f t="shared" si="0"/>
        <v>Edison Township</v>
      </c>
      <c r="N17" s="171" t="str">
        <f t="shared" si="1"/>
        <v>Middlesex</v>
      </c>
      <c r="O17" s="172">
        <f t="shared" si="2"/>
        <v>16338493</v>
      </c>
      <c r="P17" s="172">
        <f t="shared" si="3"/>
        <v>3633726</v>
      </c>
      <c r="Q17" s="172">
        <f t="shared" si="4"/>
        <v>12704767</v>
      </c>
      <c r="R17" s="137"/>
    </row>
    <row r="18" spans="1:18" ht="15">
      <c r="A18" s="18" t="str">
        <f>top_20!A17</f>
        <v>Garfield City</v>
      </c>
      <c r="B18" s="18" t="str">
        <f>top_20!B17</f>
        <v>Bergen</v>
      </c>
      <c r="C18" s="49">
        <f t="shared" si="5"/>
        <v>16056362</v>
      </c>
      <c r="D18" s="46">
        <f>SUM(top_20!D17+top_20!E17)</f>
        <v>15803462</v>
      </c>
      <c r="E18" s="46">
        <f>SUM(top_20!F17+top_20!G17)</f>
        <v>252900</v>
      </c>
      <c r="F18" s="26"/>
      <c r="G18" s="5"/>
      <c r="H18" s="5"/>
      <c r="K18" s="105"/>
      <c r="L18" s="170">
        <v>11</v>
      </c>
      <c r="M18" s="171" t="str">
        <f t="shared" si="0"/>
        <v>Garfield City</v>
      </c>
      <c r="N18" s="171" t="str">
        <f t="shared" si="1"/>
        <v>Bergen</v>
      </c>
      <c r="O18" s="172">
        <f t="shared" si="2"/>
        <v>16056362</v>
      </c>
      <c r="P18" s="172">
        <f t="shared" si="3"/>
        <v>15803462</v>
      </c>
      <c r="Q18" s="172">
        <f t="shared" si="4"/>
        <v>252900</v>
      </c>
      <c r="R18" s="137"/>
    </row>
    <row r="19" spans="1:18" ht="15">
      <c r="A19" s="18" t="str">
        <f>top_20!A18</f>
        <v>East Brunswick Township</v>
      </c>
      <c r="B19" s="18" t="str">
        <f>top_20!B18</f>
        <v>Middlesex</v>
      </c>
      <c r="C19" s="49">
        <f t="shared" si="5"/>
        <v>15807194</v>
      </c>
      <c r="D19" s="46">
        <f>SUM(top_20!D18+top_20!E18)</f>
        <v>1774636</v>
      </c>
      <c r="E19" s="46">
        <f>SUM(top_20!F18+top_20!G18)</f>
        <v>14032558</v>
      </c>
      <c r="F19" s="26"/>
      <c r="G19" s="5"/>
      <c r="H19" s="5"/>
      <c r="K19" s="105"/>
      <c r="L19" s="170">
        <v>12</v>
      </c>
      <c r="M19" s="171" t="str">
        <f t="shared" si="0"/>
        <v>East Brunswick Township</v>
      </c>
      <c r="N19" s="171" t="str">
        <f t="shared" si="1"/>
        <v>Middlesex</v>
      </c>
      <c r="O19" s="172">
        <f t="shared" si="2"/>
        <v>15807194</v>
      </c>
      <c r="P19" s="172">
        <f t="shared" si="3"/>
        <v>1774636</v>
      </c>
      <c r="Q19" s="172">
        <f t="shared" si="4"/>
        <v>14032558</v>
      </c>
      <c r="R19" s="137"/>
    </row>
    <row r="20" spans="1:18" ht="15">
      <c r="A20" s="18" t="str">
        <f>top_20!A19</f>
        <v>Gloucester Township</v>
      </c>
      <c r="B20" s="18" t="str">
        <f>top_20!B19</f>
        <v>Camden</v>
      </c>
      <c r="C20" s="49">
        <f t="shared" si="5"/>
        <v>15797920</v>
      </c>
      <c r="D20" s="46">
        <f>SUM(top_20!D19+top_20!E19)</f>
        <v>2620759</v>
      </c>
      <c r="E20" s="46">
        <f>SUM(top_20!F19+top_20!G19)</f>
        <v>13177161</v>
      </c>
      <c r="F20" s="26"/>
      <c r="G20" s="5"/>
      <c r="H20" s="5"/>
      <c r="K20" s="105"/>
      <c r="L20" s="170">
        <v>13</v>
      </c>
      <c r="M20" s="171" t="str">
        <f t="shared" si="0"/>
        <v>Gloucester Township</v>
      </c>
      <c r="N20" s="171" t="str">
        <f t="shared" si="1"/>
        <v>Camden</v>
      </c>
      <c r="O20" s="172">
        <f t="shared" si="2"/>
        <v>15797920</v>
      </c>
      <c r="P20" s="172">
        <f t="shared" si="3"/>
        <v>2620759</v>
      </c>
      <c r="Q20" s="172">
        <f t="shared" si="4"/>
        <v>13177161</v>
      </c>
      <c r="R20" s="137"/>
    </row>
    <row r="21" spans="1:18" ht="15">
      <c r="A21" s="18" t="str">
        <f>top_20!A20</f>
        <v>Kearny Town</v>
      </c>
      <c r="B21" s="18" t="str">
        <f>top_20!B20</f>
        <v>Hudson</v>
      </c>
      <c r="C21" s="49">
        <f t="shared" si="5"/>
        <v>15536478</v>
      </c>
      <c r="D21" s="46">
        <f>SUM(top_20!D20+top_20!E20)</f>
        <v>1115829</v>
      </c>
      <c r="E21" s="46">
        <f>SUM(top_20!F20+top_20!G20)</f>
        <v>14420649</v>
      </c>
      <c r="F21" s="26"/>
      <c r="G21" s="5"/>
      <c r="H21" s="5"/>
      <c r="K21" s="105"/>
      <c r="L21" s="170">
        <v>14</v>
      </c>
      <c r="M21" s="171" t="str">
        <f t="shared" si="0"/>
        <v>Kearny Town</v>
      </c>
      <c r="N21" s="171" t="str">
        <f t="shared" si="1"/>
        <v>Hudson</v>
      </c>
      <c r="O21" s="172">
        <f t="shared" si="2"/>
        <v>15536478</v>
      </c>
      <c r="P21" s="172">
        <f t="shared" si="3"/>
        <v>1115829</v>
      </c>
      <c r="Q21" s="172">
        <f t="shared" si="4"/>
        <v>14420649</v>
      </c>
      <c r="R21" s="137"/>
    </row>
    <row r="22" spans="1:18" ht="15">
      <c r="A22" s="18" t="str">
        <f>top_20!A21</f>
        <v>Lawrence Township</v>
      </c>
      <c r="B22" s="18" t="str">
        <f>top_20!B21</f>
        <v>Mercer</v>
      </c>
      <c r="C22" s="49">
        <f t="shared" si="5"/>
        <v>15334259</v>
      </c>
      <c r="D22" s="46">
        <f>SUM(top_20!D21+top_20!E21)</f>
        <v>1071712</v>
      </c>
      <c r="E22" s="46">
        <f>SUM(top_20!F21+top_20!G21)</f>
        <v>14262547</v>
      </c>
      <c r="F22" s="26"/>
      <c r="G22" s="5"/>
      <c r="H22" s="5"/>
      <c r="K22" s="105"/>
      <c r="L22" s="170">
        <v>15</v>
      </c>
      <c r="M22" s="171" t="str">
        <f t="shared" si="0"/>
        <v>Lawrence Township</v>
      </c>
      <c r="N22" s="171" t="str">
        <f t="shared" si="1"/>
        <v>Mercer</v>
      </c>
      <c r="O22" s="172">
        <f t="shared" si="2"/>
        <v>15334259</v>
      </c>
      <c r="P22" s="172">
        <f t="shared" si="3"/>
        <v>1071712</v>
      </c>
      <c r="Q22" s="172">
        <f t="shared" si="4"/>
        <v>14262547</v>
      </c>
      <c r="R22" s="137"/>
    </row>
    <row r="23" spans="1:18" ht="15">
      <c r="A23" s="18" t="str">
        <f>top_20!A22</f>
        <v>Elizabeth City</v>
      </c>
      <c r="B23" s="18" t="str">
        <f>top_20!B22</f>
        <v>Union</v>
      </c>
      <c r="C23" s="49">
        <f t="shared" si="5"/>
        <v>14765473</v>
      </c>
      <c r="D23" s="46">
        <f>SUM(top_20!D22+top_20!E22)</f>
        <v>1177936</v>
      </c>
      <c r="E23" s="46">
        <f>SUM(top_20!F22+top_20!G22)</f>
        <v>13587537</v>
      </c>
      <c r="F23" s="26"/>
      <c r="G23" s="5"/>
      <c r="H23" s="5"/>
      <c r="K23" s="105"/>
      <c r="L23" s="170">
        <v>16</v>
      </c>
      <c r="M23" s="171" t="str">
        <f t="shared" si="0"/>
        <v>Elizabeth City</v>
      </c>
      <c r="N23" s="171" t="str">
        <f t="shared" si="1"/>
        <v>Union</v>
      </c>
      <c r="O23" s="172">
        <f t="shared" si="2"/>
        <v>14765473</v>
      </c>
      <c r="P23" s="172">
        <f t="shared" si="3"/>
        <v>1177936</v>
      </c>
      <c r="Q23" s="172">
        <f t="shared" si="4"/>
        <v>13587537</v>
      </c>
      <c r="R23" s="137"/>
    </row>
    <row r="24" spans="1:18" ht="15">
      <c r="A24" s="18" t="str">
        <f>top_20!A23</f>
        <v>Burlington Township</v>
      </c>
      <c r="B24" s="18" t="str">
        <f>top_20!B23</f>
        <v>Burlington</v>
      </c>
      <c r="C24" s="49">
        <f>D24+E24</f>
        <v>14096445</v>
      </c>
      <c r="D24" s="46">
        <f>SUM(top_20!D23+top_20!E23)</f>
        <v>948400</v>
      </c>
      <c r="E24" s="46">
        <f>SUM(top_20!F23+top_20!G23)</f>
        <v>13148045</v>
      </c>
      <c r="F24" s="26"/>
      <c r="G24" s="5"/>
      <c r="H24" s="5"/>
      <c r="K24" s="105"/>
      <c r="L24" s="170">
        <v>17</v>
      </c>
      <c r="M24" s="171" t="str">
        <f t="shared" si="0"/>
        <v>Burlington Township</v>
      </c>
      <c r="N24" s="171" t="str">
        <f t="shared" si="1"/>
        <v>Burlington</v>
      </c>
      <c r="O24" s="172">
        <f t="shared" si="2"/>
        <v>14096445</v>
      </c>
      <c r="P24" s="172">
        <f t="shared" si="3"/>
        <v>948400</v>
      </c>
      <c r="Q24" s="172">
        <f t="shared" si="4"/>
        <v>13148045</v>
      </c>
      <c r="R24" s="137"/>
    </row>
    <row r="25" spans="1:18" ht="15">
      <c r="A25" s="18" t="str">
        <f>top_20!A24</f>
        <v>Asbury Park City</v>
      </c>
      <c r="B25" s="18" t="str">
        <f>top_20!B24</f>
        <v>Monmouth</v>
      </c>
      <c r="C25" s="49">
        <f t="shared" si="5"/>
        <v>13362091</v>
      </c>
      <c r="D25" s="46">
        <f>SUM(top_20!D24+top_20!E24)</f>
        <v>1385474</v>
      </c>
      <c r="E25" s="46">
        <f>SUM(top_20!F24+top_20!G24)</f>
        <v>11976617</v>
      </c>
      <c r="F25" s="26"/>
      <c r="G25" s="5"/>
      <c r="H25" s="5"/>
      <c r="K25" s="105"/>
      <c r="L25" s="170">
        <v>18</v>
      </c>
      <c r="M25" s="171" t="str">
        <f t="shared" si="0"/>
        <v>Asbury Park City</v>
      </c>
      <c r="N25" s="171" t="str">
        <f t="shared" si="1"/>
        <v>Monmouth</v>
      </c>
      <c r="O25" s="172">
        <f t="shared" si="2"/>
        <v>13362091</v>
      </c>
      <c r="P25" s="172">
        <f t="shared" si="3"/>
        <v>1385474</v>
      </c>
      <c r="Q25" s="172">
        <f t="shared" si="4"/>
        <v>11976617</v>
      </c>
      <c r="R25" s="137"/>
    </row>
    <row r="26" spans="1:18" ht="15">
      <c r="A26" s="18" t="str">
        <f>top_20!A25</f>
        <v>Secaucus Town</v>
      </c>
      <c r="B26" s="18" t="str">
        <f>top_20!B25</f>
        <v>Hudson</v>
      </c>
      <c r="C26" s="49">
        <f t="shared" si="5"/>
        <v>13025480</v>
      </c>
      <c r="D26" s="46">
        <f>SUM(top_20!D25+top_20!E25)</f>
        <v>698588</v>
      </c>
      <c r="E26" s="46">
        <f>SUM(top_20!F25+top_20!G25)</f>
        <v>12326892</v>
      </c>
      <c r="F26" s="26"/>
      <c r="G26" s="5"/>
      <c r="H26" s="5"/>
      <c r="K26" s="105"/>
      <c r="L26" s="170">
        <v>19</v>
      </c>
      <c r="M26" s="171" t="str">
        <f t="shared" si="0"/>
        <v>Secaucus Town</v>
      </c>
      <c r="N26" s="171" t="str">
        <f t="shared" si="1"/>
        <v>Hudson</v>
      </c>
      <c r="O26" s="172">
        <f t="shared" si="2"/>
        <v>13025480</v>
      </c>
      <c r="P26" s="172">
        <f t="shared" si="3"/>
        <v>698588</v>
      </c>
      <c r="Q26" s="172">
        <f t="shared" si="4"/>
        <v>12326892</v>
      </c>
      <c r="R26" s="137"/>
    </row>
    <row r="27" spans="1:18" ht="15">
      <c r="A27" s="18" t="str">
        <f>top_20!A26</f>
        <v>Middletown Township</v>
      </c>
      <c r="B27" s="18" t="str">
        <f>top_20!B26</f>
        <v>Monmouth</v>
      </c>
      <c r="C27" s="49">
        <f>D27+E27</f>
        <v>12834452</v>
      </c>
      <c r="D27" s="46">
        <f>SUM(top_20!D26+top_20!E26)</f>
        <v>8929459</v>
      </c>
      <c r="E27" s="46">
        <f>SUM(top_20!F26+top_20!G26)</f>
        <v>3904993</v>
      </c>
      <c r="F27" s="26"/>
      <c r="G27" s="5"/>
      <c r="H27" s="5"/>
      <c r="K27" s="105"/>
      <c r="L27" s="170">
        <v>20</v>
      </c>
      <c r="M27" s="171" t="str">
        <f t="shared" si="0"/>
        <v>Middletown Township</v>
      </c>
      <c r="N27" s="171" t="str">
        <f t="shared" si="1"/>
        <v>Monmouth</v>
      </c>
      <c r="O27" s="172">
        <f t="shared" si="2"/>
        <v>12834452</v>
      </c>
      <c r="P27" s="172">
        <f t="shared" si="3"/>
        <v>8929459</v>
      </c>
      <c r="Q27" s="172">
        <f t="shared" si="4"/>
        <v>3904993</v>
      </c>
      <c r="R27" s="137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26">
        <f>SUM(C8:C26)</f>
        <v>514559754</v>
      </c>
      <c r="D29" s="46">
        <f>SUM(top_20!D27+top_20!E27)</f>
        <v>166147472</v>
      </c>
      <c r="E29" s="46">
        <f>SUM(top_20!F27+top_20!G27)</f>
        <v>361246734</v>
      </c>
      <c r="F29" s="26"/>
      <c r="G29" s="5"/>
      <c r="H29" s="5"/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514559754</v>
      </c>
      <c r="P29" s="172">
        <f t="shared" si="6"/>
        <v>166147472</v>
      </c>
      <c r="Q29" s="172">
        <f t="shared" si="6"/>
        <v>361246734</v>
      </c>
      <c r="R29" s="137"/>
    </row>
    <row r="30" spans="1:18" ht="15">
      <c r="A30" s="18" t="s">
        <v>6</v>
      </c>
      <c r="C30" s="45">
        <f>(top_20!C28)</f>
        <v>1405779685</v>
      </c>
      <c r="D30" s="27">
        <f>SUM(top_20!D28:E28)</f>
        <v>647536902</v>
      </c>
      <c r="E30" s="27">
        <f>SUM(top_20!F28:G28)</f>
        <v>758242783</v>
      </c>
      <c r="F30" s="41"/>
      <c r="K30" s="105"/>
      <c r="L30" s="173"/>
      <c r="M30" s="171" t="str">
        <f>A30</f>
        <v>New Jersey</v>
      </c>
      <c r="N30" s="171"/>
      <c r="O30" s="174">
        <f t="shared" si="6"/>
        <v>1405779685</v>
      </c>
      <c r="P30" s="174">
        <f t="shared" si="6"/>
        <v>647536902</v>
      </c>
      <c r="Q30" s="174">
        <f t="shared" si="6"/>
        <v>758242783</v>
      </c>
      <c r="R30" s="137"/>
    </row>
    <row r="31" spans="1:18" ht="15">
      <c r="A31" s="18" t="s">
        <v>12</v>
      </c>
      <c r="C31" s="42">
        <f>C29/C30</f>
        <v>0.3660315762779002</v>
      </c>
      <c r="D31" s="42">
        <f>D29/D30</f>
        <v>0.2565837892587008</v>
      </c>
      <c r="E31" s="42">
        <f>E29/E30</f>
        <v>0.4764262082003885</v>
      </c>
      <c r="F31" s="42"/>
      <c r="K31" s="105"/>
      <c r="L31" s="173"/>
      <c r="M31" s="171" t="str">
        <f>A31</f>
        <v>Top as a % of New Jersey</v>
      </c>
      <c r="N31" s="171"/>
      <c r="O31" s="175">
        <f>O29/O30</f>
        <v>0.3660315762779002</v>
      </c>
      <c r="P31" s="175">
        <f>P29/P30</f>
        <v>0.2565837892587008</v>
      </c>
      <c r="Q31" s="175">
        <f>Q29/Q30</f>
        <v>0.4764262082003885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182"/>
      <c r="N34" s="173"/>
      <c r="O34" s="174"/>
      <c r="P34" s="174"/>
      <c r="Q34" s="174"/>
      <c r="R34" s="104"/>
    </row>
    <row r="35" spans="11:18" ht="15">
      <c r="K35" s="105"/>
      <c r="L35" s="51"/>
      <c r="M35" s="51"/>
      <c r="N35" s="51"/>
      <c r="O35" s="51"/>
      <c r="P35" s="51"/>
      <c r="Q35" s="51"/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January-June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8/7/2015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4">
        <f aca="true" t="shared" si="0" ref="C7:C26">D7+E7+F7+G7</f>
        <v>463457546</v>
      </c>
      <c r="D7" s="115">
        <v>128383431</v>
      </c>
      <c r="E7" s="115">
        <v>73432324</v>
      </c>
      <c r="F7" s="115">
        <v>79828500</v>
      </c>
      <c r="G7" s="115">
        <v>181813291</v>
      </c>
      <c r="H7" s="50"/>
      <c r="I7" s="58"/>
      <c r="K7" s="128"/>
    </row>
    <row r="8" spans="1:11" ht="15">
      <c r="A8" s="17" t="s">
        <v>680</v>
      </c>
      <c r="B8" s="17" t="s">
        <v>656</v>
      </c>
      <c r="C8" s="116">
        <f t="shared" si="0"/>
        <v>136435971</v>
      </c>
      <c r="D8" s="117">
        <v>2554209</v>
      </c>
      <c r="E8" s="117">
        <v>5078783</v>
      </c>
      <c r="F8" s="117">
        <v>105107500</v>
      </c>
      <c r="G8" s="117">
        <v>23695479</v>
      </c>
      <c r="H8" s="36"/>
      <c r="I8" s="58"/>
      <c r="K8" s="128"/>
    </row>
    <row r="9" spans="1:9" ht="15">
      <c r="A9" s="17" t="s">
        <v>2301</v>
      </c>
      <c r="B9" s="17" t="s">
        <v>1111</v>
      </c>
      <c r="C9" s="116">
        <f t="shared" si="0"/>
        <v>124099994</v>
      </c>
      <c r="D9" s="117">
        <v>35449332</v>
      </c>
      <c r="E9" s="117">
        <v>14857790</v>
      </c>
      <c r="F9" s="117">
        <v>13334575</v>
      </c>
      <c r="G9" s="117">
        <v>60458297</v>
      </c>
      <c r="H9" s="36"/>
      <c r="I9" s="58"/>
    </row>
    <row r="10" spans="1:9" ht="15">
      <c r="A10" s="17" t="s">
        <v>1115</v>
      </c>
      <c r="B10" s="17" t="s">
        <v>1503</v>
      </c>
      <c r="C10" s="116">
        <f t="shared" si="0"/>
        <v>123185410</v>
      </c>
      <c r="D10" s="117">
        <v>68239035</v>
      </c>
      <c r="E10" s="117">
        <v>39267959</v>
      </c>
      <c r="F10" s="117">
        <v>6585143</v>
      </c>
      <c r="G10" s="117">
        <v>9093273</v>
      </c>
      <c r="H10" s="36"/>
      <c r="I10" s="58"/>
    </row>
    <row r="11" spans="1:9" ht="15">
      <c r="A11" s="17" t="s">
        <v>1011</v>
      </c>
      <c r="B11" s="17" t="s">
        <v>996</v>
      </c>
      <c r="C11" s="116">
        <f t="shared" si="0"/>
        <v>123007027</v>
      </c>
      <c r="D11" s="117">
        <v>89359024</v>
      </c>
      <c r="E11" s="117">
        <v>20328991</v>
      </c>
      <c r="F11" s="117">
        <v>0</v>
      </c>
      <c r="G11" s="117">
        <v>13319012</v>
      </c>
      <c r="H11" s="36"/>
      <c r="I11" s="58"/>
    </row>
    <row r="12" spans="1:9" ht="15">
      <c r="A12" s="17" t="s">
        <v>901</v>
      </c>
      <c r="B12" s="17" t="s">
        <v>860</v>
      </c>
      <c r="C12" s="116">
        <f t="shared" si="0"/>
        <v>111152296</v>
      </c>
      <c r="D12" s="117">
        <v>3336398</v>
      </c>
      <c r="E12" s="117">
        <v>39344184</v>
      </c>
      <c r="F12" s="117">
        <v>17456469</v>
      </c>
      <c r="G12" s="117">
        <v>51015245</v>
      </c>
      <c r="H12" s="36"/>
      <c r="I12" s="58"/>
    </row>
    <row r="13" spans="1:9" ht="15">
      <c r="A13" s="17" t="s">
        <v>1169</v>
      </c>
      <c r="B13" s="17" t="s">
        <v>1154</v>
      </c>
      <c r="C13" s="116">
        <f t="shared" si="0"/>
        <v>81191811</v>
      </c>
      <c r="D13" s="117">
        <v>5504867</v>
      </c>
      <c r="E13" s="117">
        <v>13582061</v>
      </c>
      <c r="F13" s="117">
        <v>25790250</v>
      </c>
      <c r="G13" s="117">
        <v>36314633</v>
      </c>
      <c r="H13" s="36"/>
      <c r="I13" s="58"/>
    </row>
    <row r="14" spans="1:9" ht="15">
      <c r="A14" s="17" t="s">
        <v>1544</v>
      </c>
      <c r="B14" s="17" t="s">
        <v>1503</v>
      </c>
      <c r="C14" s="116">
        <f t="shared" si="0"/>
        <v>77111864</v>
      </c>
      <c r="D14" s="117">
        <v>50216261</v>
      </c>
      <c r="E14" s="117">
        <v>7575397</v>
      </c>
      <c r="F14" s="117">
        <v>8963566</v>
      </c>
      <c r="G14" s="117">
        <v>10356640</v>
      </c>
      <c r="H14" s="36"/>
      <c r="I14" s="58"/>
    </row>
    <row r="15" spans="1:9" ht="15">
      <c r="A15" s="17" t="s">
        <v>1227</v>
      </c>
      <c r="B15" s="17" t="s">
        <v>1154</v>
      </c>
      <c r="C15" s="116">
        <f t="shared" si="0"/>
        <v>73234873</v>
      </c>
      <c r="D15" s="117">
        <v>6922317</v>
      </c>
      <c r="E15" s="117">
        <v>11634481</v>
      </c>
      <c r="F15" s="117">
        <v>10219491</v>
      </c>
      <c r="G15" s="117">
        <v>44458584</v>
      </c>
      <c r="H15" s="36"/>
      <c r="I15" s="58"/>
    </row>
    <row r="16" spans="1:9" ht="15">
      <c r="A16" s="17" t="s">
        <v>1321</v>
      </c>
      <c r="B16" s="17" t="s">
        <v>1228</v>
      </c>
      <c r="C16" s="116">
        <f t="shared" si="0"/>
        <v>70942185</v>
      </c>
      <c r="D16" s="117">
        <v>9777657</v>
      </c>
      <c r="E16" s="117">
        <v>18925768</v>
      </c>
      <c r="F16" s="117">
        <v>103882</v>
      </c>
      <c r="G16" s="117">
        <v>42134878</v>
      </c>
      <c r="H16" s="36"/>
      <c r="I16" s="58"/>
    </row>
    <row r="17" spans="1:9" ht="15">
      <c r="A17" s="17" t="s">
        <v>940</v>
      </c>
      <c r="B17" s="17" t="s">
        <v>1700</v>
      </c>
      <c r="C17" s="116">
        <f t="shared" si="0"/>
        <v>60730961</v>
      </c>
      <c r="D17" s="117">
        <v>11511078</v>
      </c>
      <c r="E17" s="117">
        <v>7804482</v>
      </c>
      <c r="F17" s="117">
        <v>9509240</v>
      </c>
      <c r="G17" s="117">
        <v>31906161</v>
      </c>
      <c r="H17" s="36"/>
      <c r="I17" s="58"/>
    </row>
    <row r="18" spans="1:9" ht="15">
      <c r="A18" s="17" t="s">
        <v>464</v>
      </c>
      <c r="B18" s="17" t="s">
        <v>325</v>
      </c>
      <c r="C18" s="116">
        <f t="shared" si="0"/>
        <v>54450168</v>
      </c>
      <c r="D18" s="117">
        <v>5886701</v>
      </c>
      <c r="E18" s="117">
        <v>3978435</v>
      </c>
      <c r="F18" s="117">
        <v>10468365</v>
      </c>
      <c r="G18" s="117">
        <v>34116667</v>
      </c>
      <c r="H18" s="36"/>
      <c r="I18" s="58"/>
    </row>
    <row r="19" spans="1:9" ht="15">
      <c r="A19" s="17" t="s">
        <v>847</v>
      </c>
      <c r="B19" s="17" t="s">
        <v>817</v>
      </c>
      <c r="C19" s="116">
        <f t="shared" si="0"/>
        <v>54000675</v>
      </c>
      <c r="D19" s="117">
        <v>517502</v>
      </c>
      <c r="E19" s="117">
        <v>4492196</v>
      </c>
      <c r="F19" s="117">
        <v>39941616</v>
      </c>
      <c r="G19" s="117">
        <v>9049361</v>
      </c>
      <c r="H19" s="36"/>
      <c r="I19" s="58"/>
    </row>
    <row r="20" spans="1:9" ht="15">
      <c r="A20" s="17" t="s">
        <v>1029</v>
      </c>
      <c r="B20" s="17" t="s">
        <v>996</v>
      </c>
      <c r="C20" s="116">
        <f t="shared" si="0"/>
        <v>53697257</v>
      </c>
      <c r="D20" s="117">
        <v>2356406</v>
      </c>
      <c r="E20" s="117">
        <v>3821643</v>
      </c>
      <c r="F20" s="117">
        <v>27794400</v>
      </c>
      <c r="G20" s="117">
        <v>19724808</v>
      </c>
      <c r="H20" s="36"/>
      <c r="I20" s="58"/>
    </row>
    <row r="21" spans="1:9" ht="15">
      <c r="A21" s="17" t="s">
        <v>1215</v>
      </c>
      <c r="B21" s="17" t="s">
        <v>1154</v>
      </c>
      <c r="C21" s="116">
        <f t="shared" si="0"/>
        <v>50244404</v>
      </c>
      <c r="D21" s="117">
        <v>11468309</v>
      </c>
      <c r="E21" s="117">
        <v>7761078</v>
      </c>
      <c r="F21" s="117">
        <v>9</v>
      </c>
      <c r="G21" s="117">
        <v>31015008</v>
      </c>
      <c r="H21" s="36"/>
      <c r="I21" s="58"/>
    </row>
    <row r="22" spans="1:9" ht="15">
      <c r="A22" s="17" t="s">
        <v>1521</v>
      </c>
      <c r="B22" s="17" t="s">
        <v>1503</v>
      </c>
      <c r="C22" s="116">
        <f t="shared" si="0"/>
        <v>49724972</v>
      </c>
      <c r="D22" s="117">
        <v>13309492</v>
      </c>
      <c r="E22" s="117">
        <v>21856402</v>
      </c>
      <c r="F22" s="117">
        <v>2245265</v>
      </c>
      <c r="G22" s="117">
        <v>12313813</v>
      </c>
      <c r="H22" s="36"/>
      <c r="I22" s="58"/>
    </row>
    <row r="23" spans="1:9" ht="15">
      <c r="A23" s="17" t="s">
        <v>1023</v>
      </c>
      <c r="B23" s="17" t="s">
        <v>996</v>
      </c>
      <c r="C23" s="116">
        <f t="shared" si="0"/>
        <v>49701503</v>
      </c>
      <c r="D23" s="117">
        <v>9715002</v>
      </c>
      <c r="E23" s="117">
        <v>1817480</v>
      </c>
      <c r="F23" s="117">
        <v>1357397</v>
      </c>
      <c r="G23" s="117">
        <v>36811624</v>
      </c>
      <c r="H23" s="36"/>
      <c r="I23" s="58"/>
    </row>
    <row r="24" spans="1:9" ht="15">
      <c r="A24" s="17" t="s">
        <v>957</v>
      </c>
      <c r="B24" s="17" t="s">
        <v>1154</v>
      </c>
      <c r="C24" s="116">
        <f t="shared" si="0"/>
        <v>48387797</v>
      </c>
      <c r="D24" s="117">
        <v>30475713</v>
      </c>
      <c r="E24" s="117">
        <v>8734076</v>
      </c>
      <c r="F24" s="117">
        <v>943802</v>
      </c>
      <c r="G24" s="117">
        <v>8234206</v>
      </c>
      <c r="H24" s="61"/>
      <c r="I24" s="58"/>
    </row>
    <row r="25" spans="1:9" ht="15">
      <c r="A25" s="17" t="s">
        <v>554</v>
      </c>
      <c r="B25" s="17" t="s">
        <v>536</v>
      </c>
      <c r="C25" s="116">
        <f t="shared" si="0"/>
        <v>43783159</v>
      </c>
      <c r="D25" s="117">
        <v>4037459</v>
      </c>
      <c r="E25" s="117">
        <v>3041895</v>
      </c>
      <c r="F25" s="117">
        <v>17945548</v>
      </c>
      <c r="G25" s="117">
        <v>18758257</v>
      </c>
      <c r="H25" s="36"/>
      <c r="I25" s="58"/>
    </row>
    <row r="26" spans="1:9" ht="15">
      <c r="A26" s="17" t="s">
        <v>394</v>
      </c>
      <c r="B26" s="17" t="s">
        <v>325</v>
      </c>
      <c r="C26" s="116">
        <f t="shared" si="0"/>
        <v>43538258</v>
      </c>
      <c r="D26" s="117">
        <v>8080221</v>
      </c>
      <c r="E26" s="117">
        <v>4593458</v>
      </c>
      <c r="F26" s="117">
        <v>19300100</v>
      </c>
      <c r="G26" s="117">
        <v>11564479</v>
      </c>
      <c r="H26" s="36"/>
      <c r="I26" s="58"/>
    </row>
    <row r="27" spans="1:7" ht="15">
      <c r="A27" s="18" t="s">
        <v>11</v>
      </c>
      <c r="B27" s="17"/>
      <c r="C27" s="49">
        <f>SUM(C7:C26)</f>
        <v>1892078131</v>
      </c>
      <c r="D27" s="36">
        <f>SUM(D7:D26)</f>
        <v>497100414</v>
      </c>
      <c r="E27" s="36">
        <f>SUM(E7:E26)</f>
        <v>311928883</v>
      </c>
      <c r="F27" s="36">
        <f>SUM(F7:F26)</f>
        <v>396895118</v>
      </c>
      <c r="G27" s="36">
        <f>SUM(G7:G26)</f>
        <v>686153716</v>
      </c>
    </row>
    <row r="28" spans="1:7" ht="15">
      <c r="A28" s="18" t="s">
        <v>6</v>
      </c>
      <c r="C28" s="39">
        <f>work_ytd!F29</f>
        <v>6755528412</v>
      </c>
      <c r="D28" s="39">
        <f>work_ytd!G29</f>
        <v>1481921562</v>
      </c>
      <c r="E28" s="39">
        <f>work_ytd!H29</f>
        <v>1778675190</v>
      </c>
      <c r="F28" s="39">
        <f>work_ytd!I29</f>
        <v>1226168479</v>
      </c>
      <c r="G28" s="39">
        <f>work_ytd!J29</f>
        <v>2268763181</v>
      </c>
    </row>
    <row r="29" spans="1:7" ht="15">
      <c r="A29" s="18" t="s">
        <v>12</v>
      </c>
      <c r="C29" s="42">
        <f>C27/C28</f>
        <v>0.28007848026204113</v>
      </c>
      <c r="D29" s="42">
        <f>D27/D28</f>
        <v>0.33544313460768715</v>
      </c>
      <c r="E29" s="42">
        <f>E27/E28</f>
        <v>0.17537147015582985</v>
      </c>
      <c r="F29" s="42">
        <f>F27/F28</f>
        <v>0.32368726222980976</v>
      </c>
      <c r="G29" s="42">
        <f>G27/G28</f>
        <v>0.30243514252446785</v>
      </c>
    </row>
    <row r="31" ht="15">
      <c r="D31" s="53"/>
    </row>
    <row r="32" spans="1:7" ht="15">
      <c r="A32" s="18" t="s">
        <v>119</v>
      </c>
      <c r="C32" s="44">
        <f>work_ytd!F28</f>
        <v>503549880</v>
      </c>
      <c r="D32" s="44">
        <f>work_ytd!G28</f>
        <v>0</v>
      </c>
      <c r="E32" s="44">
        <f>work_ytd!H28</f>
        <v>1003641</v>
      </c>
      <c r="F32" s="44">
        <f>work_ytd!I28</f>
        <v>432706487</v>
      </c>
      <c r="G32" s="44">
        <f>work_ytd!J28</f>
        <v>69839752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June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8/7/2015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680</v>
      </c>
      <c r="B7" s="17" t="s">
        <v>656</v>
      </c>
      <c r="C7" s="114">
        <f aca="true" t="shared" si="0" ref="C7:C26">D7+E7+F7+G7</f>
        <v>106535029</v>
      </c>
      <c r="D7" s="115">
        <v>0</v>
      </c>
      <c r="E7" s="115">
        <v>974858</v>
      </c>
      <c r="F7" s="115">
        <v>104000000</v>
      </c>
      <c r="G7" s="115">
        <v>1560171</v>
      </c>
      <c r="H7" s="36"/>
      <c r="I7" s="72"/>
    </row>
    <row r="8" spans="1:12" ht="15">
      <c r="A8" s="17" t="s">
        <v>1014</v>
      </c>
      <c r="B8" s="17" t="s">
        <v>996</v>
      </c>
      <c r="C8" s="116">
        <f t="shared" si="0"/>
        <v>66841276</v>
      </c>
      <c r="D8" s="117">
        <v>1850000</v>
      </c>
      <c r="E8" s="117">
        <v>13242831</v>
      </c>
      <c r="F8" s="117">
        <v>27043000</v>
      </c>
      <c r="G8" s="117">
        <v>24705445</v>
      </c>
      <c r="H8" s="36"/>
      <c r="I8" s="72"/>
      <c r="K8" s="128"/>
      <c r="L8" s="69"/>
    </row>
    <row r="9" spans="1:12" ht="15">
      <c r="A9" s="17" t="s">
        <v>901</v>
      </c>
      <c r="B9" s="17" t="s">
        <v>860</v>
      </c>
      <c r="C9" s="116">
        <f t="shared" si="0"/>
        <v>49372651</v>
      </c>
      <c r="D9" s="117">
        <v>1056813</v>
      </c>
      <c r="E9" s="117">
        <v>25838789</v>
      </c>
      <c r="F9" s="117">
        <v>9275735</v>
      </c>
      <c r="G9" s="117">
        <v>13201314</v>
      </c>
      <c r="H9" s="36"/>
      <c r="I9" s="72"/>
      <c r="L9" s="5"/>
    </row>
    <row r="10" spans="1:9" ht="15">
      <c r="A10" s="17" t="s">
        <v>1389</v>
      </c>
      <c r="B10" s="17" t="s">
        <v>1386</v>
      </c>
      <c r="C10" s="116">
        <f t="shared" si="0"/>
        <v>30279521</v>
      </c>
      <c r="D10" s="117">
        <v>0</v>
      </c>
      <c r="E10" s="117">
        <v>30278640</v>
      </c>
      <c r="F10" s="117">
        <v>0</v>
      </c>
      <c r="G10" s="117">
        <v>881</v>
      </c>
      <c r="H10" s="36"/>
      <c r="I10" s="72"/>
    </row>
    <row r="11" spans="1:9" ht="15">
      <c r="A11" s="17" t="s">
        <v>2301</v>
      </c>
      <c r="B11" s="17" t="s">
        <v>1111</v>
      </c>
      <c r="C11" s="116">
        <f t="shared" si="0"/>
        <v>28825435</v>
      </c>
      <c r="D11" s="117">
        <v>19940010</v>
      </c>
      <c r="E11" s="117">
        <v>2237648</v>
      </c>
      <c r="F11" s="117">
        <v>14500</v>
      </c>
      <c r="G11" s="117">
        <v>6633277</v>
      </c>
      <c r="H11" s="36"/>
      <c r="I11" s="72"/>
    </row>
    <row r="12" spans="1:9" ht="15">
      <c r="A12" s="17" t="s">
        <v>1227</v>
      </c>
      <c r="B12" s="17" t="s">
        <v>1154</v>
      </c>
      <c r="C12" s="116">
        <f t="shared" si="0"/>
        <v>23575378</v>
      </c>
      <c r="D12" s="117">
        <v>1439803</v>
      </c>
      <c r="E12" s="117">
        <v>2497751</v>
      </c>
      <c r="F12" s="117">
        <v>4603950</v>
      </c>
      <c r="G12" s="117">
        <v>15033874</v>
      </c>
      <c r="H12" s="36"/>
      <c r="I12" s="72"/>
    </row>
    <row r="13" spans="1:9" ht="15">
      <c r="A13" s="17" t="s">
        <v>940</v>
      </c>
      <c r="B13" s="17" t="s">
        <v>1700</v>
      </c>
      <c r="C13" s="116">
        <f t="shared" si="0"/>
        <v>22490298</v>
      </c>
      <c r="D13" s="117">
        <v>8000400</v>
      </c>
      <c r="E13" s="117">
        <v>2599505</v>
      </c>
      <c r="F13" s="117">
        <v>528300</v>
      </c>
      <c r="G13" s="117">
        <v>11362093</v>
      </c>
      <c r="H13" s="36"/>
      <c r="I13" s="72"/>
    </row>
    <row r="14" spans="1:9" ht="15">
      <c r="A14" s="17" t="s">
        <v>1544</v>
      </c>
      <c r="B14" s="17" t="s">
        <v>1503</v>
      </c>
      <c r="C14" s="116">
        <f t="shared" si="0"/>
        <v>18447596</v>
      </c>
      <c r="D14" s="117">
        <v>12877412</v>
      </c>
      <c r="E14" s="117">
        <v>1605304</v>
      </c>
      <c r="F14" s="117">
        <v>2306906</v>
      </c>
      <c r="G14" s="117">
        <v>1657974</v>
      </c>
      <c r="H14" s="36"/>
      <c r="I14" s="72"/>
    </row>
    <row r="15" spans="1:9" ht="15">
      <c r="A15" s="17" t="s">
        <v>1419</v>
      </c>
      <c r="B15" s="17" t="s">
        <v>1386</v>
      </c>
      <c r="C15" s="116">
        <f t="shared" si="0"/>
        <v>18072375</v>
      </c>
      <c r="D15" s="117">
        <v>1133600</v>
      </c>
      <c r="E15" s="117">
        <v>1414127</v>
      </c>
      <c r="F15" s="117">
        <v>0</v>
      </c>
      <c r="G15" s="117">
        <v>15524648</v>
      </c>
      <c r="H15" s="36"/>
      <c r="I15" s="72"/>
    </row>
    <row r="16" spans="1:9" ht="15">
      <c r="A16" s="17" t="s">
        <v>1169</v>
      </c>
      <c r="B16" s="17" t="s">
        <v>1154</v>
      </c>
      <c r="C16" s="116">
        <f t="shared" si="0"/>
        <v>16338493</v>
      </c>
      <c r="D16" s="117">
        <v>1187652</v>
      </c>
      <c r="E16" s="117">
        <v>2446074</v>
      </c>
      <c r="F16" s="117">
        <v>25000</v>
      </c>
      <c r="G16" s="117">
        <v>12679767</v>
      </c>
      <c r="H16" s="36"/>
      <c r="I16" s="72"/>
    </row>
    <row r="17" spans="1:9" ht="15">
      <c r="A17" s="17" t="s">
        <v>388</v>
      </c>
      <c r="B17" s="17" t="s">
        <v>325</v>
      </c>
      <c r="C17" s="116">
        <f t="shared" si="0"/>
        <v>16056362</v>
      </c>
      <c r="D17" s="117">
        <v>15351628</v>
      </c>
      <c r="E17" s="117">
        <v>451834</v>
      </c>
      <c r="F17" s="117">
        <v>76500</v>
      </c>
      <c r="G17" s="117">
        <v>176400</v>
      </c>
      <c r="H17" s="36"/>
      <c r="I17" s="72"/>
    </row>
    <row r="18" spans="1:9" ht="15">
      <c r="A18" s="17" t="s">
        <v>1166</v>
      </c>
      <c r="B18" s="17" t="s">
        <v>1154</v>
      </c>
      <c r="C18" s="116">
        <f t="shared" si="0"/>
        <v>15807194</v>
      </c>
      <c r="D18" s="117">
        <v>0</v>
      </c>
      <c r="E18" s="117">
        <v>1774636</v>
      </c>
      <c r="F18" s="117">
        <v>0</v>
      </c>
      <c r="G18" s="117">
        <v>14032558</v>
      </c>
      <c r="H18" s="36"/>
      <c r="I18" s="72"/>
    </row>
    <row r="19" spans="1:9" ht="15">
      <c r="A19" s="17" t="s">
        <v>701</v>
      </c>
      <c r="B19" s="17" t="s">
        <v>656</v>
      </c>
      <c r="C19" s="116">
        <f t="shared" si="0"/>
        <v>15797920</v>
      </c>
      <c r="D19" s="117">
        <v>679000</v>
      </c>
      <c r="E19" s="117">
        <v>1941759</v>
      </c>
      <c r="F19" s="117">
        <v>16000</v>
      </c>
      <c r="G19" s="117">
        <v>13161161</v>
      </c>
      <c r="H19" s="36"/>
      <c r="I19" s="72"/>
    </row>
    <row r="20" spans="1:9" ht="15">
      <c r="A20" s="17" t="s">
        <v>1017</v>
      </c>
      <c r="B20" s="17" t="s">
        <v>996</v>
      </c>
      <c r="C20" s="116">
        <f t="shared" si="0"/>
        <v>15536478</v>
      </c>
      <c r="D20" s="117">
        <v>406825</v>
      </c>
      <c r="E20" s="117">
        <v>709004</v>
      </c>
      <c r="F20" s="117">
        <v>12378333</v>
      </c>
      <c r="G20" s="117">
        <v>2042316</v>
      </c>
      <c r="H20" s="36"/>
      <c r="I20" s="72"/>
    </row>
    <row r="21" spans="1:9" ht="15">
      <c r="A21" s="17" t="s">
        <v>841</v>
      </c>
      <c r="B21" s="17" t="s">
        <v>1111</v>
      </c>
      <c r="C21" s="116">
        <f t="shared" si="0"/>
        <v>15334259</v>
      </c>
      <c r="D21" s="117">
        <v>0</v>
      </c>
      <c r="E21" s="117">
        <v>1071712</v>
      </c>
      <c r="F21" s="117">
        <v>11556058</v>
      </c>
      <c r="G21" s="117">
        <v>2706489</v>
      </c>
      <c r="H21" s="36"/>
      <c r="I21" s="72"/>
    </row>
    <row r="22" spans="1:9" ht="15">
      <c r="A22" s="17" t="s">
        <v>141</v>
      </c>
      <c r="B22" s="17" t="s">
        <v>130</v>
      </c>
      <c r="C22" s="116">
        <f t="shared" si="0"/>
        <v>14765473</v>
      </c>
      <c r="D22" s="117">
        <v>308000</v>
      </c>
      <c r="E22" s="117">
        <v>869936</v>
      </c>
      <c r="F22" s="117">
        <v>11000000</v>
      </c>
      <c r="G22" s="117">
        <v>2587537</v>
      </c>
      <c r="H22" s="36"/>
      <c r="I22" s="72"/>
    </row>
    <row r="23" spans="1:9" ht="15">
      <c r="A23" s="17" t="s">
        <v>554</v>
      </c>
      <c r="B23" s="17" t="s">
        <v>536</v>
      </c>
      <c r="C23" s="116">
        <f t="shared" si="0"/>
        <v>14096445</v>
      </c>
      <c r="D23" s="117">
        <v>0</v>
      </c>
      <c r="E23" s="117">
        <v>948400</v>
      </c>
      <c r="F23" s="117">
        <v>10853005</v>
      </c>
      <c r="G23" s="117">
        <v>2295040</v>
      </c>
      <c r="H23" s="36"/>
      <c r="I23" s="72"/>
    </row>
    <row r="24" spans="1:9" ht="15">
      <c r="A24" s="17" t="s">
        <v>1237</v>
      </c>
      <c r="B24" s="17" t="s">
        <v>1228</v>
      </c>
      <c r="C24" s="116">
        <f t="shared" si="0"/>
        <v>13362091</v>
      </c>
      <c r="D24" s="117">
        <v>1001201</v>
      </c>
      <c r="E24" s="117">
        <v>384273</v>
      </c>
      <c r="F24" s="117">
        <v>0</v>
      </c>
      <c r="G24" s="117">
        <v>11976617</v>
      </c>
      <c r="H24" s="36"/>
      <c r="I24" s="72"/>
    </row>
    <row r="25" spans="1:9" ht="15">
      <c r="A25" s="17" t="s">
        <v>1023</v>
      </c>
      <c r="B25" s="17" t="s">
        <v>996</v>
      </c>
      <c r="C25" s="116">
        <f t="shared" si="0"/>
        <v>13025480</v>
      </c>
      <c r="D25" s="117">
        <v>400000</v>
      </c>
      <c r="E25" s="117">
        <v>298588</v>
      </c>
      <c r="F25" s="117">
        <v>2501</v>
      </c>
      <c r="G25" s="117">
        <v>12324391</v>
      </c>
      <c r="H25" s="36"/>
      <c r="I25" s="72"/>
    </row>
    <row r="26" spans="1:9" ht="15">
      <c r="A26" s="17" t="s">
        <v>1321</v>
      </c>
      <c r="B26" s="17" t="s">
        <v>1228</v>
      </c>
      <c r="C26" s="116">
        <f t="shared" si="0"/>
        <v>12834452</v>
      </c>
      <c r="D26" s="117">
        <v>4367650</v>
      </c>
      <c r="E26" s="117">
        <v>4561809</v>
      </c>
      <c r="F26" s="117">
        <v>0</v>
      </c>
      <c r="G26" s="117">
        <v>3904993</v>
      </c>
      <c r="H26" s="36"/>
      <c r="I26" s="72"/>
    </row>
    <row r="27" spans="1:9" ht="15">
      <c r="A27" s="18" t="s">
        <v>11</v>
      </c>
      <c r="B27" s="17"/>
      <c r="C27" s="49">
        <f>SUM(C7:C26)</f>
        <v>527394206</v>
      </c>
      <c r="D27" s="36">
        <f>SUM(D7:D26)</f>
        <v>69999994</v>
      </c>
      <c r="E27" s="36">
        <f>SUM(E7:E26)</f>
        <v>96147478</v>
      </c>
      <c r="F27" s="36">
        <f>SUM(F7:F26)</f>
        <v>193679788</v>
      </c>
      <c r="G27" s="36">
        <f>SUM(G7:G26)</f>
        <v>167566946</v>
      </c>
      <c r="I27" s="3"/>
    </row>
    <row r="28" spans="1:7" ht="15">
      <c r="A28" s="18" t="s">
        <v>6</v>
      </c>
      <c r="C28" s="39">
        <f>work!F29</f>
        <v>1405779685</v>
      </c>
      <c r="D28" s="39">
        <f>work!G29</f>
        <v>261255738</v>
      </c>
      <c r="E28" s="39">
        <f>work!H29</f>
        <v>386281164</v>
      </c>
      <c r="F28" s="39">
        <f>work!I29</f>
        <v>257797341</v>
      </c>
      <c r="G28" s="39">
        <f>work!J29</f>
        <v>500445442</v>
      </c>
    </row>
    <row r="29" spans="1:7" ht="15">
      <c r="A29" s="18" t="s">
        <v>12</v>
      </c>
      <c r="C29" s="42">
        <f>C27/C28</f>
        <v>0.3751613511188277</v>
      </c>
      <c r="D29" s="42">
        <f>D27/D28</f>
        <v>0.26793667590183223</v>
      </c>
      <c r="E29" s="42">
        <f>E27/E28</f>
        <v>0.2489054268253163</v>
      </c>
      <c r="F29" s="42">
        <f>F27/F28</f>
        <v>0.7512869886427572</v>
      </c>
      <c r="G29" s="42">
        <f>G27/G28</f>
        <v>0.3348355923281643</v>
      </c>
    </row>
    <row r="32" spans="1:7" ht="15">
      <c r="A32" s="67" t="s">
        <v>119</v>
      </c>
      <c r="C32" s="114">
        <f>D32+E32+F32+G32</f>
        <v>415083661</v>
      </c>
      <c r="D32" s="115">
        <v>0</v>
      </c>
      <c r="E32" s="115">
        <v>0</v>
      </c>
      <c r="F32" s="115">
        <v>393216454</v>
      </c>
      <c r="G32" s="115">
        <v>21867207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C1">
      <selection activeCell="P41" sqref="P4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4" t="s">
        <v>2302</v>
      </c>
      <c r="M1" s="102"/>
    </row>
    <row r="2" spans="1:21" ht="15.75">
      <c r="A2" s="15" t="str">
        <f>work!A1</f>
        <v>Estimated cost of construction authorized by building permits, June 2015</v>
      </c>
      <c r="L2" s="147"/>
      <c r="M2" s="148" t="str">
        <f>A2</f>
        <v>Estimated cost of construction authorized by building permits, June 2015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8/7/2015</v>
      </c>
      <c r="L3" s="151"/>
      <c r="M3" s="152" t="str">
        <f>A3</f>
        <v>Source:  New Jersey Department of Community Affairs, 8/7/2015</v>
      </c>
      <c r="N3" s="153"/>
      <c r="O3" s="153"/>
      <c r="P3" s="153"/>
      <c r="Q3" s="153"/>
      <c r="R3" s="153"/>
      <c r="S3" s="153"/>
      <c r="T3" s="153"/>
      <c r="U3" s="154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183" t="str">
        <f>B6</f>
        <v>June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222" t="s">
        <v>2350</v>
      </c>
      <c r="C6" s="222"/>
      <c r="D6" s="222"/>
      <c r="E6" s="97"/>
      <c r="F6" s="222" t="s">
        <v>2268</v>
      </c>
      <c r="G6" s="222"/>
      <c r="H6" s="222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0"/>
      <c r="M7" s="142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3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5"/>
    </row>
    <row r="8" spans="1:21" ht="16.5" thickBot="1" thickTop="1">
      <c r="A8" s="37" t="s">
        <v>255</v>
      </c>
      <c r="B8" s="39">
        <f>C8+D8</f>
        <v>32146046</v>
      </c>
      <c r="C8" s="40">
        <f>SUM(work!G7:H7)</f>
        <v>18336162</v>
      </c>
      <c r="D8" s="44">
        <f>SUM(work!I7:J7)</f>
        <v>13809884</v>
      </c>
      <c r="E8" s="44"/>
      <c r="F8" s="39">
        <f>G8+H8</f>
        <v>156921895</v>
      </c>
      <c r="G8" s="44">
        <f>SUM(work_ytd!G7:H7)</f>
        <v>83594791</v>
      </c>
      <c r="H8" s="44">
        <f>SUM(work_ytd!I7:J7)</f>
        <v>73327104</v>
      </c>
      <c r="I8" s="38"/>
      <c r="J8" s="38"/>
      <c r="K8" s="38"/>
      <c r="L8" s="105"/>
      <c r="M8" s="139" t="str">
        <f aca="true" t="shared" si="1" ref="M8:M29">A8</f>
        <v>Atlantic</v>
      </c>
      <c r="N8" s="140">
        <f aca="true" t="shared" si="2" ref="N8:P23">B8</f>
        <v>32146046</v>
      </c>
      <c r="O8" s="140">
        <f t="shared" si="2"/>
        <v>18336162</v>
      </c>
      <c r="P8" s="140">
        <f t="shared" si="2"/>
        <v>13809884</v>
      </c>
      <c r="Q8" s="141"/>
      <c r="R8" s="139">
        <f t="shared" si="0"/>
        <v>156921895</v>
      </c>
      <c r="S8" s="140">
        <f t="shared" si="0"/>
        <v>83594791</v>
      </c>
      <c r="T8" s="157">
        <f t="shared" si="0"/>
        <v>73327104</v>
      </c>
      <c r="U8" s="156"/>
    </row>
    <row r="9" spans="1:21" ht="15.75" thickBot="1">
      <c r="A9" s="37" t="s">
        <v>325</v>
      </c>
      <c r="B9" s="37">
        <f aca="true" t="shared" si="3" ref="B9:B31">C9+D9</f>
        <v>139800737</v>
      </c>
      <c r="C9" s="38">
        <f>SUM(work!G8:H8)</f>
        <v>82697410</v>
      </c>
      <c r="D9" s="46">
        <f>SUM(work!I8:J8)</f>
        <v>57103327</v>
      </c>
      <c r="E9" s="46"/>
      <c r="F9" s="37">
        <f aca="true" t="shared" si="4" ref="F9:F29">G9+H9</f>
        <v>666561189</v>
      </c>
      <c r="G9" s="46">
        <f>SUM(work_ytd!G8:H8)</f>
        <v>357812948</v>
      </c>
      <c r="H9" s="46">
        <f>SUM(work_ytd!I8:J8)</f>
        <v>308748241</v>
      </c>
      <c r="I9" s="38"/>
      <c r="J9" s="38"/>
      <c r="K9" s="38"/>
      <c r="L9" s="105"/>
      <c r="M9" s="138" t="str">
        <f t="shared" si="1"/>
        <v>Bergen</v>
      </c>
      <c r="N9" s="124">
        <f t="shared" si="2"/>
        <v>139800737</v>
      </c>
      <c r="O9" s="124">
        <f t="shared" si="2"/>
        <v>82697410</v>
      </c>
      <c r="P9" s="124">
        <f t="shared" si="2"/>
        <v>57103327</v>
      </c>
      <c r="Q9" s="132"/>
      <c r="R9" s="133">
        <f t="shared" si="0"/>
        <v>666561189</v>
      </c>
      <c r="S9" s="124">
        <f t="shared" si="0"/>
        <v>357812948</v>
      </c>
      <c r="T9" s="158">
        <f t="shared" si="0"/>
        <v>308748241</v>
      </c>
      <c r="U9" s="104"/>
    </row>
    <row r="10" spans="1:21" ht="15.75" thickBot="1">
      <c r="A10" s="37" t="s">
        <v>536</v>
      </c>
      <c r="B10" s="37">
        <f t="shared" si="3"/>
        <v>75506927</v>
      </c>
      <c r="C10" s="38">
        <f>SUM(work!G9:H9)</f>
        <v>28788395</v>
      </c>
      <c r="D10" s="46">
        <f>SUM(work!I9:J9)</f>
        <v>46718532</v>
      </c>
      <c r="E10" s="46"/>
      <c r="F10" s="37">
        <f t="shared" si="4"/>
        <v>303835223</v>
      </c>
      <c r="G10" s="46">
        <f>SUM(work_ytd!G9:H9)</f>
        <v>126123599</v>
      </c>
      <c r="H10" s="46">
        <f>SUM(work_ytd!I9:J9)</f>
        <v>177711624</v>
      </c>
      <c r="I10" s="38"/>
      <c r="J10" s="38"/>
      <c r="K10" s="38"/>
      <c r="L10" s="105"/>
      <c r="M10" s="138" t="str">
        <f t="shared" si="1"/>
        <v>Burlington</v>
      </c>
      <c r="N10" s="124">
        <f t="shared" si="2"/>
        <v>75506927</v>
      </c>
      <c r="O10" s="124">
        <f t="shared" si="2"/>
        <v>28788395</v>
      </c>
      <c r="P10" s="124">
        <f t="shared" si="2"/>
        <v>46718532</v>
      </c>
      <c r="Q10" s="132"/>
      <c r="R10" s="133">
        <f aca="true" t="shared" si="5" ref="R10:R31">F10</f>
        <v>303835223</v>
      </c>
      <c r="S10" s="124">
        <f aca="true" t="shared" si="6" ref="S10:S31">G10</f>
        <v>126123599</v>
      </c>
      <c r="T10" s="158">
        <f aca="true" t="shared" si="7" ref="T10:T31">H10</f>
        <v>177711624</v>
      </c>
      <c r="U10" s="104"/>
    </row>
    <row r="11" spans="1:21" ht="15.75" thickBot="1">
      <c r="A11" s="37" t="s">
        <v>656</v>
      </c>
      <c r="B11" s="37">
        <f t="shared" si="3"/>
        <v>148641838</v>
      </c>
      <c r="C11" s="38">
        <f>SUM(work!G10:H10)</f>
        <v>16548350</v>
      </c>
      <c r="D11" s="46">
        <f>SUM(work!I10:J10)</f>
        <v>132093488</v>
      </c>
      <c r="E11" s="46"/>
      <c r="F11" s="37">
        <f t="shared" si="4"/>
        <v>328910450</v>
      </c>
      <c r="G11" s="46">
        <f>SUM(work_ytd!G10:H10)</f>
        <v>95388181</v>
      </c>
      <c r="H11" s="46">
        <f>SUM(work_ytd!I10:J10)</f>
        <v>233522269</v>
      </c>
      <c r="I11" s="38"/>
      <c r="J11" s="38"/>
      <c r="K11" s="38"/>
      <c r="L11" s="105"/>
      <c r="M11" s="138" t="str">
        <f t="shared" si="1"/>
        <v>Camden</v>
      </c>
      <c r="N11" s="124">
        <f t="shared" si="2"/>
        <v>148641838</v>
      </c>
      <c r="O11" s="124">
        <f t="shared" si="2"/>
        <v>16548350</v>
      </c>
      <c r="P11" s="124">
        <f t="shared" si="2"/>
        <v>132093488</v>
      </c>
      <c r="Q11" s="132"/>
      <c r="R11" s="133">
        <f t="shared" si="5"/>
        <v>328910450</v>
      </c>
      <c r="S11" s="124">
        <f t="shared" si="6"/>
        <v>95388181</v>
      </c>
      <c r="T11" s="158">
        <f t="shared" si="7"/>
        <v>233522269</v>
      </c>
      <c r="U11" s="104"/>
    </row>
    <row r="12" spans="1:21" ht="15.75" thickBot="1">
      <c r="A12" s="37" t="s">
        <v>768</v>
      </c>
      <c r="B12" s="37">
        <f t="shared" si="3"/>
        <v>12907885</v>
      </c>
      <c r="C12" s="38">
        <f>SUM(work!G11:H11)</f>
        <v>10111106</v>
      </c>
      <c r="D12" s="46">
        <f>SUM(work!I11:J11)</f>
        <v>2796779</v>
      </c>
      <c r="E12" s="46"/>
      <c r="F12" s="37">
        <f t="shared" si="4"/>
        <v>145596846</v>
      </c>
      <c r="G12" s="46">
        <f>SUM(work_ytd!G11:H11)</f>
        <v>120490708</v>
      </c>
      <c r="H12" s="46">
        <f>SUM(work_ytd!I11:J11)</f>
        <v>25106138</v>
      </c>
      <c r="I12" s="38"/>
      <c r="J12" s="38"/>
      <c r="K12" s="38"/>
      <c r="L12" s="105"/>
      <c r="M12" s="138" t="str">
        <f t="shared" si="1"/>
        <v>Cape May</v>
      </c>
      <c r="N12" s="124">
        <f t="shared" si="2"/>
        <v>12907885</v>
      </c>
      <c r="O12" s="124">
        <f t="shared" si="2"/>
        <v>10111106</v>
      </c>
      <c r="P12" s="124">
        <f t="shared" si="2"/>
        <v>2796779</v>
      </c>
      <c r="Q12" s="132"/>
      <c r="R12" s="133">
        <f t="shared" si="5"/>
        <v>145596846</v>
      </c>
      <c r="S12" s="124">
        <f t="shared" si="6"/>
        <v>120490708</v>
      </c>
      <c r="T12" s="158">
        <f t="shared" si="7"/>
        <v>25106138</v>
      </c>
      <c r="U12" s="104"/>
    </row>
    <row r="13" spans="1:21" ht="15.75" thickBot="1">
      <c r="A13" s="37" t="s">
        <v>817</v>
      </c>
      <c r="B13" s="37">
        <f t="shared" si="3"/>
        <v>4509426</v>
      </c>
      <c r="C13" s="38">
        <f>SUM(work!G12:H12)</f>
        <v>2747759</v>
      </c>
      <c r="D13" s="46">
        <f>SUM(work!I12:J12)</f>
        <v>1761667</v>
      </c>
      <c r="E13" s="46"/>
      <c r="F13" s="37">
        <f t="shared" si="4"/>
        <v>72520777</v>
      </c>
      <c r="G13" s="46">
        <f>SUM(work_ytd!G12:H12)</f>
        <v>13105922</v>
      </c>
      <c r="H13" s="46">
        <f>SUM(work_ytd!I12:J12)</f>
        <v>59414855</v>
      </c>
      <c r="I13" s="38"/>
      <c r="J13" s="38"/>
      <c r="K13" s="38"/>
      <c r="L13" s="105"/>
      <c r="M13" s="138" t="str">
        <f t="shared" si="1"/>
        <v>Cumberland</v>
      </c>
      <c r="N13" s="124">
        <f t="shared" si="2"/>
        <v>4509426</v>
      </c>
      <c r="O13" s="124">
        <f t="shared" si="2"/>
        <v>2747759</v>
      </c>
      <c r="P13" s="124">
        <f t="shared" si="2"/>
        <v>1761667</v>
      </c>
      <c r="Q13" s="132"/>
      <c r="R13" s="133">
        <f t="shared" si="5"/>
        <v>72520777</v>
      </c>
      <c r="S13" s="124">
        <f t="shared" si="6"/>
        <v>13105922</v>
      </c>
      <c r="T13" s="158">
        <f t="shared" si="7"/>
        <v>59414855</v>
      </c>
      <c r="U13" s="104"/>
    </row>
    <row r="14" spans="1:21" ht="15.75" thickBot="1">
      <c r="A14" s="37" t="s">
        <v>860</v>
      </c>
      <c r="B14" s="37">
        <f t="shared" si="3"/>
        <v>103496480</v>
      </c>
      <c r="C14" s="38">
        <f>SUM(work!G13:H13)</f>
        <v>65534705</v>
      </c>
      <c r="D14" s="46">
        <f>SUM(work!I13:J13)</f>
        <v>37961775</v>
      </c>
      <c r="E14" s="46"/>
      <c r="F14" s="37">
        <f t="shared" si="4"/>
        <v>389652427</v>
      </c>
      <c r="G14" s="46">
        <f>SUM(work_ytd!G13:H13)</f>
        <v>224359469</v>
      </c>
      <c r="H14" s="46">
        <f>SUM(work_ytd!I13:J13)</f>
        <v>165292958</v>
      </c>
      <c r="I14" s="38"/>
      <c r="J14" s="38"/>
      <c r="K14" s="38"/>
      <c r="L14" s="105"/>
      <c r="M14" s="138" t="str">
        <f t="shared" si="1"/>
        <v>Essex</v>
      </c>
      <c r="N14" s="124">
        <f t="shared" si="2"/>
        <v>103496480</v>
      </c>
      <c r="O14" s="124">
        <f t="shared" si="2"/>
        <v>65534705</v>
      </c>
      <c r="P14" s="124">
        <f t="shared" si="2"/>
        <v>37961775</v>
      </c>
      <c r="Q14" s="132"/>
      <c r="R14" s="133">
        <f t="shared" si="5"/>
        <v>389652427</v>
      </c>
      <c r="S14" s="124">
        <f t="shared" si="6"/>
        <v>224359469</v>
      </c>
      <c r="T14" s="158">
        <f t="shared" si="7"/>
        <v>165292958</v>
      </c>
      <c r="U14" s="104"/>
    </row>
    <row r="15" spans="1:21" ht="15.75" thickBot="1">
      <c r="A15" s="37" t="s">
        <v>925</v>
      </c>
      <c r="B15" s="37">
        <f t="shared" si="3"/>
        <v>37424183</v>
      </c>
      <c r="C15" s="38">
        <f>SUM(work!G14:H14)</f>
        <v>16172943</v>
      </c>
      <c r="D15" s="46">
        <f>SUM(work!I14:J14)</f>
        <v>21251240</v>
      </c>
      <c r="E15" s="46"/>
      <c r="F15" s="37">
        <f t="shared" si="4"/>
        <v>189746966</v>
      </c>
      <c r="G15" s="46">
        <f>SUM(work_ytd!G14:H14)</f>
        <v>72197096</v>
      </c>
      <c r="H15" s="46">
        <f>SUM(work_ytd!I14:J14)</f>
        <v>117549870</v>
      </c>
      <c r="I15" s="38"/>
      <c r="J15" s="38"/>
      <c r="K15" s="38"/>
      <c r="L15" s="105"/>
      <c r="M15" s="138" t="str">
        <f t="shared" si="1"/>
        <v>Gloucester</v>
      </c>
      <c r="N15" s="124">
        <f t="shared" si="2"/>
        <v>37424183</v>
      </c>
      <c r="O15" s="124">
        <f t="shared" si="2"/>
        <v>16172943</v>
      </c>
      <c r="P15" s="124">
        <f t="shared" si="2"/>
        <v>21251240</v>
      </c>
      <c r="Q15" s="132"/>
      <c r="R15" s="133">
        <f t="shared" si="5"/>
        <v>189746966</v>
      </c>
      <c r="S15" s="124">
        <f t="shared" si="6"/>
        <v>72197096</v>
      </c>
      <c r="T15" s="158">
        <f t="shared" si="7"/>
        <v>117549870</v>
      </c>
      <c r="U15" s="104"/>
    </row>
    <row r="16" spans="1:21" ht="15.75" thickBot="1">
      <c r="A16" s="37" t="s">
        <v>996</v>
      </c>
      <c r="B16" s="37">
        <f t="shared" si="3"/>
        <v>127247909</v>
      </c>
      <c r="C16" s="38">
        <f>SUM(work!G15:H15)</f>
        <v>27917800</v>
      </c>
      <c r="D16" s="46">
        <f>SUM(work!I15:J15)</f>
        <v>99330109</v>
      </c>
      <c r="E16" s="46"/>
      <c r="F16" s="37">
        <f t="shared" si="4"/>
        <v>802111188</v>
      </c>
      <c r="G16" s="46">
        <f>SUM(work_ytd!G15:H15)</f>
        <v>369988607</v>
      </c>
      <c r="H16" s="46">
        <f>SUM(work_ytd!I15:J15)</f>
        <v>432122581</v>
      </c>
      <c r="I16" s="38"/>
      <c r="J16" s="38"/>
      <c r="K16" s="38"/>
      <c r="L16" s="105"/>
      <c r="M16" s="138" t="str">
        <f t="shared" si="1"/>
        <v>Hudson</v>
      </c>
      <c r="N16" s="124">
        <f t="shared" si="2"/>
        <v>127247909</v>
      </c>
      <c r="O16" s="124">
        <f t="shared" si="2"/>
        <v>27917800</v>
      </c>
      <c r="P16" s="124">
        <f t="shared" si="2"/>
        <v>99330109</v>
      </c>
      <c r="Q16" s="132"/>
      <c r="R16" s="133">
        <f t="shared" si="5"/>
        <v>802111188</v>
      </c>
      <c r="S16" s="124">
        <f t="shared" si="6"/>
        <v>369988607</v>
      </c>
      <c r="T16" s="158">
        <f t="shared" si="7"/>
        <v>432122581</v>
      </c>
      <c r="U16" s="104"/>
    </row>
    <row r="17" spans="1:21" ht="15.75" thickBot="1">
      <c r="A17" s="37" t="s">
        <v>1033</v>
      </c>
      <c r="B17" s="37">
        <f t="shared" si="3"/>
        <v>17640643</v>
      </c>
      <c r="C17" s="38">
        <f>SUM(work!G16:H16)</f>
        <v>10498896</v>
      </c>
      <c r="D17" s="46">
        <f>SUM(work!I16:J16)</f>
        <v>7141747</v>
      </c>
      <c r="E17" s="46"/>
      <c r="F17" s="37">
        <f t="shared" si="4"/>
        <v>90879365</v>
      </c>
      <c r="G17" s="46">
        <f>SUM(work_ytd!G16:H16)</f>
        <v>46963057</v>
      </c>
      <c r="H17" s="46">
        <f>SUM(work_ytd!I16:J16)</f>
        <v>43916308</v>
      </c>
      <c r="I17" s="38"/>
      <c r="J17" s="38"/>
      <c r="K17" s="38"/>
      <c r="L17" s="105"/>
      <c r="M17" s="138" t="str">
        <f t="shared" si="1"/>
        <v>Hunterdon</v>
      </c>
      <c r="N17" s="124">
        <f t="shared" si="2"/>
        <v>17640643</v>
      </c>
      <c r="O17" s="124">
        <f t="shared" si="2"/>
        <v>10498896</v>
      </c>
      <c r="P17" s="124">
        <f t="shared" si="2"/>
        <v>7141747</v>
      </c>
      <c r="Q17" s="132"/>
      <c r="R17" s="133">
        <f t="shared" si="5"/>
        <v>90879365</v>
      </c>
      <c r="S17" s="124">
        <f t="shared" si="6"/>
        <v>46963057</v>
      </c>
      <c r="T17" s="158">
        <f t="shared" si="7"/>
        <v>43916308</v>
      </c>
      <c r="U17" s="104"/>
    </row>
    <row r="18" spans="1:21" ht="15.75" thickBot="1">
      <c r="A18" s="37" t="s">
        <v>1111</v>
      </c>
      <c r="B18" s="37">
        <f t="shared" si="3"/>
        <v>65796894</v>
      </c>
      <c r="C18" s="38">
        <f>SUM(work!G17:H17)</f>
        <v>32680382</v>
      </c>
      <c r="D18" s="46">
        <f>SUM(work!I17:J17)</f>
        <v>33116512</v>
      </c>
      <c r="E18" s="46"/>
      <c r="F18" s="37">
        <f t="shared" si="4"/>
        <v>278267879</v>
      </c>
      <c r="G18" s="46">
        <f>SUM(work_ytd!G17:H17)</f>
        <v>122433653</v>
      </c>
      <c r="H18" s="46">
        <f>SUM(work_ytd!I17:J17)</f>
        <v>155834226</v>
      </c>
      <c r="I18" s="38"/>
      <c r="J18" s="38"/>
      <c r="K18" s="38"/>
      <c r="L18" s="105"/>
      <c r="M18" s="138" t="str">
        <f t="shared" si="1"/>
        <v>Mercer</v>
      </c>
      <c r="N18" s="124">
        <f t="shared" si="2"/>
        <v>65796894</v>
      </c>
      <c r="O18" s="124">
        <f t="shared" si="2"/>
        <v>32680382</v>
      </c>
      <c r="P18" s="124">
        <f t="shared" si="2"/>
        <v>33116512</v>
      </c>
      <c r="Q18" s="132"/>
      <c r="R18" s="133">
        <f t="shared" si="5"/>
        <v>278267879</v>
      </c>
      <c r="S18" s="124">
        <f t="shared" si="6"/>
        <v>122433653</v>
      </c>
      <c r="T18" s="158">
        <f t="shared" si="7"/>
        <v>155834226</v>
      </c>
      <c r="U18" s="104"/>
    </row>
    <row r="19" spans="1:21" ht="15.75" thickBot="1">
      <c r="A19" s="37" t="s">
        <v>1154</v>
      </c>
      <c r="B19" s="37">
        <f t="shared" si="3"/>
        <v>100666223</v>
      </c>
      <c r="C19" s="38">
        <f>SUM(work!G18:H18)</f>
        <v>36929254</v>
      </c>
      <c r="D19" s="46">
        <f>SUM(work!I18:J18)</f>
        <v>63736969</v>
      </c>
      <c r="E19" s="46"/>
      <c r="F19" s="37">
        <f t="shared" si="4"/>
        <v>476640284</v>
      </c>
      <c r="G19" s="46">
        <f>SUM(work_ytd!G18:H18)</f>
        <v>208251892</v>
      </c>
      <c r="H19" s="46">
        <f>SUM(work_ytd!I18:J18)</f>
        <v>268388392</v>
      </c>
      <c r="I19" s="38"/>
      <c r="J19" s="38"/>
      <c r="K19" s="38"/>
      <c r="L19" s="105"/>
      <c r="M19" s="138" t="str">
        <f t="shared" si="1"/>
        <v>Middlesex</v>
      </c>
      <c r="N19" s="124">
        <f t="shared" si="2"/>
        <v>100666223</v>
      </c>
      <c r="O19" s="124">
        <f t="shared" si="2"/>
        <v>36929254</v>
      </c>
      <c r="P19" s="124">
        <f t="shared" si="2"/>
        <v>63736969</v>
      </c>
      <c r="Q19" s="132"/>
      <c r="R19" s="133">
        <f t="shared" si="5"/>
        <v>476640284</v>
      </c>
      <c r="S19" s="124">
        <f t="shared" si="6"/>
        <v>208251892</v>
      </c>
      <c r="T19" s="158">
        <f t="shared" si="7"/>
        <v>268388392</v>
      </c>
      <c r="U19" s="104"/>
    </row>
    <row r="20" spans="1:21" ht="15.75" thickBot="1">
      <c r="A20" s="37" t="s">
        <v>1228</v>
      </c>
      <c r="B20" s="37">
        <f t="shared" si="3"/>
        <v>105804613</v>
      </c>
      <c r="C20" s="38">
        <f>SUM(work!G19:H19)</f>
        <v>61874505</v>
      </c>
      <c r="D20" s="46">
        <f>SUM(work!I19:J19)</f>
        <v>43930108</v>
      </c>
      <c r="E20" s="46"/>
      <c r="F20" s="37">
        <f t="shared" si="4"/>
        <v>494628006</v>
      </c>
      <c r="G20" s="46">
        <f>SUM(work_ytd!G19:H19)</f>
        <v>312754521</v>
      </c>
      <c r="H20" s="46">
        <f>SUM(work_ytd!I19:J19)</f>
        <v>181873485</v>
      </c>
      <c r="I20" s="38"/>
      <c r="J20" s="38"/>
      <c r="K20" s="38"/>
      <c r="L20" s="105"/>
      <c r="M20" s="138" t="str">
        <f t="shared" si="1"/>
        <v>Monmouth</v>
      </c>
      <c r="N20" s="124">
        <f t="shared" si="2"/>
        <v>105804613</v>
      </c>
      <c r="O20" s="124">
        <f t="shared" si="2"/>
        <v>61874505</v>
      </c>
      <c r="P20" s="124">
        <f t="shared" si="2"/>
        <v>43930108</v>
      </c>
      <c r="Q20" s="132"/>
      <c r="R20" s="133">
        <f t="shared" si="5"/>
        <v>494628006</v>
      </c>
      <c r="S20" s="124">
        <f t="shared" si="6"/>
        <v>312754521</v>
      </c>
      <c r="T20" s="158">
        <f t="shared" si="7"/>
        <v>181873485</v>
      </c>
      <c r="U20" s="104"/>
    </row>
    <row r="21" spans="1:21" ht="15.75" thickBot="1">
      <c r="A21" s="37" t="s">
        <v>1386</v>
      </c>
      <c r="B21" s="37">
        <f t="shared" si="3"/>
        <v>131517393</v>
      </c>
      <c r="C21" s="38">
        <f>SUM(work!G20:H20)</f>
        <v>78518185</v>
      </c>
      <c r="D21" s="46">
        <f>SUM(work!I20:J20)</f>
        <v>52999208</v>
      </c>
      <c r="E21" s="46"/>
      <c r="F21" s="37">
        <f t="shared" si="4"/>
        <v>427474526</v>
      </c>
      <c r="G21" s="46">
        <f>SUM(work_ytd!G20:H20)</f>
        <v>222427585</v>
      </c>
      <c r="H21" s="46">
        <f>SUM(work_ytd!I20:J20)</f>
        <v>205046941</v>
      </c>
      <c r="I21" s="38"/>
      <c r="J21" s="38"/>
      <c r="K21" s="38"/>
      <c r="L21" s="105"/>
      <c r="M21" s="138" t="str">
        <f t="shared" si="1"/>
        <v>Morris</v>
      </c>
      <c r="N21" s="124">
        <f t="shared" si="2"/>
        <v>131517393</v>
      </c>
      <c r="O21" s="124">
        <f t="shared" si="2"/>
        <v>78518185</v>
      </c>
      <c r="P21" s="124">
        <f t="shared" si="2"/>
        <v>52999208</v>
      </c>
      <c r="Q21" s="132"/>
      <c r="R21" s="133">
        <f t="shared" si="5"/>
        <v>427474526</v>
      </c>
      <c r="S21" s="124">
        <f t="shared" si="6"/>
        <v>222427585</v>
      </c>
      <c r="T21" s="158">
        <f t="shared" si="7"/>
        <v>205046941</v>
      </c>
      <c r="U21" s="104"/>
    </row>
    <row r="22" spans="1:21" ht="15.75" thickBot="1">
      <c r="A22" s="37" t="s">
        <v>1503</v>
      </c>
      <c r="B22" s="37">
        <f t="shared" si="3"/>
        <v>86032401</v>
      </c>
      <c r="C22" s="38">
        <f>SUM(work!G21:H21)</f>
        <v>67694762</v>
      </c>
      <c r="D22" s="46">
        <f>SUM(work!I21:J21)</f>
        <v>18337639</v>
      </c>
      <c r="E22" s="46"/>
      <c r="F22" s="37">
        <f t="shared" si="4"/>
        <v>557388971</v>
      </c>
      <c r="G22" s="46">
        <f>SUM(work_ytd!G21:H21)</f>
        <v>455854957</v>
      </c>
      <c r="H22" s="46">
        <f>SUM(work_ytd!I21:J21)</f>
        <v>101534014</v>
      </c>
      <c r="I22" s="38"/>
      <c r="J22" s="38"/>
      <c r="K22" s="38"/>
      <c r="L22" s="105"/>
      <c r="M22" s="138" t="str">
        <f t="shared" si="1"/>
        <v>Ocean</v>
      </c>
      <c r="N22" s="124">
        <f t="shared" si="2"/>
        <v>86032401</v>
      </c>
      <c r="O22" s="124">
        <f t="shared" si="2"/>
        <v>67694762</v>
      </c>
      <c r="P22" s="124">
        <f t="shared" si="2"/>
        <v>18337639</v>
      </c>
      <c r="Q22" s="132"/>
      <c r="R22" s="133">
        <f t="shared" si="5"/>
        <v>557388971</v>
      </c>
      <c r="S22" s="124">
        <f t="shared" si="6"/>
        <v>455854957</v>
      </c>
      <c r="T22" s="158">
        <f t="shared" si="7"/>
        <v>101534014</v>
      </c>
      <c r="U22" s="104"/>
    </row>
    <row r="23" spans="1:21" ht="15.75" thickBot="1">
      <c r="A23" s="37" t="s">
        <v>1601</v>
      </c>
      <c r="B23" s="37">
        <f t="shared" si="3"/>
        <v>35235026</v>
      </c>
      <c r="C23" s="38">
        <f>SUM(work!G22:H22)</f>
        <v>12739393</v>
      </c>
      <c r="D23" s="46">
        <f>SUM(work!I22:J22)</f>
        <v>22495633</v>
      </c>
      <c r="E23" s="46"/>
      <c r="F23" s="37">
        <f t="shared" si="4"/>
        <v>156797002</v>
      </c>
      <c r="G23" s="46">
        <f>SUM(work_ytd!G22:H22)</f>
        <v>67158785</v>
      </c>
      <c r="H23" s="46">
        <f>SUM(work_ytd!I22:J22)</f>
        <v>89638217</v>
      </c>
      <c r="I23" s="38"/>
      <c r="J23" s="38"/>
      <c r="K23" s="38"/>
      <c r="L23" s="105"/>
      <c r="M23" s="138" t="str">
        <f t="shared" si="1"/>
        <v>Passaic</v>
      </c>
      <c r="N23" s="124">
        <f t="shared" si="2"/>
        <v>35235026</v>
      </c>
      <c r="O23" s="124">
        <f t="shared" si="2"/>
        <v>12739393</v>
      </c>
      <c r="P23" s="124">
        <f t="shared" si="2"/>
        <v>22495633</v>
      </c>
      <c r="Q23" s="132"/>
      <c r="R23" s="133">
        <f t="shared" si="5"/>
        <v>156797002</v>
      </c>
      <c r="S23" s="124">
        <f t="shared" si="6"/>
        <v>67158785</v>
      </c>
      <c r="T23" s="158">
        <f t="shared" si="7"/>
        <v>89638217</v>
      </c>
      <c r="U23" s="104"/>
    </row>
    <row r="24" spans="1:21" ht="15.75" thickBot="1">
      <c r="A24" s="37" t="s">
        <v>1649</v>
      </c>
      <c r="B24" s="37">
        <f t="shared" si="3"/>
        <v>5479529</v>
      </c>
      <c r="C24" s="38">
        <f>SUM(work!G23:H23)</f>
        <v>2019280</v>
      </c>
      <c r="D24" s="46">
        <f>SUM(work!I23:J23)</f>
        <v>3460249</v>
      </c>
      <c r="E24" s="46"/>
      <c r="F24" s="37">
        <f t="shared" si="4"/>
        <v>21161134</v>
      </c>
      <c r="G24" s="46">
        <f>SUM(work_ytd!G23:H23)</f>
        <v>8596846</v>
      </c>
      <c r="H24" s="46">
        <f>SUM(work_ytd!I23:J23)</f>
        <v>12564288</v>
      </c>
      <c r="I24" s="38"/>
      <c r="J24" s="38"/>
      <c r="K24" s="38"/>
      <c r="L24" s="105"/>
      <c r="M24" s="138" t="str">
        <f t="shared" si="1"/>
        <v>Salem</v>
      </c>
      <c r="N24" s="124">
        <f aca="true" t="shared" si="8" ref="N24:P29">B24</f>
        <v>5479529</v>
      </c>
      <c r="O24" s="124">
        <f t="shared" si="8"/>
        <v>2019280</v>
      </c>
      <c r="P24" s="124">
        <f t="shared" si="8"/>
        <v>3460249</v>
      </c>
      <c r="Q24" s="132"/>
      <c r="R24" s="133">
        <f t="shared" si="5"/>
        <v>21161134</v>
      </c>
      <c r="S24" s="124">
        <f t="shared" si="6"/>
        <v>8596846</v>
      </c>
      <c r="T24" s="158">
        <f t="shared" si="7"/>
        <v>12564288</v>
      </c>
      <c r="U24" s="104"/>
    </row>
    <row r="25" spans="1:21" ht="15.75" thickBot="1">
      <c r="A25" s="37" t="s">
        <v>1700</v>
      </c>
      <c r="B25" s="37">
        <f t="shared" si="3"/>
        <v>58248447</v>
      </c>
      <c r="C25" s="38">
        <f>SUM(work!G24:H24)</f>
        <v>30857399</v>
      </c>
      <c r="D25" s="46">
        <f>SUM(work!I24:J24)</f>
        <v>27391048</v>
      </c>
      <c r="E25" s="46"/>
      <c r="F25" s="37">
        <f t="shared" si="4"/>
        <v>282954084</v>
      </c>
      <c r="G25" s="46">
        <f>SUM(work_ytd!G24:H24)</f>
        <v>130087798</v>
      </c>
      <c r="H25" s="46">
        <f>SUM(work_ytd!I24:J24)</f>
        <v>152866286</v>
      </c>
      <c r="I25" s="38"/>
      <c r="J25" s="38"/>
      <c r="K25" s="38"/>
      <c r="L25" s="105"/>
      <c r="M25" s="138" t="str">
        <f t="shared" si="1"/>
        <v>Somerset</v>
      </c>
      <c r="N25" s="124">
        <f t="shared" si="8"/>
        <v>58248447</v>
      </c>
      <c r="O25" s="124">
        <f t="shared" si="8"/>
        <v>30857399</v>
      </c>
      <c r="P25" s="124">
        <f t="shared" si="8"/>
        <v>27391048</v>
      </c>
      <c r="Q25" s="132"/>
      <c r="R25" s="133">
        <f t="shared" si="5"/>
        <v>282954084</v>
      </c>
      <c r="S25" s="124">
        <f t="shared" si="6"/>
        <v>130087798</v>
      </c>
      <c r="T25" s="158">
        <f t="shared" si="7"/>
        <v>152866286</v>
      </c>
      <c r="U25" s="104"/>
    </row>
    <row r="26" spans="1:21" ht="15.75" thickBot="1">
      <c r="A26" s="37" t="s">
        <v>48</v>
      </c>
      <c r="B26" s="37">
        <f t="shared" si="3"/>
        <v>13007148</v>
      </c>
      <c r="C26" s="38">
        <f>SUM(work!G25:H25)</f>
        <v>5963252</v>
      </c>
      <c r="D26" s="46">
        <f>SUM(work!I25:J25)</f>
        <v>7043896</v>
      </c>
      <c r="E26" s="46"/>
      <c r="F26" s="37">
        <f t="shared" si="4"/>
        <v>42848923</v>
      </c>
      <c r="G26" s="46">
        <f>SUM(work_ytd!G25:H25)</f>
        <v>27091245</v>
      </c>
      <c r="H26" s="46">
        <f>SUM(work_ytd!I25:J25)</f>
        <v>15757678</v>
      </c>
      <c r="I26" s="38"/>
      <c r="J26" s="38"/>
      <c r="K26" s="38"/>
      <c r="L26" s="105"/>
      <c r="M26" s="138" t="str">
        <f t="shared" si="1"/>
        <v>Sussex</v>
      </c>
      <c r="N26" s="124">
        <f t="shared" si="8"/>
        <v>13007148</v>
      </c>
      <c r="O26" s="124">
        <f t="shared" si="8"/>
        <v>5963252</v>
      </c>
      <c r="P26" s="124">
        <f t="shared" si="8"/>
        <v>7043896</v>
      </c>
      <c r="Q26" s="132"/>
      <c r="R26" s="133">
        <f t="shared" si="5"/>
        <v>42848923</v>
      </c>
      <c r="S26" s="124">
        <f t="shared" si="6"/>
        <v>27091245</v>
      </c>
      <c r="T26" s="158">
        <f t="shared" si="7"/>
        <v>15757678</v>
      </c>
      <c r="U26" s="104"/>
    </row>
    <row r="27" spans="1:21" ht="15.75" thickBot="1">
      <c r="A27" s="37" t="s">
        <v>130</v>
      </c>
      <c r="B27" s="37">
        <f t="shared" si="3"/>
        <v>65491226</v>
      </c>
      <c r="C27" s="38">
        <f>SUM(work!G26:H26)</f>
        <v>34446788</v>
      </c>
      <c r="D27" s="46">
        <f>SUM(work!I26:J26)</f>
        <v>31044438</v>
      </c>
      <c r="E27" s="46"/>
      <c r="F27" s="37">
        <f t="shared" si="4"/>
        <v>324146565</v>
      </c>
      <c r="G27" s="46">
        <f>SUM(work_ytd!G26:H26)</f>
        <v>178798652</v>
      </c>
      <c r="H27" s="46">
        <f>SUM(work_ytd!I26:J26)</f>
        <v>145347913</v>
      </c>
      <c r="I27" s="38"/>
      <c r="J27" s="38"/>
      <c r="K27" s="38"/>
      <c r="L27" s="105"/>
      <c r="M27" s="138" t="str">
        <f t="shared" si="1"/>
        <v>Union</v>
      </c>
      <c r="N27" s="124">
        <f t="shared" si="8"/>
        <v>65491226</v>
      </c>
      <c r="O27" s="124">
        <f t="shared" si="8"/>
        <v>34446788</v>
      </c>
      <c r="P27" s="124">
        <f t="shared" si="8"/>
        <v>31044438</v>
      </c>
      <c r="Q27" s="132"/>
      <c r="R27" s="133">
        <f t="shared" si="5"/>
        <v>324146565</v>
      </c>
      <c r="S27" s="124">
        <f t="shared" si="6"/>
        <v>178798652</v>
      </c>
      <c r="T27" s="158">
        <f t="shared" si="7"/>
        <v>145347913</v>
      </c>
      <c r="U27" s="104"/>
    </row>
    <row r="28" spans="1:21" ht="15.75" thickBot="1">
      <c r="A28" s="37" t="s">
        <v>195</v>
      </c>
      <c r="B28" s="37">
        <f t="shared" si="3"/>
        <v>10526179</v>
      </c>
      <c r="C28" s="38">
        <f>SUM(work!G27:H27)</f>
        <v>4370176</v>
      </c>
      <c r="D28" s="46">
        <f>SUM(work!I27:J27)</f>
        <v>6156003</v>
      </c>
      <c r="E28" s="46"/>
      <c r="F28" s="37">
        <f t="shared" si="4"/>
        <v>42934832</v>
      </c>
      <c r="G28" s="46">
        <f>SUM(work_ytd!G27:H27)</f>
        <v>16112799</v>
      </c>
      <c r="H28" s="46">
        <f>SUM(work_ytd!I27:J27)</f>
        <v>26822033</v>
      </c>
      <c r="I28" s="38"/>
      <c r="J28" s="38"/>
      <c r="K28" s="38"/>
      <c r="L28" s="105"/>
      <c r="M28" s="138" t="str">
        <f t="shared" si="1"/>
        <v>Warren</v>
      </c>
      <c r="N28" s="124">
        <f t="shared" si="8"/>
        <v>10526179</v>
      </c>
      <c r="O28" s="124">
        <f t="shared" si="8"/>
        <v>4370176</v>
      </c>
      <c r="P28" s="124">
        <f t="shared" si="8"/>
        <v>6156003</v>
      </c>
      <c r="Q28" s="132"/>
      <c r="R28" s="133">
        <f t="shared" si="5"/>
        <v>42934832</v>
      </c>
      <c r="S28" s="124">
        <f t="shared" si="6"/>
        <v>16112799</v>
      </c>
      <c r="T28" s="158">
        <f t="shared" si="7"/>
        <v>26822033</v>
      </c>
      <c r="U28" s="104"/>
    </row>
    <row r="29" spans="1:21" ht="15.75" thickBot="1">
      <c r="A29" s="37" t="s">
        <v>5</v>
      </c>
      <c r="B29" s="37">
        <f t="shared" si="3"/>
        <v>28652532</v>
      </c>
      <c r="C29" s="38">
        <f>SUM(work!G28:H28)</f>
        <v>90000</v>
      </c>
      <c r="D29" s="46">
        <f>SUM(work!I28:J28)</f>
        <v>28562532</v>
      </c>
      <c r="E29" s="46"/>
      <c r="F29" s="37">
        <f t="shared" si="4"/>
        <v>503549880</v>
      </c>
      <c r="G29" s="46">
        <f>SUM(work_ytd!G28:H28)</f>
        <v>1003641</v>
      </c>
      <c r="H29" s="46">
        <f>SUM(work_ytd!I28:J28)</f>
        <v>502546239</v>
      </c>
      <c r="I29" s="38"/>
      <c r="J29" s="38"/>
      <c r="K29" s="38"/>
      <c r="L29" s="105"/>
      <c r="M29" s="138" t="str">
        <f t="shared" si="1"/>
        <v>State buildings</v>
      </c>
      <c r="N29" s="124">
        <f t="shared" si="8"/>
        <v>28652532</v>
      </c>
      <c r="O29" s="124">
        <f t="shared" si="8"/>
        <v>90000</v>
      </c>
      <c r="P29" s="124">
        <f t="shared" si="8"/>
        <v>28562532</v>
      </c>
      <c r="Q29" s="132"/>
      <c r="R29" s="133">
        <f t="shared" si="5"/>
        <v>503549880</v>
      </c>
      <c r="S29" s="124">
        <f t="shared" si="6"/>
        <v>1003641</v>
      </c>
      <c r="T29" s="158">
        <f t="shared" si="7"/>
        <v>502546239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38"/>
      <c r="N30" s="124"/>
      <c r="O30" s="124"/>
      <c r="P30" s="124"/>
      <c r="Q30" s="132"/>
      <c r="R30" s="133"/>
      <c r="S30" s="124"/>
      <c r="T30" s="158"/>
      <c r="U30" s="104"/>
    </row>
    <row r="31" spans="1:21" ht="15.75" thickBot="1">
      <c r="A31" s="37" t="s">
        <v>6</v>
      </c>
      <c r="B31" s="39">
        <f t="shared" si="3"/>
        <v>1405779685</v>
      </c>
      <c r="C31" s="39">
        <f>SUM(C8:C29)</f>
        <v>647536902</v>
      </c>
      <c r="D31" s="39">
        <f>SUM(D8:D29)</f>
        <v>758242783</v>
      </c>
      <c r="E31" s="39"/>
      <c r="F31" s="39">
        <f>SUM(F8:F29)</f>
        <v>6755528412</v>
      </c>
      <c r="G31" s="39">
        <f>SUM(G8:G29)</f>
        <v>3260596752</v>
      </c>
      <c r="H31" s="39">
        <f>SUM(H8:H29)</f>
        <v>3494931660</v>
      </c>
      <c r="I31" s="38"/>
      <c r="J31" s="75"/>
      <c r="K31" s="75"/>
      <c r="L31" s="160"/>
      <c r="M31" s="136" t="str">
        <f>A31</f>
        <v>New Jersey</v>
      </c>
      <c r="N31" s="134">
        <f>B31</f>
        <v>1405779685</v>
      </c>
      <c r="O31" s="134">
        <f>C31</f>
        <v>647536902</v>
      </c>
      <c r="P31" s="134">
        <f>D31</f>
        <v>758242783</v>
      </c>
      <c r="Q31" s="135"/>
      <c r="R31" s="136">
        <f t="shared" si="5"/>
        <v>6755528412</v>
      </c>
      <c r="S31" s="134">
        <f t="shared" si="6"/>
        <v>3260596752</v>
      </c>
      <c r="T31" s="159">
        <f t="shared" si="7"/>
        <v>3494931660</v>
      </c>
      <c r="U31" s="155"/>
    </row>
    <row r="32" spans="12:21" ht="15.75" thickTop="1">
      <c r="L32" s="161"/>
      <c r="M32" s="177"/>
      <c r="N32" s="177"/>
      <c r="O32" s="177"/>
      <c r="P32" s="178"/>
      <c r="Q32" s="178"/>
      <c r="R32" s="177"/>
      <c r="S32" s="177"/>
      <c r="T32" s="177"/>
      <c r="U32" s="164"/>
    </row>
    <row r="33" spans="3:21" ht="15">
      <c r="C33" s="69"/>
      <c r="D33" s="69"/>
      <c r="E33" s="69"/>
      <c r="F33" s="128"/>
      <c r="G33" s="69"/>
      <c r="H33" s="69"/>
      <c r="L33" s="161"/>
      <c r="M33" s="179" t="s">
        <v>2351</v>
      </c>
      <c r="N33" s="217">
        <v>1398191831</v>
      </c>
      <c r="O33" s="217">
        <v>695732146</v>
      </c>
      <c r="P33" s="217">
        <v>702459685</v>
      </c>
      <c r="Q33" s="218"/>
      <c r="R33" s="217">
        <v>6648789518</v>
      </c>
      <c r="S33" s="217">
        <v>3463631055</v>
      </c>
      <c r="T33" s="217">
        <v>3185158463</v>
      </c>
      <c r="U33" s="181"/>
    </row>
    <row r="34" spans="12:21" ht="15">
      <c r="L34" s="151"/>
      <c r="M34" s="180"/>
      <c r="N34" s="152"/>
      <c r="O34" s="152"/>
      <c r="P34" s="152"/>
      <c r="Q34" s="152"/>
      <c r="R34" s="152"/>
      <c r="S34" s="152"/>
      <c r="T34" s="152"/>
      <c r="U34" s="154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8/7/2015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156921895</v>
      </c>
      <c r="G7" s="39">
        <f>SUM(G31:G53)</f>
        <v>35158105</v>
      </c>
      <c r="H7" s="39">
        <f>SUM(H31:H53)</f>
        <v>48436686</v>
      </c>
      <c r="I7" s="39">
        <f>SUM(I31:I53)</f>
        <v>6835923</v>
      </c>
      <c r="J7" s="39">
        <f>SUM(J31:J53)</f>
        <v>66491181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666561189</v>
      </c>
      <c r="G8" s="37">
        <f>SUM(G54:G123)</f>
        <v>153043362</v>
      </c>
      <c r="H8" s="37">
        <f>SUM(H54:H123)</f>
        <v>204769586</v>
      </c>
      <c r="I8" s="37">
        <f>SUM(I54:I123)</f>
        <v>67296522</v>
      </c>
      <c r="J8" s="37">
        <f>SUM(J54:J123)</f>
        <v>241451719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303835223</v>
      </c>
      <c r="G9" s="37">
        <f>SUM(G124:G163)</f>
        <v>61421199</v>
      </c>
      <c r="H9" s="37">
        <f>SUM(H124:H163)</f>
        <v>64702400</v>
      </c>
      <c r="I9" s="37">
        <f>SUM(I124:I163)</f>
        <v>39925948</v>
      </c>
      <c r="J9" s="37">
        <f>SUM(J124:J163)</f>
        <v>137785676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328910450</v>
      </c>
      <c r="G10" s="37">
        <f>SUM(G164:G200)</f>
        <v>30374097</v>
      </c>
      <c r="H10" s="37">
        <f>SUM(H164:H200)</f>
        <v>65014084</v>
      </c>
      <c r="I10" s="37">
        <f>SUM(I164:I200)</f>
        <v>118330197</v>
      </c>
      <c r="J10" s="37">
        <f>SUM(J164:J200)</f>
        <v>115192072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145596846</v>
      </c>
      <c r="G11" s="37">
        <f>SUM(G201:G216)</f>
        <v>79774808</v>
      </c>
      <c r="H11" s="37">
        <f>SUM(H201:H216)</f>
        <v>40715900</v>
      </c>
      <c r="I11" s="37">
        <f>SUM(I201:I216)</f>
        <v>2478208</v>
      </c>
      <c r="J11" s="37">
        <f>SUM(J201:J216)</f>
        <v>22627930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72520777</v>
      </c>
      <c r="G12" s="37">
        <f>SUM(G217:G230)</f>
        <v>1604811</v>
      </c>
      <c r="H12" s="37">
        <f>SUM(H217:H230)</f>
        <v>11501111</v>
      </c>
      <c r="I12" s="37">
        <f>SUM(I217:I230)</f>
        <v>41474193</v>
      </c>
      <c r="J12" s="37">
        <f>SUM(J217:J230)</f>
        <v>17940662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389652427</v>
      </c>
      <c r="G13" s="37">
        <f>SUM(G231:G252)</f>
        <v>58478681</v>
      </c>
      <c r="H13" s="37">
        <f>SUM(H231:H252)</f>
        <v>165880788</v>
      </c>
      <c r="I13" s="37">
        <f>SUM(I231:I252)</f>
        <v>49510329</v>
      </c>
      <c r="J13" s="37">
        <f>SUM(J231:J252)</f>
        <v>115782629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189746966</v>
      </c>
      <c r="G14" s="37">
        <f>SUM(G253:G276)</f>
        <v>33889044</v>
      </c>
      <c r="H14" s="37">
        <f>SUM(H253:H276)</f>
        <v>38308052</v>
      </c>
      <c r="I14" s="37">
        <f>SUM(I253:I276)</f>
        <v>23581325</v>
      </c>
      <c r="J14" s="37">
        <f>SUM(J253:J276)</f>
        <v>93968545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802111188</v>
      </c>
      <c r="G15" s="37">
        <f>SUM(G277:G288)</f>
        <v>245255788</v>
      </c>
      <c r="H15" s="37">
        <f>SUM(H277:H288)</f>
        <v>124732819</v>
      </c>
      <c r="I15" s="37">
        <f>SUM(I277:I288)</f>
        <v>126399246</v>
      </c>
      <c r="J15" s="37">
        <f>SUM(J277:J288)</f>
        <v>305723335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90879365</v>
      </c>
      <c r="G16" s="37">
        <f>SUM(G289:G314)</f>
        <v>18974745</v>
      </c>
      <c r="H16" s="37">
        <f>SUM(H289:H314)</f>
        <v>27988312</v>
      </c>
      <c r="I16" s="37">
        <f>SUM(I289:I314)</f>
        <v>11769013</v>
      </c>
      <c r="J16" s="37">
        <f>SUM(J289:J314)</f>
        <v>32147295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278267879</v>
      </c>
      <c r="G17" s="37">
        <f>SUM(G315:G327)</f>
        <v>54560585</v>
      </c>
      <c r="H17" s="37">
        <f>SUM(H315:H327)</f>
        <v>67873068</v>
      </c>
      <c r="I17" s="37">
        <f>SUM(I315:I327)</f>
        <v>39651552</v>
      </c>
      <c r="J17" s="37">
        <f>SUM(J315:J327)</f>
        <v>116182674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476640284</v>
      </c>
      <c r="G18" s="37">
        <f>SUM(G328:G352)</f>
        <v>69153406</v>
      </c>
      <c r="H18" s="37">
        <f>SUM(H328:H352)</f>
        <v>139098486</v>
      </c>
      <c r="I18" s="37">
        <f>SUM(I328:I352)</f>
        <v>43233659</v>
      </c>
      <c r="J18" s="37">
        <f>SUM(J328:J352)</f>
        <v>225154733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494628006</v>
      </c>
      <c r="G19" s="37">
        <f>SUM(G353:G405)</f>
        <v>129241427</v>
      </c>
      <c r="H19" s="37">
        <f>SUM(H353:H405)</f>
        <v>183513094</v>
      </c>
      <c r="I19" s="37">
        <f>SUM(I353:I405)</f>
        <v>19980255</v>
      </c>
      <c r="J19" s="37">
        <f>SUM(J353:J405)</f>
        <v>161893230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427474526</v>
      </c>
      <c r="G20" s="37">
        <f>SUM(G406:G444)</f>
        <v>73127052</v>
      </c>
      <c r="H20" s="37">
        <f>SUM(H406:H444)</f>
        <v>149300533</v>
      </c>
      <c r="I20" s="37">
        <f>SUM(I406:I444)</f>
        <v>60711346</v>
      </c>
      <c r="J20" s="37">
        <f>SUM(J406:J444)</f>
        <v>144335595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557388971</v>
      </c>
      <c r="G21" s="37">
        <f>SUM(G445:G477)</f>
        <v>275727693</v>
      </c>
      <c r="H21" s="37">
        <f>SUM(H445:H477)</f>
        <v>180127264</v>
      </c>
      <c r="I21" s="37">
        <f>SUM(I445:I477)</f>
        <v>28004767</v>
      </c>
      <c r="J21" s="37">
        <f>SUM(J445:J477)</f>
        <v>73529247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156797002</v>
      </c>
      <c r="G22" s="37">
        <f>SUM(G478:G493)</f>
        <v>7894946</v>
      </c>
      <c r="H22" s="37">
        <f>SUM(H478:H493)</f>
        <v>59263839</v>
      </c>
      <c r="I22" s="37">
        <f>SUM(I478:I493)</f>
        <v>20511709</v>
      </c>
      <c r="J22" s="37">
        <f>SUM(J478:J493)</f>
        <v>69126508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21161134</v>
      </c>
      <c r="G23" s="37">
        <f>SUM(G494:G508)</f>
        <v>1691506</v>
      </c>
      <c r="H23" s="37">
        <f>SUM(H494:H508)</f>
        <v>6905340</v>
      </c>
      <c r="I23" s="37">
        <f>SUM(I494:I508)</f>
        <v>3772951</v>
      </c>
      <c r="J23" s="37">
        <f>SUM(J494:J508)</f>
        <v>8791337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282954084</v>
      </c>
      <c r="G24" s="37">
        <f>SUM(G509:G529)</f>
        <v>59681127</v>
      </c>
      <c r="H24" s="37">
        <f>SUM(H509:H529)</f>
        <v>70406671</v>
      </c>
      <c r="I24" s="37">
        <f>SUM(I509:I529)</f>
        <v>51724368</v>
      </c>
      <c r="J24" s="37">
        <f>SUM(J509:J529)</f>
        <v>101141918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42848923</v>
      </c>
      <c r="G25" s="37">
        <f>SUM(G530:G553)</f>
        <v>5829790</v>
      </c>
      <c r="H25" s="37">
        <f>SUM(H530:H553)</f>
        <v>21261455</v>
      </c>
      <c r="I25" s="37">
        <f>SUM(I530:I553)</f>
        <v>2591515</v>
      </c>
      <c r="J25" s="37">
        <f>SUM(J530:J553)</f>
        <v>13166163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324146565</v>
      </c>
      <c r="G26" s="37">
        <f>SUM(G554:G574)</f>
        <v>79783456</v>
      </c>
      <c r="H26" s="37">
        <f>SUM(H554:H574)</f>
        <v>99015196</v>
      </c>
      <c r="I26" s="37">
        <f>SUM(I554:I574)</f>
        <v>33760578</v>
      </c>
      <c r="J26" s="37">
        <f>SUM(J554:J574)</f>
        <v>111587335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42934832</v>
      </c>
      <c r="G27" s="37">
        <f>SUM(G575:G597)</f>
        <v>7255934</v>
      </c>
      <c r="H27" s="37">
        <f>SUM(H575:H597)</f>
        <v>8856865</v>
      </c>
      <c r="I27" s="37">
        <f>SUM(I575:I597)</f>
        <v>1918388</v>
      </c>
      <c r="J27" s="37">
        <f>SUM(J575:J597)</f>
        <v>24903645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503549880</v>
      </c>
      <c r="G28" s="37">
        <f>G598</f>
        <v>0</v>
      </c>
      <c r="H28" s="37">
        <f>H598</f>
        <v>1003641</v>
      </c>
      <c r="I28" s="37">
        <f>I598</f>
        <v>432706487</v>
      </c>
      <c r="J28" s="37">
        <f>J598</f>
        <v>69839752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6755528412</v>
      </c>
      <c r="G29" s="39">
        <f>SUM(G7:G28)</f>
        <v>1481921562</v>
      </c>
      <c r="H29" s="39">
        <f>SUM(H7:H28)</f>
        <v>1778675190</v>
      </c>
      <c r="I29" s="39">
        <f>SUM(I7:I28)</f>
        <v>1226168479</v>
      </c>
      <c r="J29" s="39">
        <f>SUM(J7:J28)</f>
        <v>2268763181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4836457</v>
      </c>
      <c r="G31" s="115">
        <v>171000</v>
      </c>
      <c r="H31" s="115">
        <v>1153714</v>
      </c>
      <c r="I31" s="115">
        <v>11100</v>
      </c>
      <c r="J31" s="115">
        <v>3500643</v>
      </c>
      <c r="K31" s="36"/>
      <c r="L31" s="129" t="s">
        <v>2314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18711018</v>
      </c>
      <c r="G32" s="117">
        <v>1005141</v>
      </c>
      <c r="H32" s="117">
        <v>4269802</v>
      </c>
      <c r="I32" s="117">
        <v>308175</v>
      </c>
      <c r="J32" s="117">
        <v>13127900</v>
      </c>
      <c r="K32" s="36"/>
      <c r="L32" s="129" t="s">
        <v>2348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11065890</v>
      </c>
      <c r="G33" s="117">
        <v>3836088</v>
      </c>
      <c r="H33" s="117">
        <v>5014372</v>
      </c>
      <c r="I33" s="117">
        <v>1793000</v>
      </c>
      <c r="J33" s="117">
        <v>422430</v>
      </c>
      <c r="K33" s="36"/>
      <c r="L33" s="129" t="s">
        <v>2314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847181</v>
      </c>
      <c r="G34" s="117">
        <v>412700</v>
      </c>
      <c r="H34" s="117">
        <v>332331</v>
      </c>
      <c r="I34" s="117">
        <v>93000</v>
      </c>
      <c r="J34" s="117">
        <v>9150</v>
      </c>
      <c r="K34" s="36"/>
      <c r="L34" s="129" t="s">
        <v>2314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1889232</v>
      </c>
      <c r="G35" s="117">
        <v>801372</v>
      </c>
      <c r="H35" s="117">
        <v>666345</v>
      </c>
      <c r="I35" s="117">
        <v>118800</v>
      </c>
      <c r="J35" s="117">
        <v>302715</v>
      </c>
      <c r="K35" s="36"/>
      <c r="L35" s="129" t="s">
        <v>2314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242105</v>
      </c>
      <c r="G36" s="117">
        <v>94650</v>
      </c>
      <c r="H36" s="117">
        <v>135080</v>
      </c>
      <c r="I36" s="117">
        <v>1400</v>
      </c>
      <c r="J36" s="117">
        <v>10975</v>
      </c>
      <c r="K36" s="36"/>
      <c r="L36" s="129" t="s">
        <v>2314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991479</v>
      </c>
      <c r="G37" s="117">
        <v>0</v>
      </c>
      <c r="H37" s="117">
        <v>415210</v>
      </c>
      <c r="I37" s="117">
        <v>0</v>
      </c>
      <c r="J37" s="117">
        <v>576269</v>
      </c>
      <c r="K37" s="36"/>
      <c r="L37" s="129" t="s">
        <v>2314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21504786</v>
      </c>
      <c r="G38" s="117">
        <v>5537422</v>
      </c>
      <c r="H38" s="117">
        <v>11607583</v>
      </c>
      <c r="I38" s="117">
        <v>711855</v>
      </c>
      <c r="J38" s="117">
        <v>3647926</v>
      </c>
      <c r="K38" s="36"/>
      <c r="L38" s="129" t="s">
        <v>2314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755722</v>
      </c>
      <c r="G39" s="117">
        <v>24000</v>
      </c>
      <c r="H39" s="117">
        <v>203030</v>
      </c>
      <c r="I39" s="117">
        <v>46340</v>
      </c>
      <c r="J39" s="117">
        <v>482352</v>
      </c>
      <c r="K39" s="36"/>
      <c r="L39" s="129" t="s">
        <v>2314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252282</v>
      </c>
      <c r="G40" s="117">
        <v>500</v>
      </c>
      <c r="H40" s="117">
        <v>94463</v>
      </c>
      <c r="I40" s="117">
        <v>8600</v>
      </c>
      <c r="J40" s="117">
        <v>148719</v>
      </c>
      <c r="K40" s="36"/>
      <c r="L40" s="129" t="s">
        <v>2314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13562842</v>
      </c>
      <c r="G41" s="117">
        <v>413050</v>
      </c>
      <c r="H41" s="117">
        <v>3565750</v>
      </c>
      <c r="I41" s="117">
        <v>359100</v>
      </c>
      <c r="J41" s="117">
        <v>9224942</v>
      </c>
      <c r="K41" s="36"/>
      <c r="L41" s="129" t="s">
        <v>2348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18222830</v>
      </c>
      <c r="G42" s="117">
        <v>2822775</v>
      </c>
      <c r="H42" s="117">
        <v>1986778</v>
      </c>
      <c r="I42" s="117">
        <v>572981</v>
      </c>
      <c r="J42" s="117">
        <v>12840296</v>
      </c>
      <c r="K42" s="36"/>
      <c r="L42" s="129" t="s">
        <v>2348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5555143</v>
      </c>
      <c r="G43" s="117">
        <v>473500</v>
      </c>
      <c r="H43" s="117">
        <v>1611154</v>
      </c>
      <c r="I43" s="117">
        <v>704614</v>
      </c>
      <c r="J43" s="117">
        <v>2765875</v>
      </c>
      <c r="K43" s="36"/>
      <c r="L43" s="129" t="s">
        <v>2314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2593845</v>
      </c>
      <c r="G44" s="117">
        <v>881500</v>
      </c>
      <c r="H44" s="117">
        <v>971064</v>
      </c>
      <c r="I44" s="117">
        <v>0</v>
      </c>
      <c r="J44" s="117">
        <v>741281</v>
      </c>
      <c r="K44" s="36"/>
      <c r="L44" s="129" t="s">
        <v>2314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4419692</v>
      </c>
      <c r="G45" s="117">
        <v>2335202</v>
      </c>
      <c r="H45" s="117">
        <v>2083290</v>
      </c>
      <c r="I45" s="117">
        <v>0</v>
      </c>
      <c r="J45" s="117">
        <v>1200</v>
      </c>
      <c r="K45" s="36"/>
      <c r="L45" s="129" t="s">
        <v>2314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17877868</v>
      </c>
      <c r="G46" s="117">
        <v>9628435</v>
      </c>
      <c r="H46" s="117">
        <v>4189542</v>
      </c>
      <c r="I46" s="117">
        <v>500</v>
      </c>
      <c r="J46" s="117">
        <v>4059391</v>
      </c>
      <c r="K46" s="36"/>
      <c r="L46" s="129" t="s">
        <v>2314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1565567</v>
      </c>
      <c r="G47" s="117">
        <v>565301</v>
      </c>
      <c r="H47" s="117">
        <v>608360</v>
      </c>
      <c r="I47" s="117">
        <v>216101</v>
      </c>
      <c r="J47" s="117">
        <v>175805</v>
      </c>
      <c r="K47" s="36"/>
      <c r="L47" s="129" t="s">
        <v>2348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7061230</v>
      </c>
      <c r="G48" s="117">
        <v>263300</v>
      </c>
      <c r="H48" s="117">
        <v>1044696</v>
      </c>
      <c r="I48" s="117">
        <v>0</v>
      </c>
      <c r="J48" s="117">
        <v>5753234</v>
      </c>
      <c r="K48" s="36"/>
      <c r="L48" s="129" t="s">
        <v>2314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3755420</v>
      </c>
      <c r="G49" s="117">
        <v>776002</v>
      </c>
      <c r="H49" s="117">
        <v>1015642</v>
      </c>
      <c r="I49" s="117">
        <v>609301</v>
      </c>
      <c r="J49" s="117">
        <v>1354475</v>
      </c>
      <c r="K49" s="36"/>
      <c r="L49" s="129" t="s">
        <v>2314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558104</v>
      </c>
      <c r="G50" s="117">
        <v>282000</v>
      </c>
      <c r="H50" s="117">
        <v>276104</v>
      </c>
      <c r="I50" s="117">
        <v>0</v>
      </c>
      <c r="J50" s="117">
        <v>0</v>
      </c>
      <c r="K50" s="36"/>
      <c r="L50" s="129" t="s">
        <v>2348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5893357</v>
      </c>
      <c r="G51" s="117">
        <v>2314967</v>
      </c>
      <c r="H51" s="117">
        <v>1517510</v>
      </c>
      <c r="I51" s="117">
        <v>946199</v>
      </c>
      <c r="J51" s="117">
        <v>1114681</v>
      </c>
      <c r="K51" s="36"/>
      <c r="L51" s="129" t="s">
        <v>2348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13321915</v>
      </c>
      <c r="G52" s="117">
        <v>2458000</v>
      </c>
      <c r="H52" s="117">
        <v>5421314</v>
      </c>
      <c r="I52" s="117">
        <v>242800</v>
      </c>
      <c r="J52" s="117">
        <v>5199801</v>
      </c>
      <c r="K52" s="36"/>
      <c r="L52" s="129" t="s">
        <v>2314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1437930</v>
      </c>
      <c r="G53" s="117">
        <v>61200</v>
      </c>
      <c r="H53" s="117">
        <v>253552</v>
      </c>
      <c r="I53" s="117">
        <v>92057</v>
      </c>
      <c r="J53" s="117">
        <v>1031121</v>
      </c>
      <c r="K53" s="36"/>
      <c r="L53" s="129" t="s">
        <v>2314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13063687</v>
      </c>
      <c r="G54" s="117">
        <v>1403655</v>
      </c>
      <c r="H54" s="117">
        <v>4680516</v>
      </c>
      <c r="I54" s="117">
        <v>3250</v>
      </c>
      <c r="J54" s="117">
        <v>6976266</v>
      </c>
      <c r="K54" s="36"/>
      <c r="L54" s="129" t="s">
        <v>2348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9352938</v>
      </c>
      <c r="G55" s="117">
        <v>1927125</v>
      </c>
      <c r="H55" s="117">
        <v>1808621</v>
      </c>
      <c r="I55" s="117">
        <v>57000</v>
      </c>
      <c r="J55" s="117">
        <v>5560192</v>
      </c>
      <c r="K55" s="36"/>
      <c r="L55" s="129" t="s">
        <v>2314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11689144</v>
      </c>
      <c r="G56" s="117">
        <v>2576652</v>
      </c>
      <c r="H56" s="117">
        <v>8694790</v>
      </c>
      <c r="I56" s="117">
        <v>0</v>
      </c>
      <c r="J56" s="117">
        <v>417702</v>
      </c>
      <c r="K56" s="36"/>
      <c r="L56" s="129" t="s">
        <v>2314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3729018</v>
      </c>
      <c r="G57" s="117">
        <v>1260200</v>
      </c>
      <c r="H57" s="117">
        <v>2264568</v>
      </c>
      <c r="I57" s="117">
        <v>0</v>
      </c>
      <c r="J57" s="117">
        <v>204250</v>
      </c>
      <c r="K57" s="36"/>
      <c r="L57" s="129" t="s">
        <v>2314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8262156</v>
      </c>
      <c r="G58" s="117">
        <v>435900</v>
      </c>
      <c r="H58" s="117">
        <v>755368</v>
      </c>
      <c r="I58" s="117">
        <v>155000</v>
      </c>
      <c r="J58" s="117">
        <v>6915888</v>
      </c>
      <c r="K58" s="36"/>
      <c r="L58" s="129" t="s">
        <v>2348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12232278</v>
      </c>
      <c r="G59" s="117">
        <v>9467400</v>
      </c>
      <c r="H59" s="117">
        <v>1867128</v>
      </c>
      <c r="I59" s="117">
        <v>0</v>
      </c>
      <c r="J59" s="117">
        <v>897750</v>
      </c>
      <c r="K59" s="36"/>
      <c r="L59" s="129" t="s">
        <v>2348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10195244</v>
      </c>
      <c r="G60" s="117">
        <v>1065322</v>
      </c>
      <c r="H60" s="117">
        <v>1402171</v>
      </c>
      <c r="I60" s="117">
        <v>7147999</v>
      </c>
      <c r="J60" s="117">
        <v>579752</v>
      </c>
      <c r="K60" s="36"/>
      <c r="L60" s="129" t="s">
        <v>2314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6016242</v>
      </c>
      <c r="G61" s="117">
        <v>2031600</v>
      </c>
      <c r="H61" s="117">
        <v>3373435</v>
      </c>
      <c r="I61" s="117">
        <v>0</v>
      </c>
      <c r="J61" s="117">
        <v>611207</v>
      </c>
      <c r="K61" s="36"/>
      <c r="L61" s="129" t="s">
        <v>2314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4965692</v>
      </c>
      <c r="G62" s="117">
        <v>1752102</v>
      </c>
      <c r="H62" s="117">
        <v>2767390</v>
      </c>
      <c r="I62" s="117">
        <v>0</v>
      </c>
      <c r="J62" s="117">
        <v>446200</v>
      </c>
      <c r="K62" s="63"/>
      <c r="L62" s="129" t="s">
        <v>2348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683013</v>
      </c>
      <c r="G63" s="117">
        <v>0</v>
      </c>
      <c r="H63" s="117">
        <v>514677</v>
      </c>
      <c r="I63" s="117">
        <v>0</v>
      </c>
      <c r="J63" s="117">
        <v>168336</v>
      </c>
      <c r="K63" s="36"/>
      <c r="L63" s="130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8405942</v>
      </c>
      <c r="G64" s="117">
        <v>1244500</v>
      </c>
      <c r="H64" s="117">
        <v>2651942</v>
      </c>
      <c r="I64" s="117">
        <v>0</v>
      </c>
      <c r="J64" s="117">
        <v>4509500</v>
      </c>
      <c r="K64" s="36"/>
      <c r="L64" s="129" t="s">
        <v>2348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3028319</v>
      </c>
      <c r="G65" s="117">
        <v>267100</v>
      </c>
      <c r="H65" s="117">
        <v>587005</v>
      </c>
      <c r="I65" s="117">
        <v>0</v>
      </c>
      <c r="J65" s="117">
        <v>2174214</v>
      </c>
      <c r="K65" s="36"/>
      <c r="L65" s="130" t="s">
        <v>2274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15547216</v>
      </c>
      <c r="G66" s="117">
        <v>9346040</v>
      </c>
      <c r="H66" s="117">
        <v>2560263</v>
      </c>
      <c r="I66" s="117">
        <v>739000</v>
      </c>
      <c r="J66" s="117">
        <v>2901913</v>
      </c>
      <c r="K66" s="36"/>
      <c r="L66" s="129" t="s">
        <v>2314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2942971</v>
      </c>
      <c r="G67" s="117">
        <v>618445</v>
      </c>
      <c r="H67" s="117">
        <v>1968480</v>
      </c>
      <c r="I67" s="117">
        <v>0</v>
      </c>
      <c r="J67" s="117">
        <v>356046</v>
      </c>
      <c r="K67" s="36"/>
      <c r="L67" s="129" t="s">
        <v>2348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26372867</v>
      </c>
      <c r="G68" s="117">
        <v>3201000</v>
      </c>
      <c r="H68" s="117">
        <v>2976953</v>
      </c>
      <c r="I68" s="117">
        <v>1743000</v>
      </c>
      <c r="J68" s="117">
        <v>18451914</v>
      </c>
      <c r="K68" s="36"/>
      <c r="L68" s="129" t="s">
        <v>2314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15178760</v>
      </c>
      <c r="G69" s="117">
        <v>7640018</v>
      </c>
      <c r="H69" s="117">
        <v>2159928</v>
      </c>
      <c r="I69" s="117">
        <v>48850</v>
      </c>
      <c r="J69" s="117">
        <v>5329964</v>
      </c>
      <c r="K69" s="36"/>
      <c r="L69" s="129" t="s">
        <v>2314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9789337</v>
      </c>
      <c r="G70" s="117">
        <v>337105</v>
      </c>
      <c r="H70" s="117">
        <v>5027231</v>
      </c>
      <c r="I70" s="117">
        <v>787112</v>
      </c>
      <c r="J70" s="117">
        <v>3637889</v>
      </c>
      <c r="K70" s="36"/>
      <c r="L70" s="130" t="s">
        <v>2274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3131350</v>
      </c>
      <c r="G71" s="117">
        <v>956500</v>
      </c>
      <c r="H71" s="117">
        <v>702353</v>
      </c>
      <c r="I71" s="117">
        <v>0</v>
      </c>
      <c r="J71" s="117">
        <v>1472497</v>
      </c>
      <c r="K71" s="36"/>
      <c r="L71" s="129" t="s">
        <v>2314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23820720</v>
      </c>
      <c r="G72" s="117">
        <v>10099401</v>
      </c>
      <c r="H72" s="117">
        <v>6759347</v>
      </c>
      <c r="I72" s="117">
        <v>3008400</v>
      </c>
      <c r="J72" s="117">
        <v>3953572</v>
      </c>
      <c r="K72" s="36"/>
      <c r="L72" s="129" t="s">
        <v>2314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24363603</v>
      </c>
      <c r="G73" s="117">
        <v>12310335</v>
      </c>
      <c r="H73" s="117">
        <v>7039941</v>
      </c>
      <c r="I73" s="117">
        <v>24950</v>
      </c>
      <c r="J73" s="117">
        <v>4988377</v>
      </c>
      <c r="K73" s="36"/>
      <c r="L73" s="129" t="s">
        <v>2314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20032730</v>
      </c>
      <c r="G74" s="117">
        <v>17073456</v>
      </c>
      <c r="H74" s="117">
        <v>2144664</v>
      </c>
      <c r="I74" s="117">
        <v>120377</v>
      </c>
      <c r="J74" s="117">
        <v>694233</v>
      </c>
      <c r="K74" s="36"/>
      <c r="L74" s="129" t="s">
        <v>2314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8951208</v>
      </c>
      <c r="G75" s="117">
        <v>1032900</v>
      </c>
      <c r="H75" s="117">
        <v>5161651</v>
      </c>
      <c r="I75" s="117">
        <v>72100</v>
      </c>
      <c r="J75" s="117">
        <v>2684557</v>
      </c>
      <c r="K75" s="36"/>
      <c r="L75" s="129" t="s">
        <v>2348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43538258</v>
      </c>
      <c r="G76" s="117">
        <v>8080221</v>
      </c>
      <c r="H76" s="117">
        <v>4593458</v>
      </c>
      <c r="I76" s="117">
        <v>19300100</v>
      </c>
      <c r="J76" s="117">
        <v>11564479</v>
      </c>
      <c r="K76" s="36"/>
      <c r="L76" s="129" t="s">
        <v>2314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2872925</v>
      </c>
      <c r="G77" s="117">
        <v>284000</v>
      </c>
      <c r="H77" s="117">
        <v>1677725</v>
      </c>
      <c r="I77" s="117">
        <v>0</v>
      </c>
      <c r="J77" s="117">
        <v>911200</v>
      </c>
      <c r="K77" s="36"/>
      <c r="L77" s="129" t="s">
        <v>2314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8955586</v>
      </c>
      <c r="G78" s="117">
        <v>629400</v>
      </c>
      <c r="H78" s="117">
        <v>2489782</v>
      </c>
      <c r="I78" s="117">
        <v>0</v>
      </c>
      <c r="J78" s="117">
        <v>5836404</v>
      </c>
      <c r="K78" s="36"/>
      <c r="L78" s="129" t="s">
        <v>2348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2624989</v>
      </c>
      <c r="G79" s="117">
        <v>570000</v>
      </c>
      <c r="H79" s="117">
        <v>1371282</v>
      </c>
      <c r="I79" s="117">
        <v>0</v>
      </c>
      <c r="J79" s="117">
        <v>683707</v>
      </c>
      <c r="K79" s="36"/>
      <c r="L79" s="129" t="s">
        <v>2314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3444862</v>
      </c>
      <c r="G80" s="117">
        <v>513400</v>
      </c>
      <c r="H80" s="117">
        <v>2294630</v>
      </c>
      <c r="I80" s="117">
        <v>0</v>
      </c>
      <c r="J80" s="117">
        <v>636832</v>
      </c>
      <c r="K80" s="36"/>
      <c r="L80" s="129" t="s">
        <v>2314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4173147</v>
      </c>
      <c r="G81" s="117">
        <v>1554600</v>
      </c>
      <c r="H81" s="117">
        <v>2181907</v>
      </c>
      <c r="I81" s="117">
        <v>0</v>
      </c>
      <c r="J81" s="117">
        <v>436640</v>
      </c>
      <c r="K81" s="36"/>
      <c r="L81" s="129" t="s">
        <v>2314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3156159</v>
      </c>
      <c r="G82" s="117">
        <v>0</v>
      </c>
      <c r="H82" s="117">
        <v>2815733</v>
      </c>
      <c r="I82" s="117">
        <v>0</v>
      </c>
      <c r="J82" s="117">
        <v>340426</v>
      </c>
      <c r="K82" s="36"/>
      <c r="L82" s="129" t="s">
        <v>2314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3791552</v>
      </c>
      <c r="G83" s="117">
        <v>0</v>
      </c>
      <c r="H83" s="117">
        <v>1204399</v>
      </c>
      <c r="I83" s="117">
        <v>0</v>
      </c>
      <c r="J83" s="117">
        <v>2587153</v>
      </c>
      <c r="K83" s="36"/>
      <c r="L83" s="129" t="s">
        <v>2314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6193580</v>
      </c>
      <c r="G84" s="117">
        <v>460550</v>
      </c>
      <c r="H84" s="117">
        <v>1305244</v>
      </c>
      <c r="I84" s="117">
        <v>0</v>
      </c>
      <c r="J84" s="117">
        <v>4427786</v>
      </c>
      <c r="K84" s="36"/>
      <c r="L84" s="129" t="s">
        <v>2314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8438246</v>
      </c>
      <c r="G85" s="117">
        <v>1034400</v>
      </c>
      <c r="H85" s="117">
        <v>3945864</v>
      </c>
      <c r="I85" s="117">
        <v>67700</v>
      </c>
      <c r="J85" s="117">
        <v>3390282</v>
      </c>
      <c r="K85" s="36"/>
      <c r="L85" s="129" t="s">
        <v>2314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17880758</v>
      </c>
      <c r="G86" s="117">
        <v>3406454</v>
      </c>
      <c r="H86" s="117">
        <v>7130307</v>
      </c>
      <c r="I86" s="117">
        <v>2624751</v>
      </c>
      <c r="J86" s="117">
        <v>4719246</v>
      </c>
      <c r="K86" s="36"/>
      <c r="L86" s="129" t="s">
        <v>2314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2723003</v>
      </c>
      <c r="G87" s="117">
        <v>399500</v>
      </c>
      <c r="H87" s="117">
        <v>1458641</v>
      </c>
      <c r="I87" s="117">
        <v>0</v>
      </c>
      <c r="J87" s="117">
        <v>864862</v>
      </c>
      <c r="K87" s="36"/>
      <c r="L87" s="129" t="s">
        <v>2314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5553995</v>
      </c>
      <c r="G88" s="117">
        <v>405000</v>
      </c>
      <c r="H88" s="117">
        <v>1754302</v>
      </c>
      <c r="I88" s="117">
        <v>0</v>
      </c>
      <c r="J88" s="117">
        <v>3394693</v>
      </c>
      <c r="K88" s="36"/>
      <c r="L88" s="129" t="s">
        <v>2314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10659854</v>
      </c>
      <c r="G89" s="117">
        <v>4224875</v>
      </c>
      <c r="H89" s="117">
        <v>2434070</v>
      </c>
      <c r="I89" s="117">
        <v>0</v>
      </c>
      <c r="J89" s="117">
        <v>4000909</v>
      </c>
      <c r="K89" s="36"/>
      <c r="L89" s="129" t="s">
        <v>2314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3032884</v>
      </c>
      <c r="G90" s="117">
        <v>0</v>
      </c>
      <c r="H90" s="117">
        <v>1017522</v>
      </c>
      <c r="I90" s="117">
        <v>0</v>
      </c>
      <c r="J90" s="117">
        <v>2015362</v>
      </c>
      <c r="K90" s="36"/>
      <c r="L90" s="129" t="s">
        <v>2314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3035202</v>
      </c>
      <c r="G91" s="117">
        <v>724400</v>
      </c>
      <c r="H91" s="117">
        <v>2032280</v>
      </c>
      <c r="I91" s="117">
        <v>0</v>
      </c>
      <c r="J91" s="117">
        <v>278522</v>
      </c>
      <c r="K91" s="36"/>
      <c r="L91" s="129" t="s">
        <v>2348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2474606</v>
      </c>
      <c r="G92" s="117">
        <v>0</v>
      </c>
      <c r="H92" s="117">
        <v>1863482</v>
      </c>
      <c r="I92" s="117">
        <v>850</v>
      </c>
      <c r="J92" s="117">
        <v>610274</v>
      </c>
      <c r="K92" s="36"/>
      <c r="L92" s="129" t="s">
        <v>2314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1847800</v>
      </c>
      <c r="G93" s="117">
        <v>625000</v>
      </c>
      <c r="H93" s="117">
        <v>543089</v>
      </c>
      <c r="I93" s="117">
        <v>0</v>
      </c>
      <c r="J93" s="117">
        <v>679711</v>
      </c>
      <c r="K93" s="36"/>
      <c r="L93" s="129" t="s">
        <v>2314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2504084</v>
      </c>
      <c r="G94" s="117">
        <v>363689</v>
      </c>
      <c r="H94" s="117">
        <v>2140395</v>
      </c>
      <c r="I94" s="117">
        <v>0</v>
      </c>
      <c r="J94" s="117">
        <v>0</v>
      </c>
      <c r="K94" s="36"/>
      <c r="L94" s="129" t="s">
        <v>2348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12091280</v>
      </c>
      <c r="G95" s="117">
        <v>294802</v>
      </c>
      <c r="H95" s="117">
        <v>3393679</v>
      </c>
      <c r="I95" s="117">
        <v>0</v>
      </c>
      <c r="J95" s="117">
        <v>8402799</v>
      </c>
      <c r="K95" s="36"/>
      <c r="L95" s="129" t="s">
        <v>2348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1605941</v>
      </c>
      <c r="G96" s="117">
        <v>16000</v>
      </c>
      <c r="H96" s="117">
        <v>1000491</v>
      </c>
      <c r="I96" s="117">
        <v>695</v>
      </c>
      <c r="J96" s="117">
        <v>588755</v>
      </c>
      <c r="K96" s="36"/>
      <c r="L96" s="129" t="s">
        <v>2314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4347984</v>
      </c>
      <c r="G97" s="117">
        <v>0</v>
      </c>
      <c r="H97" s="117">
        <v>3071162</v>
      </c>
      <c r="I97" s="117">
        <v>0</v>
      </c>
      <c r="J97" s="117">
        <v>1276822</v>
      </c>
      <c r="K97" s="36"/>
      <c r="L97" s="129" t="s">
        <v>2314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12397105</v>
      </c>
      <c r="G98" s="117">
        <v>9430550</v>
      </c>
      <c r="H98" s="117">
        <v>1146385</v>
      </c>
      <c r="I98" s="117">
        <v>5500</v>
      </c>
      <c r="J98" s="117">
        <v>1814670</v>
      </c>
      <c r="K98" s="36"/>
      <c r="L98" s="129" t="s">
        <v>2348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54450168</v>
      </c>
      <c r="G99" s="117">
        <v>5886701</v>
      </c>
      <c r="H99" s="117">
        <v>3978435</v>
      </c>
      <c r="I99" s="117">
        <v>10468365</v>
      </c>
      <c r="J99" s="117">
        <v>34116667</v>
      </c>
      <c r="K99" s="36"/>
      <c r="L99" s="129" t="s">
        <v>2314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6021283</v>
      </c>
      <c r="G100" s="117">
        <v>1060200</v>
      </c>
      <c r="H100" s="117">
        <v>2480502</v>
      </c>
      <c r="I100" s="117">
        <v>1893000</v>
      </c>
      <c r="J100" s="117">
        <v>587581</v>
      </c>
      <c r="K100" s="36"/>
      <c r="L100" s="129" t="s">
        <v>2348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15895474</v>
      </c>
      <c r="G101" s="117">
        <v>387950</v>
      </c>
      <c r="H101" s="117">
        <v>4075765</v>
      </c>
      <c r="I101" s="117">
        <v>58000</v>
      </c>
      <c r="J101" s="117">
        <v>11373759</v>
      </c>
      <c r="K101" s="36"/>
      <c r="L101" s="129" t="s">
        <v>2314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10639039</v>
      </c>
      <c r="G102" s="117">
        <v>541300</v>
      </c>
      <c r="H102" s="117">
        <v>1469030</v>
      </c>
      <c r="I102" s="117">
        <v>863600</v>
      </c>
      <c r="J102" s="117">
        <v>7765109</v>
      </c>
      <c r="K102" s="63"/>
      <c r="L102" s="129" t="s">
        <v>2314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4805325</v>
      </c>
      <c r="G103" s="117">
        <v>210000</v>
      </c>
      <c r="H103" s="117">
        <v>1794725</v>
      </c>
      <c r="I103" s="117">
        <v>0</v>
      </c>
      <c r="J103" s="117">
        <v>2800600</v>
      </c>
      <c r="K103" s="36"/>
      <c r="L103" s="129" t="s">
        <v>2314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14691108</v>
      </c>
      <c r="G104" s="117">
        <v>1484300</v>
      </c>
      <c r="H104" s="117">
        <v>9566475</v>
      </c>
      <c r="I104" s="117">
        <v>288500</v>
      </c>
      <c r="J104" s="117">
        <v>3351833</v>
      </c>
      <c r="K104" s="36"/>
      <c r="L104" s="129" t="s">
        <v>2348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5530624</v>
      </c>
      <c r="G105" s="117">
        <v>433700</v>
      </c>
      <c r="H105" s="117">
        <v>3134846</v>
      </c>
      <c r="I105" s="117">
        <v>423000</v>
      </c>
      <c r="J105" s="117">
        <v>1539078</v>
      </c>
      <c r="K105" s="36"/>
      <c r="L105" s="129" t="s">
        <v>2348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2953851</v>
      </c>
      <c r="G106" s="117">
        <v>4745</v>
      </c>
      <c r="H106" s="117">
        <v>2445905</v>
      </c>
      <c r="I106" s="117">
        <v>0</v>
      </c>
      <c r="J106" s="117">
        <v>503201</v>
      </c>
      <c r="K106" s="36"/>
      <c r="L106" s="129" t="s">
        <v>2348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3710503</v>
      </c>
      <c r="G107" s="117">
        <v>10600</v>
      </c>
      <c r="H107" s="117">
        <v>570276</v>
      </c>
      <c r="I107" s="117">
        <v>10133</v>
      </c>
      <c r="J107" s="117">
        <v>3119494</v>
      </c>
      <c r="K107" s="36"/>
      <c r="L107" s="129" t="s">
        <v>2314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1725740</v>
      </c>
      <c r="G108" s="117">
        <v>0</v>
      </c>
      <c r="H108" s="117">
        <v>152950</v>
      </c>
      <c r="I108" s="117">
        <v>66150</v>
      </c>
      <c r="J108" s="117">
        <v>1506640</v>
      </c>
      <c r="K108" s="36"/>
      <c r="L108" s="129" t="s">
        <v>2314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6328093</v>
      </c>
      <c r="G109" s="117">
        <v>402100</v>
      </c>
      <c r="H109" s="117">
        <v>3321447</v>
      </c>
      <c r="I109" s="117">
        <v>22200</v>
      </c>
      <c r="J109" s="117">
        <v>2582346</v>
      </c>
      <c r="K109" s="36"/>
      <c r="L109" s="130" t="s">
        <v>2274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6877813</v>
      </c>
      <c r="G110" s="117">
        <v>364200</v>
      </c>
      <c r="H110" s="117">
        <v>2437608</v>
      </c>
      <c r="I110" s="117">
        <v>50000</v>
      </c>
      <c r="J110" s="117">
        <v>4026005</v>
      </c>
      <c r="K110" s="36"/>
      <c r="L110" s="129" t="s">
        <v>2348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8793531</v>
      </c>
      <c r="G111" s="117">
        <v>1889550</v>
      </c>
      <c r="H111" s="117">
        <v>2983035</v>
      </c>
      <c r="I111" s="117">
        <v>313601</v>
      </c>
      <c r="J111" s="117">
        <v>3607345</v>
      </c>
      <c r="K111" s="36"/>
      <c r="L111" s="129" t="s">
        <v>2314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1153716</v>
      </c>
      <c r="G112" s="117">
        <v>88375</v>
      </c>
      <c r="H112" s="117">
        <v>109151</v>
      </c>
      <c r="I112" s="117">
        <v>0</v>
      </c>
      <c r="J112" s="117">
        <v>956190</v>
      </c>
      <c r="K112" s="36"/>
      <c r="L112" s="129" t="s">
        <v>2348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19267743</v>
      </c>
      <c r="G113" s="117">
        <v>1374073</v>
      </c>
      <c r="H113" s="117">
        <v>10710121</v>
      </c>
      <c r="I113" s="117">
        <v>0</v>
      </c>
      <c r="J113" s="117">
        <v>7183549</v>
      </c>
      <c r="K113" s="36"/>
      <c r="L113" s="129" t="s">
        <v>2314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17624597</v>
      </c>
      <c r="G114" s="117">
        <v>8716152</v>
      </c>
      <c r="H114" s="117">
        <v>6451431</v>
      </c>
      <c r="I114" s="117">
        <v>177367</v>
      </c>
      <c r="J114" s="117">
        <v>2279647</v>
      </c>
      <c r="K114" s="36"/>
      <c r="L114" s="129" t="s">
        <v>2314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17069974</v>
      </c>
      <c r="G115" s="117">
        <v>0</v>
      </c>
      <c r="H115" s="117">
        <v>0</v>
      </c>
      <c r="I115" s="117">
        <v>15060522</v>
      </c>
      <c r="J115" s="117">
        <v>2009452</v>
      </c>
      <c r="K115" s="36"/>
      <c r="L115" s="129" t="s">
        <v>2314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8614520</v>
      </c>
      <c r="G116" s="117">
        <v>2825400</v>
      </c>
      <c r="H116" s="117">
        <v>5475032</v>
      </c>
      <c r="I116" s="117">
        <v>0</v>
      </c>
      <c r="J116" s="117">
        <v>314088</v>
      </c>
      <c r="K116" s="36"/>
      <c r="L116" s="129" t="s">
        <v>2348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3237681</v>
      </c>
      <c r="G117" s="117">
        <v>0</v>
      </c>
      <c r="H117" s="117">
        <v>2104517</v>
      </c>
      <c r="I117" s="117">
        <v>0</v>
      </c>
      <c r="J117" s="117">
        <v>1133164</v>
      </c>
      <c r="K117" s="36"/>
      <c r="L117" s="129" t="s">
        <v>2314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1912807</v>
      </c>
      <c r="G118" s="117">
        <v>14000</v>
      </c>
      <c r="H118" s="117">
        <v>662321</v>
      </c>
      <c r="I118" s="117">
        <v>0</v>
      </c>
      <c r="J118" s="117">
        <v>1236486</v>
      </c>
      <c r="K118" s="36"/>
      <c r="L118" s="129" t="s">
        <v>2313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7051401</v>
      </c>
      <c r="G119" s="117">
        <v>0</v>
      </c>
      <c r="H119" s="117">
        <v>2477328</v>
      </c>
      <c r="I119" s="117">
        <v>125500</v>
      </c>
      <c r="J119" s="117">
        <v>4448573</v>
      </c>
      <c r="K119" s="36"/>
      <c r="L119" s="129" t="s">
        <v>2314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6548330</v>
      </c>
      <c r="G120" s="117">
        <v>2800</v>
      </c>
      <c r="H120" s="117">
        <v>2533542</v>
      </c>
      <c r="I120" s="117">
        <v>1339650</v>
      </c>
      <c r="J120" s="117">
        <v>2672338</v>
      </c>
      <c r="K120" s="36"/>
      <c r="L120" s="129" t="s">
        <v>2314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7006645</v>
      </c>
      <c r="G121" s="117">
        <v>450950</v>
      </c>
      <c r="H121" s="117">
        <v>2086452</v>
      </c>
      <c r="I121" s="117">
        <v>0</v>
      </c>
      <c r="J121" s="117">
        <v>4469243</v>
      </c>
      <c r="K121" s="36"/>
      <c r="L121" s="129" t="s">
        <v>2314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11298660</v>
      </c>
      <c r="G122" s="117">
        <v>7770669</v>
      </c>
      <c r="H122" s="117">
        <v>1663864</v>
      </c>
      <c r="I122" s="117">
        <v>6800</v>
      </c>
      <c r="J122" s="117">
        <v>1857327</v>
      </c>
      <c r="K122" s="36"/>
      <c r="L122" s="129" t="s">
        <v>2314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14254328</v>
      </c>
      <c r="G123" s="117">
        <v>62000</v>
      </c>
      <c r="H123" s="117">
        <v>11350577</v>
      </c>
      <c r="I123" s="117">
        <v>223500</v>
      </c>
      <c r="J123" s="117">
        <v>2618251</v>
      </c>
      <c r="K123" s="36"/>
      <c r="L123" s="129" t="s">
        <v>2348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478048</v>
      </c>
      <c r="G124" s="117">
        <v>0</v>
      </c>
      <c r="H124" s="117">
        <v>407398</v>
      </c>
      <c r="I124" s="117">
        <v>8500</v>
      </c>
      <c r="J124" s="117">
        <v>62150</v>
      </c>
      <c r="K124" s="36"/>
      <c r="L124" s="129" t="s">
        <v>2314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2107645</v>
      </c>
      <c r="G125" s="117">
        <v>0</v>
      </c>
      <c r="H125" s="117">
        <v>343545</v>
      </c>
      <c r="I125" s="117">
        <v>620100</v>
      </c>
      <c r="J125" s="117">
        <v>1144000</v>
      </c>
      <c r="K125" s="36"/>
      <c r="L125" s="129" t="s">
        <v>2314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985163</v>
      </c>
      <c r="G126" s="117">
        <v>229000</v>
      </c>
      <c r="H126" s="117">
        <v>475914</v>
      </c>
      <c r="I126" s="117">
        <v>4100</v>
      </c>
      <c r="J126" s="117">
        <v>276149</v>
      </c>
      <c r="K126" s="36"/>
      <c r="L126" s="129" t="s">
        <v>2314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13763508</v>
      </c>
      <c r="G127" s="117">
        <v>214600</v>
      </c>
      <c r="H127" s="117">
        <v>2036065</v>
      </c>
      <c r="I127" s="117">
        <v>2612200</v>
      </c>
      <c r="J127" s="117">
        <v>8900643</v>
      </c>
      <c r="K127" s="36"/>
      <c r="L127" s="129" t="s">
        <v>2348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4172983</v>
      </c>
      <c r="G128" s="117">
        <v>99500</v>
      </c>
      <c r="H128" s="117">
        <v>1076000</v>
      </c>
      <c r="I128" s="117">
        <v>13671</v>
      </c>
      <c r="J128" s="117">
        <v>2983812</v>
      </c>
      <c r="K128" s="36"/>
      <c r="L128" s="129" t="s">
        <v>2314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43783159</v>
      </c>
      <c r="G129" s="117">
        <v>4037459</v>
      </c>
      <c r="H129" s="117">
        <v>3041895</v>
      </c>
      <c r="I129" s="117">
        <v>17945548</v>
      </c>
      <c r="J129" s="117">
        <v>18758257</v>
      </c>
      <c r="K129" s="36"/>
      <c r="L129" s="129" t="s">
        <v>2348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8292657</v>
      </c>
      <c r="G130" s="117">
        <v>7432090</v>
      </c>
      <c r="H130" s="117">
        <v>643929</v>
      </c>
      <c r="I130" s="117">
        <v>96388</v>
      </c>
      <c r="J130" s="117">
        <v>120250</v>
      </c>
      <c r="K130" s="36"/>
      <c r="L130" s="129" t="s">
        <v>2314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11814415</v>
      </c>
      <c r="G131" s="117">
        <v>871300</v>
      </c>
      <c r="H131" s="117">
        <v>3111408</v>
      </c>
      <c r="I131" s="117">
        <v>61499</v>
      </c>
      <c r="J131" s="117">
        <v>7770208</v>
      </c>
      <c r="K131" s="36"/>
      <c r="L131" s="129" t="s">
        <v>2348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1334717</v>
      </c>
      <c r="G132" s="117">
        <v>612419</v>
      </c>
      <c r="H132" s="117">
        <v>605557</v>
      </c>
      <c r="I132" s="117">
        <v>0</v>
      </c>
      <c r="J132" s="117">
        <v>116741</v>
      </c>
      <c r="K132" s="36"/>
      <c r="L132" s="129" t="s">
        <v>2314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6083775</v>
      </c>
      <c r="G133" s="117">
        <v>5000</v>
      </c>
      <c r="H133" s="117">
        <v>2219649</v>
      </c>
      <c r="I133" s="117">
        <v>2039400</v>
      </c>
      <c r="J133" s="117">
        <v>1819726</v>
      </c>
      <c r="K133" s="36"/>
      <c r="L133" s="129" t="s">
        <v>2348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1112328</v>
      </c>
      <c r="G134" s="117">
        <v>0</v>
      </c>
      <c r="H134" s="117">
        <v>800169</v>
      </c>
      <c r="I134" s="117">
        <v>81450</v>
      </c>
      <c r="J134" s="117">
        <v>230709</v>
      </c>
      <c r="K134" s="36"/>
      <c r="L134" s="129" t="s">
        <v>2314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2524287</v>
      </c>
      <c r="G135" s="117">
        <v>0</v>
      </c>
      <c r="H135" s="117">
        <v>1251212</v>
      </c>
      <c r="I135" s="117">
        <v>0</v>
      </c>
      <c r="J135" s="117">
        <v>1273075</v>
      </c>
      <c r="K135" s="36"/>
      <c r="L135" s="129" t="s">
        <v>2314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21011652</v>
      </c>
      <c r="G136" s="117">
        <v>6663012</v>
      </c>
      <c r="H136" s="117">
        <v>759314</v>
      </c>
      <c r="I136" s="117">
        <v>909701</v>
      </c>
      <c r="J136" s="117">
        <v>12679625</v>
      </c>
      <c r="K136" s="36"/>
      <c r="L136" s="129" t="s">
        <v>2314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131382</v>
      </c>
      <c r="G137" s="117">
        <v>0</v>
      </c>
      <c r="H137" s="117">
        <v>130482</v>
      </c>
      <c r="I137" s="117">
        <v>0</v>
      </c>
      <c r="J137" s="117">
        <v>900</v>
      </c>
      <c r="K137" s="36"/>
      <c r="L137" s="129" t="s">
        <v>2314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14848790</v>
      </c>
      <c r="G138" s="117">
        <v>1920452</v>
      </c>
      <c r="H138" s="117">
        <v>1709729</v>
      </c>
      <c r="I138" s="117">
        <v>155000</v>
      </c>
      <c r="J138" s="117">
        <v>11063609</v>
      </c>
      <c r="K138" s="36"/>
      <c r="L138" s="129" t="s">
        <v>2314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4623214</v>
      </c>
      <c r="G139" s="117">
        <v>1571808</v>
      </c>
      <c r="H139" s="117">
        <v>984183</v>
      </c>
      <c r="I139" s="117">
        <v>19305</v>
      </c>
      <c r="J139" s="117">
        <v>2047918</v>
      </c>
      <c r="K139" s="36"/>
      <c r="L139" s="129" t="s">
        <v>2314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5845459</v>
      </c>
      <c r="G140" s="117">
        <v>229800</v>
      </c>
      <c r="H140" s="117">
        <v>1168944</v>
      </c>
      <c r="I140" s="117">
        <v>1034500</v>
      </c>
      <c r="J140" s="117">
        <v>3412215</v>
      </c>
      <c r="K140" s="36"/>
      <c r="L140" s="129" t="s">
        <v>2314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4616870</v>
      </c>
      <c r="G141" s="117">
        <v>2867391</v>
      </c>
      <c r="H141" s="117">
        <v>1297923</v>
      </c>
      <c r="I141" s="117">
        <v>85832</v>
      </c>
      <c r="J141" s="117">
        <v>365724</v>
      </c>
      <c r="K141" s="36"/>
      <c r="L141" s="129" t="s">
        <v>2314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5344297</v>
      </c>
      <c r="G142" s="117">
        <v>628765</v>
      </c>
      <c r="H142" s="117">
        <v>1602202</v>
      </c>
      <c r="I142" s="117">
        <v>894742</v>
      </c>
      <c r="J142" s="117">
        <v>2218588</v>
      </c>
      <c r="K142" s="36"/>
      <c r="L142" s="129" t="s">
        <v>2348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23789051</v>
      </c>
      <c r="G143" s="117">
        <v>9044102</v>
      </c>
      <c r="H143" s="117">
        <v>5291016</v>
      </c>
      <c r="I143" s="117">
        <v>1830980</v>
      </c>
      <c r="J143" s="117">
        <v>7622953</v>
      </c>
      <c r="K143" s="36"/>
      <c r="L143" s="129" t="s">
        <v>2314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1076263</v>
      </c>
      <c r="G144" s="117">
        <v>47400</v>
      </c>
      <c r="H144" s="117">
        <v>1028863</v>
      </c>
      <c r="I144" s="117">
        <v>0</v>
      </c>
      <c r="J144" s="117">
        <v>0</v>
      </c>
      <c r="K144" s="63"/>
      <c r="L144" s="129" t="s">
        <v>2348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36270072</v>
      </c>
      <c r="G145" s="117">
        <v>12825763</v>
      </c>
      <c r="H145" s="117">
        <v>5109020</v>
      </c>
      <c r="I145" s="117">
        <v>3952711</v>
      </c>
      <c r="J145" s="117">
        <v>14382578</v>
      </c>
      <c r="K145" s="36"/>
      <c r="L145" s="129" t="s">
        <v>2314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14374504</v>
      </c>
      <c r="G146" s="117">
        <v>4195827</v>
      </c>
      <c r="H146" s="117">
        <v>1464304</v>
      </c>
      <c r="I146" s="117">
        <v>7500</v>
      </c>
      <c r="J146" s="117">
        <v>8706873</v>
      </c>
      <c r="K146" s="36"/>
      <c r="L146" s="129" t="s">
        <v>2314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30237408</v>
      </c>
      <c r="G147" s="117">
        <v>4034398</v>
      </c>
      <c r="H147" s="117">
        <v>6696226</v>
      </c>
      <c r="I147" s="117">
        <v>5588896</v>
      </c>
      <c r="J147" s="117">
        <v>13917888</v>
      </c>
      <c r="K147" s="36"/>
      <c r="L147" s="129" t="s">
        <v>2314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246463</v>
      </c>
      <c r="G148" s="117">
        <v>300</v>
      </c>
      <c r="H148" s="117">
        <v>89557</v>
      </c>
      <c r="I148" s="117">
        <v>3087</v>
      </c>
      <c r="J148" s="117">
        <v>153519</v>
      </c>
      <c r="K148" s="36"/>
      <c r="L148" s="129" t="s">
        <v>2314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4393414</v>
      </c>
      <c r="G149" s="117">
        <v>354000</v>
      </c>
      <c r="H149" s="117">
        <v>353134</v>
      </c>
      <c r="I149" s="117">
        <v>8250</v>
      </c>
      <c r="J149" s="117">
        <v>3678030</v>
      </c>
      <c r="K149" s="36"/>
      <c r="L149" s="129" t="s">
        <v>2314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948332</v>
      </c>
      <c r="G150" s="117">
        <v>0</v>
      </c>
      <c r="H150" s="117">
        <v>805736</v>
      </c>
      <c r="I150" s="117">
        <v>0</v>
      </c>
      <c r="J150" s="117">
        <v>142596</v>
      </c>
      <c r="K150" s="36"/>
      <c r="L150" s="129" t="s">
        <v>2314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135014</v>
      </c>
      <c r="G151" s="117">
        <v>0</v>
      </c>
      <c r="H151" s="117">
        <v>93105</v>
      </c>
      <c r="I151" s="117">
        <v>11400</v>
      </c>
      <c r="J151" s="117">
        <v>30509</v>
      </c>
      <c r="K151" s="36"/>
      <c r="L151" s="129" t="s">
        <v>2348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3971271</v>
      </c>
      <c r="G152" s="117">
        <v>83900</v>
      </c>
      <c r="H152" s="117">
        <v>3251580</v>
      </c>
      <c r="I152" s="117">
        <v>63551</v>
      </c>
      <c r="J152" s="117">
        <v>572240</v>
      </c>
      <c r="K152" s="36"/>
      <c r="L152" s="129" t="s">
        <v>2314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1038525</v>
      </c>
      <c r="G153" s="117">
        <v>0</v>
      </c>
      <c r="H153" s="117">
        <v>720487</v>
      </c>
      <c r="I153" s="117">
        <v>0</v>
      </c>
      <c r="J153" s="117">
        <v>318038</v>
      </c>
      <c r="K153" s="36"/>
      <c r="L153" s="129" t="s">
        <v>2314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540445</v>
      </c>
      <c r="G154" s="117">
        <v>0</v>
      </c>
      <c r="H154" s="117">
        <v>530245</v>
      </c>
      <c r="I154" s="117">
        <v>0</v>
      </c>
      <c r="J154" s="117">
        <v>10200</v>
      </c>
      <c r="K154" s="36"/>
      <c r="L154" s="129" t="s">
        <v>2314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1558799</v>
      </c>
      <c r="G155" s="117">
        <v>164680</v>
      </c>
      <c r="H155" s="117">
        <v>748708</v>
      </c>
      <c r="I155" s="117">
        <v>111500</v>
      </c>
      <c r="J155" s="117">
        <v>533911</v>
      </c>
      <c r="K155" s="36"/>
      <c r="L155" s="129" t="s">
        <v>2314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4458390</v>
      </c>
      <c r="G156" s="117">
        <v>0</v>
      </c>
      <c r="H156" s="117">
        <v>2440215</v>
      </c>
      <c r="I156" s="117">
        <v>801378</v>
      </c>
      <c r="J156" s="117">
        <v>1216797</v>
      </c>
      <c r="K156" s="36"/>
      <c r="L156" s="129" t="s">
        <v>2348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2933219</v>
      </c>
      <c r="G157" s="117">
        <v>712150</v>
      </c>
      <c r="H157" s="117">
        <v>451974</v>
      </c>
      <c r="I157" s="117">
        <v>625572</v>
      </c>
      <c r="J157" s="117">
        <v>1143523</v>
      </c>
      <c r="K157" s="36"/>
      <c r="L157" s="129" t="s">
        <v>2314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1696650</v>
      </c>
      <c r="G158" s="117">
        <v>152500</v>
      </c>
      <c r="H158" s="117">
        <v>838047</v>
      </c>
      <c r="I158" s="117">
        <v>27000</v>
      </c>
      <c r="J158" s="117">
        <v>679103</v>
      </c>
      <c r="K158" s="36"/>
      <c r="L158" s="129" t="s">
        <v>2348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391738</v>
      </c>
      <c r="G159" s="117">
        <v>39375</v>
      </c>
      <c r="H159" s="117">
        <v>222446</v>
      </c>
      <c r="I159" s="117">
        <v>98387</v>
      </c>
      <c r="J159" s="117">
        <v>31530</v>
      </c>
      <c r="K159" s="36"/>
      <c r="L159" s="129" t="s">
        <v>2314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2845491</v>
      </c>
      <c r="G160" s="117">
        <v>166000</v>
      </c>
      <c r="H160" s="117">
        <v>1591765</v>
      </c>
      <c r="I160" s="117">
        <v>110000</v>
      </c>
      <c r="J160" s="117">
        <v>977726</v>
      </c>
      <c r="K160" s="36"/>
      <c r="L160" s="129" t="s">
        <v>2314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19281485</v>
      </c>
      <c r="G161" s="117">
        <v>1945408</v>
      </c>
      <c r="H161" s="117">
        <v>9226177</v>
      </c>
      <c r="I161" s="117">
        <v>10000</v>
      </c>
      <c r="J161" s="117">
        <v>8099900</v>
      </c>
      <c r="K161" s="36"/>
      <c r="L161" s="129" t="s">
        <v>2314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469496</v>
      </c>
      <c r="G162" s="117">
        <v>272800</v>
      </c>
      <c r="H162" s="117">
        <v>80677</v>
      </c>
      <c r="I162" s="117">
        <v>0</v>
      </c>
      <c r="J162" s="117">
        <v>116019</v>
      </c>
      <c r="K162" s="36"/>
      <c r="L162" s="129" t="s">
        <v>2314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304844</v>
      </c>
      <c r="G163" s="117">
        <v>0</v>
      </c>
      <c r="H163" s="117">
        <v>3600</v>
      </c>
      <c r="I163" s="117">
        <v>93800</v>
      </c>
      <c r="J163" s="117">
        <v>207444</v>
      </c>
      <c r="K163" s="36"/>
      <c r="L163" s="129" t="s">
        <v>2314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924415</v>
      </c>
      <c r="G164" s="117">
        <v>88500</v>
      </c>
      <c r="H164" s="117">
        <v>498641</v>
      </c>
      <c r="I164" s="117">
        <v>0</v>
      </c>
      <c r="J164" s="117">
        <v>337274</v>
      </c>
      <c r="K164" s="36"/>
      <c r="L164" s="130" t="s">
        <v>2274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108982</v>
      </c>
      <c r="G165" s="117">
        <v>0</v>
      </c>
      <c r="H165" s="117">
        <v>108982</v>
      </c>
      <c r="I165" s="117">
        <v>0</v>
      </c>
      <c r="J165" s="117">
        <v>0</v>
      </c>
      <c r="K165" s="36"/>
      <c r="L165" s="129" t="s">
        <v>2314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2641758</v>
      </c>
      <c r="G166" s="117">
        <v>0</v>
      </c>
      <c r="H166" s="117">
        <v>715596</v>
      </c>
      <c r="I166" s="117">
        <v>1222695</v>
      </c>
      <c r="J166" s="117">
        <v>703467</v>
      </c>
      <c r="K166" s="36"/>
      <c r="L166" s="129" t="s">
        <v>2348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6734403</v>
      </c>
      <c r="G167" s="117">
        <v>183500</v>
      </c>
      <c r="H167" s="117">
        <v>2367130</v>
      </c>
      <c r="I167" s="117">
        <v>0</v>
      </c>
      <c r="J167" s="117">
        <v>4183773</v>
      </c>
      <c r="K167" s="36"/>
      <c r="L167" s="129" t="s">
        <v>2314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1941125</v>
      </c>
      <c r="G168" s="117">
        <v>407900</v>
      </c>
      <c r="H168" s="117">
        <v>681376</v>
      </c>
      <c r="I168" s="117">
        <v>7910</v>
      </c>
      <c r="J168" s="117">
        <v>843939</v>
      </c>
      <c r="K168" s="36"/>
      <c r="L168" s="129" t="s">
        <v>2314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4983945</v>
      </c>
      <c r="G169" s="117">
        <v>1862375</v>
      </c>
      <c r="H169" s="117">
        <v>527168</v>
      </c>
      <c r="I169" s="117">
        <v>1614050</v>
      </c>
      <c r="J169" s="117">
        <v>980352</v>
      </c>
      <c r="K169" s="36"/>
      <c r="L169" s="129" t="s">
        <v>2348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508514</v>
      </c>
      <c r="G170" s="117">
        <v>0</v>
      </c>
      <c r="H170" s="117">
        <v>363879</v>
      </c>
      <c r="I170" s="117">
        <v>0</v>
      </c>
      <c r="J170" s="117">
        <v>144635</v>
      </c>
      <c r="K170" s="36"/>
      <c r="L170" s="129" t="s">
        <v>2314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136435971</v>
      </c>
      <c r="G171" s="117">
        <v>2554209</v>
      </c>
      <c r="H171" s="117">
        <v>5078783</v>
      </c>
      <c r="I171" s="117">
        <v>105107500</v>
      </c>
      <c r="J171" s="117">
        <v>23695479</v>
      </c>
      <c r="K171" s="36"/>
      <c r="L171" s="129" t="s">
        <v>2348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31978341</v>
      </c>
      <c r="G172" s="117">
        <v>919500</v>
      </c>
      <c r="H172" s="117">
        <v>10505072</v>
      </c>
      <c r="I172" s="117">
        <v>5405500</v>
      </c>
      <c r="J172" s="117">
        <v>15148269</v>
      </c>
      <c r="K172" s="36"/>
      <c r="L172" s="129" t="s">
        <v>2314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104829</v>
      </c>
      <c r="G173" s="117">
        <v>0</v>
      </c>
      <c r="H173" s="117">
        <v>41854</v>
      </c>
      <c r="I173" s="117">
        <v>15900</v>
      </c>
      <c r="J173" s="117">
        <v>47075</v>
      </c>
      <c r="K173" s="36"/>
      <c r="L173" s="129" t="s">
        <v>2314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487723</v>
      </c>
      <c r="G174" s="117">
        <v>0</v>
      </c>
      <c r="H174" s="117">
        <v>404694</v>
      </c>
      <c r="I174" s="117">
        <v>11500</v>
      </c>
      <c r="J174" s="117">
        <v>71529</v>
      </c>
      <c r="K174" s="36"/>
      <c r="L174" s="129" t="s">
        <v>2348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3134595</v>
      </c>
      <c r="G175" s="117">
        <v>349900</v>
      </c>
      <c r="H175" s="117">
        <v>2210169</v>
      </c>
      <c r="I175" s="117">
        <v>32000</v>
      </c>
      <c r="J175" s="117">
        <v>542526</v>
      </c>
      <c r="K175" s="36"/>
      <c r="L175" s="129" t="s">
        <v>2314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259800</v>
      </c>
      <c r="G176" s="117">
        <v>0</v>
      </c>
      <c r="H176" s="117">
        <v>225505</v>
      </c>
      <c r="I176" s="117">
        <v>0</v>
      </c>
      <c r="J176" s="117">
        <v>34295</v>
      </c>
      <c r="K176" s="36"/>
      <c r="L176" s="129" t="s">
        <v>2314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1976492</v>
      </c>
      <c r="G177" s="117">
        <v>0</v>
      </c>
      <c r="H177" s="117">
        <v>827389</v>
      </c>
      <c r="I177" s="117">
        <v>0</v>
      </c>
      <c r="J177" s="117">
        <v>1149103</v>
      </c>
      <c r="K177" s="36"/>
      <c r="L177" s="129" t="s">
        <v>2348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42978449</v>
      </c>
      <c r="G178" s="117">
        <v>9745158</v>
      </c>
      <c r="H178" s="117">
        <v>7484077</v>
      </c>
      <c r="I178" s="117">
        <v>2945685</v>
      </c>
      <c r="J178" s="117">
        <v>22803529</v>
      </c>
      <c r="K178" s="36"/>
      <c r="L178" s="129" t="s">
        <v>2348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8584231</v>
      </c>
      <c r="G179" s="117">
        <v>541500</v>
      </c>
      <c r="H179" s="117">
        <v>2543070</v>
      </c>
      <c r="I179" s="117">
        <v>56000</v>
      </c>
      <c r="J179" s="117">
        <v>5443661</v>
      </c>
      <c r="K179" s="36"/>
      <c r="L179" s="129" t="s">
        <v>2348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8308976</v>
      </c>
      <c r="G180" s="117">
        <v>2007875</v>
      </c>
      <c r="H180" s="117">
        <v>5534381</v>
      </c>
      <c r="I180" s="117">
        <v>0</v>
      </c>
      <c r="J180" s="117">
        <v>766720</v>
      </c>
      <c r="K180" s="36"/>
      <c r="L180" s="129" t="s">
        <v>2314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3857282</v>
      </c>
      <c r="G181" s="117">
        <v>1892988</v>
      </c>
      <c r="H181" s="117">
        <v>1601410</v>
      </c>
      <c r="I181" s="117">
        <v>16500</v>
      </c>
      <c r="J181" s="117">
        <v>346384</v>
      </c>
      <c r="K181" s="36"/>
      <c r="L181" s="129" t="s">
        <v>2314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201775</v>
      </c>
      <c r="G182" s="117">
        <v>0</v>
      </c>
      <c r="H182" s="117">
        <v>178775</v>
      </c>
      <c r="I182" s="117">
        <v>0</v>
      </c>
      <c r="J182" s="117">
        <v>23000</v>
      </c>
      <c r="K182" s="36"/>
      <c r="L182" s="129" t="s">
        <v>2314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542836</v>
      </c>
      <c r="G183" s="117">
        <v>0</v>
      </c>
      <c r="H183" s="117">
        <v>539997</v>
      </c>
      <c r="I183" s="117">
        <v>0</v>
      </c>
      <c r="J183" s="117">
        <v>2839</v>
      </c>
      <c r="K183" s="36"/>
      <c r="L183" s="129" t="s">
        <v>2348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658870</v>
      </c>
      <c r="G184" s="117">
        <v>0</v>
      </c>
      <c r="H184" s="117">
        <v>535915</v>
      </c>
      <c r="I184" s="117">
        <v>0</v>
      </c>
      <c r="J184" s="117">
        <v>122955</v>
      </c>
      <c r="K184" s="36"/>
      <c r="L184" s="129" t="s">
        <v>2314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6042397</v>
      </c>
      <c r="G185" s="117">
        <v>0</v>
      </c>
      <c r="H185" s="117">
        <v>1388700</v>
      </c>
      <c r="I185" s="117">
        <v>145465</v>
      </c>
      <c r="J185" s="117">
        <v>4508232</v>
      </c>
      <c r="K185" s="36"/>
      <c r="L185" s="129" t="s">
        <v>2314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4905118</v>
      </c>
      <c r="G186" s="117">
        <v>88650</v>
      </c>
      <c r="H186" s="117">
        <v>373099</v>
      </c>
      <c r="I186" s="117">
        <v>3200</v>
      </c>
      <c r="J186" s="117">
        <v>4440169</v>
      </c>
      <c r="K186" s="36"/>
      <c r="L186" s="129" t="s">
        <v>2314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1086695</v>
      </c>
      <c r="G187" s="117">
        <v>0</v>
      </c>
      <c r="H187" s="117">
        <v>574335</v>
      </c>
      <c r="I187" s="117">
        <v>0</v>
      </c>
      <c r="J187" s="117">
        <v>512360</v>
      </c>
      <c r="K187" s="36"/>
      <c r="L187" s="129" t="s">
        <v>2314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1124116</v>
      </c>
      <c r="G188" s="117">
        <v>20700</v>
      </c>
      <c r="H188" s="117">
        <v>461752</v>
      </c>
      <c r="I188" s="117">
        <v>165000</v>
      </c>
      <c r="J188" s="117">
        <v>476664</v>
      </c>
      <c r="K188" s="36"/>
      <c r="L188" s="129" t="s">
        <v>2314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1006302</v>
      </c>
      <c r="G189" s="117">
        <v>0</v>
      </c>
      <c r="H189" s="117">
        <v>944902</v>
      </c>
      <c r="I189" s="117">
        <v>0</v>
      </c>
      <c r="J189" s="117">
        <v>61400</v>
      </c>
      <c r="K189" s="36"/>
      <c r="L189" s="129" t="s">
        <v>2314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19942628</v>
      </c>
      <c r="G190" s="117">
        <v>1138455</v>
      </c>
      <c r="H190" s="117">
        <v>4325859</v>
      </c>
      <c r="I190" s="117">
        <v>37501</v>
      </c>
      <c r="J190" s="117">
        <v>14440813</v>
      </c>
      <c r="K190" s="36"/>
      <c r="L190" s="129" t="s">
        <v>2314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1335877</v>
      </c>
      <c r="G191" s="117">
        <v>213050</v>
      </c>
      <c r="H191" s="117">
        <v>676448</v>
      </c>
      <c r="I191" s="117">
        <v>5200</v>
      </c>
      <c r="J191" s="117">
        <v>441179</v>
      </c>
      <c r="K191" s="36"/>
      <c r="L191" s="129" t="s">
        <v>2348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80250</v>
      </c>
      <c r="G192" s="117">
        <v>0</v>
      </c>
      <c r="H192" s="117">
        <v>79000</v>
      </c>
      <c r="I192" s="117">
        <v>0</v>
      </c>
      <c r="J192" s="117">
        <v>1250</v>
      </c>
      <c r="K192" s="36"/>
      <c r="L192" s="129" t="s">
        <v>2314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1745063</v>
      </c>
      <c r="G193" s="117">
        <v>0</v>
      </c>
      <c r="H193" s="117">
        <v>855584</v>
      </c>
      <c r="I193" s="117">
        <v>0</v>
      </c>
      <c r="J193" s="117">
        <v>889479</v>
      </c>
      <c r="K193" s="36"/>
      <c r="L193" s="129" t="s">
        <v>2314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3489629</v>
      </c>
      <c r="G194" s="117">
        <v>2033000</v>
      </c>
      <c r="H194" s="117">
        <v>1166005</v>
      </c>
      <c r="I194" s="117">
        <v>0</v>
      </c>
      <c r="J194" s="117">
        <v>290624</v>
      </c>
      <c r="K194" s="36"/>
      <c r="L194" s="129" t="s">
        <v>2314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906902</v>
      </c>
      <c r="G195" s="117">
        <v>0</v>
      </c>
      <c r="H195" s="117">
        <v>748253</v>
      </c>
      <c r="I195" s="117">
        <v>0</v>
      </c>
      <c r="J195" s="117">
        <v>158649</v>
      </c>
      <c r="K195" s="36"/>
      <c r="L195" s="129" t="s">
        <v>2348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215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10491743</v>
      </c>
      <c r="G197" s="117">
        <v>1045714</v>
      </c>
      <c r="H197" s="117">
        <v>4709401</v>
      </c>
      <c r="I197" s="117">
        <v>0</v>
      </c>
      <c r="J197" s="117">
        <v>4736628</v>
      </c>
      <c r="K197" s="36"/>
      <c r="L197" s="129" t="s">
        <v>2314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3495356</v>
      </c>
      <c r="G198" s="117">
        <v>103250</v>
      </c>
      <c r="H198" s="117">
        <v>784974</v>
      </c>
      <c r="I198" s="117">
        <v>26300</v>
      </c>
      <c r="J198" s="117">
        <v>2580832</v>
      </c>
      <c r="K198" s="36"/>
      <c r="L198" s="129" t="s">
        <v>2314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15817955</v>
      </c>
      <c r="G199" s="117">
        <v>5177873</v>
      </c>
      <c r="H199" s="117">
        <v>4864802</v>
      </c>
      <c r="I199" s="117">
        <v>1512291</v>
      </c>
      <c r="J199" s="117">
        <v>4262989</v>
      </c>
      <c r="K199" s="36"/>
      <c r="L199" s="129" t="s">
        <v>2314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87107</v>
      </c>
      <c r="G200" s="117">
        <v>0</v>
      </c>
      <c r="H200" s="117">
        <v>87107</v>
      </c>
      <c r="I200" s="117">
        <v>0</v>
      </c>
      <c r="J200" s="117">
        <v>0</v>
      </c>
      <c r="K200" s="36"/>
      <c r="L200" s="129" t="s">
        <v>2314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21105163</v>
      </c>
      <c r="G201" s="117">
        <v>15267729</v>
      </c>
      <c r="H201" s="117">
        <v>4698960</v>
      </c>
      <c r="I201" s="117">
        <v>32360</v>
      </c>
      <c r="J201" s="117">
        <v>1106114</v>
      </c>
      <c r="K201" s="36"/>
      <c r="L201" s="129" t="s">
        <v>2314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7294994</v>
      </c>
      <c r="G202" s="117">
        <v>1919172</v>
      </c>
      <c r="H202" s="117">
        <v>3462863</v>
      </c>
      <c r="I202" s="117">
        <v>1000</v>
      </c>
      <c r="J202" s="117">
        <v>1911959</v>
      </c>
      <c r="K202" s="36"/>
      <c r="L202" s="129" t="s">
        <v>2314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1586580</v>
      </c>
      <c r="G203" s="117">
        <v>1241050</v>
      </c>
      <c r="H203" s="117">
        <v>340530</v>
      </c>
      <c r="I203" s="117">
        <v>0</v>
      </c>
      <c r="J203" s="117">
        <v>5000</v>
      </c>
      <c r="K203" s="36"/>
      <c r="L203" s="129" t="s">
        <v>2314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2182121</v>
      </c>
      <c r="G204" s="117">
        <v>80600</v>
      </c>
      <c r="H204" s="117">
        <v>1424745</v>
      </c>
      <c r="I204" s="117">
        <v>152293</v>
      </c>
      <c r="J204" s="117">
        <v>524483</v>
      </c>
      <c r="K204" s="36"/>
      <c r="L204" s="129" t="s">
        <v>2314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9559279</v>
      </c>
      <c r="G205" s="117">
        <v>2044758</v>
      </c>
      <c r="H205" s="117">
        <v>5215357</v>
      </c>
      <c r="I205" s="117">
        <v>327005</v>
      </c>
      <c r="J205" s="117">
        <v>1972159</v>
      </c>
      <c r="K205" s="36"/>
      <c r="L205" s="129" t="s">
        <v>2314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11799537</v>
      </c>
      <c r="G206" s="117">
        <v>7318348</v>
      </c>
      <c r="H206" s="117">
        <v>3332628</v>
      </c>
      <c r="I206" s="117">
        <v>142300</v>
      </c>
      <c r="J206" s="117">
        <v>1006261</v>
      </c>
      <c r="K206" s="36"/>
      <c r="L206" s="130" t="s">
        <v>2274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6514106</v>
      </c>
      <c r="G207" s="117">
        <v>3247013</v>
      </c>
      <c r="H207" s="117">
        <v>2504038</v>
      </c>
      <c r="I207" s="117">
        <v>0</v>
      </c>
      <c r="J207" s="117">
        <v>763055</v>
      </c>
      <c r="K207" s="36"/>
      <c r="L207" s="129" t="s">
        <v>2314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43348310</v>
      </c>
      <c r="G208" s="117">
        <v>26562560</v>
      </c>
      <c r="H208" s="117">
        <v>7213985</v>
      </c>
      <c r="I208" s="117">
        <v>320300</v>
      </c>
      <c r="J208" s="117">
        <v>9251465</v>
      </c>
      <c r="K208" s="36"/>
      <c r="L208" s="130" t="s">
        <v>2274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14285744</v>
      </c>
      <c r="G209" s="117">
        <v>10481713</v>
      </c>
      <c r="H209" s="117">
        <v>2197622</v>
      </c>
      <c r="I209" s="117">
        <v>832000</v>
      </c>
      <c r="J209" s="117">
        <v>774409</v>
      </c>
      <c r="K209" s="36"/>
      <c r="L209" s="129" t="s">
        <v>2314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6792744</v>
      </c>
      <c r="G210" s="117">
        <v>3375305</v>
      </c>
      <c r="H210" s="117">
        <v>2651419</v>
      </c>
      <c r="I210" s="117">
        <v>0</v>
      </c>
      <c r="J210" s="117">
        <v>766020</v>
      </c>
      <c r="K210" s="36"/>
      <c r="L210" s="129" t="s">
        <v>2314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8257666</v>
      </c>
      <c r="G211" s="117">
        <v>3750900</v>
      </c>
      <c r="H211" s="117">
        <v>2685913</v>
      </c>
      <c r="I211" s="117">
        <v>417650</v>
      </c>
      <c r="J211" s="117">
        <v>1403203</v>
      </c>
      <c r="K211" s="36"/>
      <c r="L211" s="129" t="s">
        <v>2314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1715391</v>
      </c>
      <c r="G212" s="117">
        <v>960270</v>
      </c>
      <c r="H212" s="117">
        <v>479679</v>
      </c>
      <c r="I212" s="117">
        <v>229800</v>
      </c>
      <c r="J212" s="117">
        <v>45642</v>
      </c>
      <c r="K212" s="36"/>
      <c r="L212" s="129" t="s">
        <v>2314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912405</v>
      </c>
      <c r="G213" s="117">
        <v>415379</v>
      </c>
      <c r="H213" s="117">
        <v>497026</v>
      </c>
      <c r="I213" s="117">
        <v>0</v>
      </c>
      <c r="J213" s="117">
        <v>0</v>
      </c>
      <c r="K213" s="36"/>
      <c r="L213" s="129" t="s">
        <v>2314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3148882</v>
      </c>
      <c r="G214" s="117">
        <v>256750</v>
      </c>
      <c r="H214" s="117">
        <v>1346787</v>
      </c>
      <c r="I214" s="117">
        <v>0</v>
      </c>
      <c r="J214" s="117">
        <v>1545345</v>
      </c>
      <c r="K214" s="36"/>
      <c r="L214" s="129" t="s">
        <v>2314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6527575</v>
      </c>
      <c r="G215" s="117">
        <v>2806561</v>
      </c>
      <c r="H215" s="117">
        <v>2576534</v>
      </c>
      <c r="I215" s="117">
        <v>0</v>
      </c>
      <c r="J215" s="117">
        <v>1144480</v>
      </c>
      <c r="K215" s="36"/>
      <c r="L215" s="129" t="s">
        <v>2348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566349</v>
      </c>
      <c r="G216" s="117">
        <v>46700</v>
      </c>
      <c r="H216" s="117">
        <v>87814</v>
      </c>
      <c r="I216" s="117">
        <v>23500</v>
      </c>
      <c r="J216" s="117">
        <v>408335</v>
      </c>
      <c r="K216" s="36"/>
      <c r="L216" s="129" t="s">
        <v>2348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3317222</v>
      </c>
      <c r="G217" s="117">
        <v>0</v>
      </c>
      <c r="H217" s="117">
        <v>2553063</v>
      </c>
      <c r="I217" s="117">
        <v>400</v>
      </c>
      <c r="J217" s="117">
        <v>763759</v>
      </c>
      <c r="K217" s="36"/>
      <c r="L217" s="129" t="s">
        <v>2348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504493</v>
      </c>
      <c r="G218" s="117">
        <v>125972</v>
      </c>
      <c r="H218" s="117">
        <v>223199</v>
      </c>
      <c r="I218" s="117">
        <v>18000</v>
      </c>
      <c r="J218" s="117">
        <v>137322</v>
      </c>
      <c r="K218" s="36"/>
      <c r="L218" s="129" t="s">
        <v>2314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329502</v>
      </c>
      <c r="G219" s="117">
        <v>0</v>
      </c>
      <c r="H219" s="117">
        <v>186739</v>
      </c>
      <c r="I219" s="117">
        <v>13550</v>
      </c>
      <c r="J219" s="117">
        <v>129213</v>
      </c>
      <c r="K219" s="36"/>
      <c r="L219" s="130" t="s">
        <v>2274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430115</v>
      </c>
      <c r="G220" s="117">
        <v>29027</v>
      </c>
      <c r="H220" s="117">
        <v>205872</v>
      </c>
      <c r="I220" s="117">
        <v>0</v>
      </c>
      <c r="J220" s="117">
        <v>195216</v>
      </c>
      <c r="K220" s="36"/>
      <c r="L220" s="129" t="s">
        <v>2314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657839</v>
      </c>
      <c r="G221" s="117">
        <v>0</v>
      </c>
      <c r="H221" s="117">
        <v>172441</v>
      </c>
      <c r="I221" s="117">
        <v>9000</v>
      </c>
      <c r="J221" s="117">
        <v>476398</v>
      </c>
      <c r="K221" s="36"/>
      <c r="L221" s="130" t="s">
        <v>2274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144770</v>
      </c>
      <c r="G222" s="117">
        <v>0</v>
      </c>
      <c r="H222" s="117">
        <v>130070</v>
      </c>
      <c r="I222" s="117">
        <v>5000</v>
      </c>
      <c r="J222" s="117">
        <v>9700</v>
      </c>
      <c r="K222" s="36"/>
      <c r="L222" s="129" t="s">
        <v>2314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1064698</v>
      </c>
      <c r="G223" s="117">
        <v>25010</v>
      </c>
      <c r="H223" s="117">
        <v>616936</v>
      </c>
      <c r="I223" s="117">
        <v>28000</v>
      </c>
      <c r="J223" s="117">
        <v>394752</v>
      </c>
      <c r="K223" s="36"/>
      <c r="L223" s="129" t="s">
        <v>2314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527332</v>
      </c>
      <c r="G224" s="117">
        <v>0</v>
      </c>
      <c r="H224" s="117">
        <v>527332</v>
      </c>
      <c r="I224" s="117">
        <v>0</v>
      </c>
      <c r="J224" s="117">
        <v>0</v>
      </c>
      <c r="K224" s="36"/>
      <c r="L224" s="129" t="s">
        <v>2348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1282591</v>
      </c>
      <c r="G225" s="117">
        <v>0</v>
      </c>
      <c r="H225" s="117">
        <v>363244</v>
      </c>
      <c r="I225" s="117">
        <v>48200</v>
      </c>
      <c r="J225" s="117">
        <v>871147</v>
      </c>
      <c r="K225" s="36"/>
      <c r="L225" s="129" t="s">
        <v>2314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54000675</v>
      </c>
      <c r="G226" s="117">
        <v>517502</v>
      </c>
      <c r="H226" s="117">
        <v>4492196</v>
      </c>
      <c r="I226" s="117">
        <v>39941616</v>
      </c>
      <c r="J226" s="117">
        <v>9049361</v>
      </c>
      <c r="K226" s="36"/>
      <c r="L226" s="129" t="s">
        <v>2314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47940</v>
      </c>
      <c r="G227" s="117">
        <v>0</v>
      </c>
      <c r="H227" s="117">
        <v>47940</v>
      </c>
      <c r="I227" s="117">
        <v>0</v>
      </c>
      <c r="J227" s="117">
        <v>0</v>
      </c>
      <c r="K227" s="36"/>
      <c r="L227" s="129" t="s">
        <v>2314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317090</v>
      </c>
      <c r="G228" s="117">
        <v>0</v>
      </c>
      <c r="H228" s="117">
        <v>200857</v>
      </c>
      <c r="I228" s="117">
        <v>18000</v>
      </c>
      <c r="J228" s="117">
        <v>98233</v>
      </c>
      <c r="K228" s="36"/>
      <c r="L228" s="130" t="s">
        <v>2274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1608033</v>
      </c>
      <c r="G229" s="117">
        <v>0</v>
      </c>
      <c r="H229" s="117">
        <v>445782</v>
      </c>
      <c r="I229" s="117">
        <v>7600</v>
      </c>
      <c r="J229" s="117">
        <v>1154651</v>
      </c>
      <c r="K229" s="36"/>
      <c r="L229" s="130" t="s">
        <v>2274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8288477</v>
      </c>
      <c r="G230" s="117">
        <v>907300</v>
      </c>
      <c r="H230" s="117">
        <v>1335440</v>
      </c>
      <c r="I230" s="117">
        <v>1384827</v>
      </c>
      <c r="J230" s="117">
        <v>4660910</v>
      </c>
      <c r="K230" s="36"/>
      <c r="L230" s="130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18900957</v>
      </c>
      <c r="G231" s="117">
        <v>942000</v>
      </c>
      <c r="H231" s="117">
        <v>3734907</v>
      </c>
      <c r="I231" s="117">
        <v>13335000</v>
      </c>
      <c r="J231" s="117">
        <v>889050</v>
      </c>
      <c r="K231" s="36"/>
      <c r="L231" s="129" t="s">
        <v>2348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20736422</v>
      </c>
      <c r="G232" s="117">
        <v>10755325</v>
      </c>
      <c r="H232" s="117">
        <v>6893388</v>
      </c>
      <c r="I232" s="117">
        <v>601580</v>
      </c>
      <c r="J232" s="117">
        <v>2486129</v>
      </c>
      <c r="K232" s="36"/>
      <c r="L232" s="129" t="s">
        <v>2314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2757832</v>
      </c>
      <c r="G233" s="117">
        <v>1156500</v>
      </c>
      <c r="H233" s="117">
        <v>1207686</v>
      </c>
      <c r="I233" s="117">
        <v>0</v>
      </c>
      <c r="J233" s="117">
        <v>393646</v>
      </c>
      <c r="K233" s="36"/>
      <c r="L233" s="129" t="s">
        <v>2314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4317453</v>
      </c>
      <c r="G234" s="117">
        <v>19000</v>
      </c>
      <c r="H234" s="117">
        <v>4182536</v>
      </c>
      <c r="I234" s="117">
        <v>0</v>
      </c>
      <c r="J234" s="117">
        <v>115917</v>
      </c>
      <c r="K234" s="36"/>
      <c r="L234" s="129" t="s">
        <v>2314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8568163</v>
      </c>
      <c r="G235" s="117">
        <v>698000</v>
      </c>
      <c r="H235" s="117">
        <v>5205021</v>
      </c>
      <c r="I235" s="117">
        <v>193600</v>
      </c>
      <c r="J235" s="117">
        <v>2471542</v>
      </c>
      <c r="K235" s="36"/>
      <c r="L235" s="129" t="s">
        <v>2348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1539400</v>
      </c>
      <c r="G236" s="117">
        <v>45600</v>
      </c>
      <c r="H236" s="117">
        <v>1493800</v>
      </c>
      <c r="I236" s="117">
        <v>0</v>
      </c>
      <c r="J236" s="117">
        <v>0</v>
      </c>
      <c r="K236" s="36"/>
      <c r="L236" s="129" t="s">
        <v>2314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14837529</v>
      </c>
      <c r="G237" s="117">
        <v>880000</v>
      </c>
      <c r="H237" s="117">
        <v>1810010</v>
      </c>
      <c r="I237" s="117">
        <v>6296000</v>
      </c>
      <c r="J237" s="117">
        <v>5851519</v>
      </c>
      <c r="K237" s="36"/>
      <c r="L237" s="129" t="s">
        <v>2314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2828395</v>
      </c>
      <c r="G238" s="117">
        <v>0</v>
      </c>
      <c r="H238" s="117">
        <v>2828395</v>
      </c>
      <c r="I238" s="117">
        <v>0</v>
      </c>
      <c r="J238" s="117">
        <v>0</v>
      </c>
      <c r="K238" s="36"/>
      <c r="L238" s="130" t="s">
        <v>2274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3433853</v>
      </c>
      <c r="G239" s="117">
        <v>0</v>
      </c>
      <c r="H239" s="117">
        <v>1721783</v>
      </c>
      <c r="I239" s="117">
        <v>621700</v>
      </c>
      <c r="J239" s="117">
        <v>1090370</v>
      </c>
      <c r="K239" s="36"/>
      <c r="L239" s="130" t="s">
        <v>2274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42235465</v>
      </c>
      <c r="G240" s="117">
        <v>7372904</v>
      </c>
      <c r="H240" s="117">
        <v>25372874</v>
      </c>
      <c r="I240" s="117">
        <v>1874380</v>
      </c>
      <c r="J240" s="117">
        <v>7615307</v>
      </c>
      <c r="K240" s="36"/>
      <c r="L240" s="129" t="s">
        <v>2314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7220865</v>
      </c>
      <c r="G241" s="117">
        <v>0</v>
      </c>
      <c r="H241" s="117">
        <v>6311666</v>
      </c>
      <c r="I241" s="117">
        <v>41700</v>
      </c>
      <c r="J241" s="117">
        <v>867499</v>
      </c>
      <c r="K241" s="36"/>
      <c r="L241" s="130" t="s">
        <v>2274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38675350</v>
      </c>
      <c r="G242" s="117">
        <v>9918233</v>
      </c>
      <c r="H242" s="117">
        <v>16157903</v>
      </c>
      <c r="I242" s="117">
        <v>0</v>
      </c>
      <c r="J242" s="117">
        <v>12599214</v>
      </c>
      <c r="K242" s="36"/>
      <c r="L242" s="129" t="s">
        <v>2314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17431483</v>
      </c>
      <c r="G243" s="117">
        <v>506300</v>
      </c>
      <c r="H243" s="117">
        <v>13818268</v>
      </c>
      <c r="I243" s="117">
        <v>126048</v>
      </c>
      <c r="J243" s="117">
        <v>2980867</v>
      </c>
      <c r="K243" s="36"/>
      <c r="L243" s="129" t="s">
        <v>2314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111152296</v>
      </c>
      <c r="G244" s="117">
        <v>3336398</v>
      </c>
      <c r="H244" s="117">
        <v>39344184</v>
      </c>
      <c r="I244" s="117">
        <v>17456469</v>
      </c>
      <c r="J244" s="117">
        <v>51015245</v>
      </c>
      <c r="K244" s="36"/>
      <c r="L244" s="129" t="s">
        <v>2348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2526679</v>
      </c>
      <c r="G245" s="117">
        <v>408400</v>
      </c>
      <c r="H245" s="117">
        <v>1906692</v>
      </c>
      <c r="I245" s="117">
        <v>0</v>
      </c>
      <c r="J245" s="117">
        <v>211587</v>
      </c>
      <c r="K245" s="36"/>
      <c r="L245" s="129" t="s">
        <v>2314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6667018</v>
      </c>
      <c r="G246" s="117">
        <v>213500</v>
      </c>
      <c r="H246" s="117">
        <v>4563178</v>
      </c>
      <c r="I246" s="117">
        <v>303500</v>
      </c>
      <c r="J246" s="117">
        <v>1586840</v>
      </c>
      <c r="K246" s="36"/>
      <c r="L246" s="129" t="s">
        <v>2348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18407327</v>
      </c>
      <c r="G247" s="117">
        <v>11356986</v>
      </c>
      <c r="H247" s="117">
        <v>5195413</v>
      </c>
      <c r="I247" s="117">
        <v>1222000</v>
      </c>
      <c r="J247" s="117">
        <v>632928</v>
      </c>
      <c r="K247" s="36"/>
      <c r="L247" s="129" t="s">
        <v>2313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2915537</v>
      </c>
      <c r="G248" s="117">
        <v>427300</v>
      </c>
      <c r="H248" s="117">
        <v>1326151</v>
      </c>
      <c r="I248" s="117">
        <v>0</v>
      </c>
      <c r="J248" s="117">
        <v>1162086</v>
      </c>
      <c r="K248" s="36"/>
      <c r="L248" s="129" t="s">
        <v>2348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15485450</v>
      </c>
      <c r="G249" s="117">
        <v>157800</v>
      </c>
      <c r="H249" s="117">
        <v>10085963</v>
      </c>
      <c r="I249" s="117">
        <v>796350</v>
      </c>
      <c r="J249" s="117">
        <v>4445337</v>
      </c>
      <c r="K249" s="36"/>
      <c r="L249" s="129" t="s">
        <v>2314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9829910</v>
      </c>
      <c r="G250" s="117">
        <v>5091000</v>
      </c>
      <c r="H250" s="117">
        <v>4322412</v>
      </c>
      <c r="I250" s="117">
        <v>0</v>
      </c>
      <c r="J250" s="117">
        <v>416498</v>
      </c>
      <c r="K250" s="36"/>
      <c r="L250" s="129" t="s">
        <v>2348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8354683</v>
      </c>
      <c r="G251" s="117">
        <v>4087000</v>
      </c>
      <c r="H251" s="117">
        <v>2310219</v>
      </c>
      <c r="I251" s="117">
        <v>0</v>
      </c>
      <c r="J251" s="117">
        <v>1957464</v>
      </c>
      <c r="K251" s="36"/>
      <c r="L251" s="129" t="s">
        <v>2314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30830360</v>
      </c>
      <c r="G252" s="117">
        <v>1106435</v>
      </c>
      <c r="H252" s="117">
        <v>6088339</v>
      </c>
      <c r="I252" s="117">
        <v>6642002</v>
      </c>
      <c r="J252" s="117">
        <v>16993584</v>
      </c>
      <c r="K252" s="36"/>
      <c r="L252" s="129" t="s">
        <v>2314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4360421</v>
      </c>
      <c r="G253" s="117">
        <v>2346500</v>
      </c>
      <c r="H253" s="117">
        <v>817249</v>
      </c>
      <c r="I253" s="117">
        <v>12000</v>
      </c>
      <c r="J253" s="117">
        <v>1184672</v>
      </c>
      <c r="K253" s="36"/>
      <c r="L253" s="129" t="s">
        <v>2348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20829712</v>
      </c>
      <c r="G254" s="117">
        <v>2919750</v>
      </c>
      <c r="H254" s="117">
        <v>4395530</v>
      </c>
      <c r="I254" s="117">
        <v>5821246</v>
      </c>
      <c r="J254" s="117">
        <v>7693186</v>
      </c>
      <c r="K254" s="36"/>
      <c r="L254" s="129" t="s">
        <v>2348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6185832</v>
      </c>
      <c r="G255" s="117">
        <v>3066809</v>
      </c>
      <c r="H255" s="117">
        <v>2212412</v>
      </c>
      <c r="I255" s="117">
        <v>519485</v>
      </c>
      <c r="J255" s="117">
        <v>387126</v>
      </c>
      <c r="K255" s="36"/>
      <c r="L255" s="129" t="s">
        <v>2314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962273</v>
      </c>
      <c r="G256" s="117">
        <v>335000</v>
      </c>
      <c r="H256" s="117">
        <v>145000</v>
      </c>
      <c r="I256" s="117">
        <v>64709</v>
      </c>
      <c r="J256" s="117">
        <v>417564</v>
      </c>
      <c r="K256" s="36"/>
      <c r="L256" s="129" t="s">
        <v>2314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9396953</v>
      </c>
      <c r="G257" s="117">
        <v>749452</v>
      </c>
      <c r="H257" s="117">
        <v>2242050</v>
      </c>
      <c r="I257" s="117">
        <v>62700</v>
      </c>
      <c r="J257" s="117">
        <v>6342751</v>
      </c>
      <c r="K257" s="36"/>
      <c r="L257" s="129" t="s">
        <v>2348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20439604</v>
      </c>
      <c r="G258" s="117">
        <v>11449350</v>
      </c>
      <c r="H258" s="117">
        <v>2023542</v>
      </c>
      <c r="I258" s="117">
        <v>299569</v>
      </c>
      <c r="J258" s="117">
        <v>6667143</v>
      </c>
      <c r="K258" s="36"/>
      <c r="L258" s="129" t="s">
        <v>2314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999697</v>
      </c>
      <c r="G259" s="117">
        <v>13900</v>
      </c>
      <c r="H259" s="117">
        <v>764123</v>
      </c>
      <c r="I259" s="117">
        <v>16000</v>
      </c>
      <c r="J259" s="117">
        <v>205674</v>
      </c>
      <c r="K259" s="36"/>
      <c r="L259" s="129" t="s">
        <v>2314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5577551</v>
      </c>
      <c r="G260" s="117">
        <v>1998775</v>
      </c>
      <c r="H260" s="117">
        <v>1648576</v>
      </c>
      <c r="I260" s="117">
        <v>63135</v>
      </c>
      <c r="J260" s="117">
        <v>1867065</v>
      </c>
      <c r="K260" s="36"/>
      <c r="L260" s="129" t="s">
        <v>2348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21795106</v>
      </c>
      <c r="G261" s="117">
        <v>366245</v>
      </c>
      <c r="H261" s="117">
        <v>2748948</v>
      </c>
      <c r="I261" s="117">
        <v>5484225</v>
      </c>
      <c r="J261" s="117">
        <v>13195688</v>
      </c>
      <c r="K261" s="36"/>
      <c r="L261" s="129" t="s">
        <v>2348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5334066</v>
      </c>
      <c r="G262" s="117">
        <v>1686186</v>
      </c>
      <c r="H262" s="117">
        <v>2154282</v>
      </c>
      <c r="I262" s="117">
        <v>0</v>
      </c>
      <c r="J262" s="117">
        <v>1493598</v>
      </c>
      <c r="K262" s="36"/>
      <c r="L262" s="129" t="s">
        <v>2348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9545564</v>
      </c>
      <c r="G263" s="117">
        <v>1494912</v>
      </c>
      <c r="H263" s="117">
        <v>4470524</v>
      </c>
      <c r="I263" s="117">
        <v>1565601</v>
      </c>
      <c r="J263" s="117">
        <v>2014527</v>
      </c>
      <c r="K263" s="36"/>
      <c r="L263" s="129" t="s">
        <v>2314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272082</v>
      </c>
      <c r="G264" s="117">
        <v>0</v>
      </c>
      <c r="H264" s="117">
        <v>241344</v>
      </c>
      <c r="I264" s="117">
        <v>21738</v>
      </c>
      <c r="J264" s="117">
        <v>9000</v>
      </c>
      <c r="K264" s="36"/>
      <c r="L264" s="129" t="s">
        <v>2314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338518</v>
      </c>
      <c r="G265" s="117">
        <v>174198</v>
      </c>
      <c r="H265" s="117">
        <v>162320</v>
      </c>
      <c r="I265" s="117">
        <v>0</v>
      </c>
      <c r="J265" s="117">
        <v>2000</v>
      </c>
      <c r="K265" s="36"/>
      <c r="L265" s="130" t="s">
        <v>2274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570277</v>
      </c>
      <c r="G266" s="117">
        <v>0</v>
      </c>
      <c r="H266" s="117">
        <v>537247</v>
      </c>
      <c r="I266" s="117">
        <v>0</v>
      </c>
      <c r="J266" s="117">
        <v>33030</v>
      </c>
      <c r="K266" s="36"/>
      <c r="L266" s="129" t="s">
        <v>2314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2648464</v>
      </c>
      <c r="G267" s="117">
        <v>230550</v>
      </c>
      <c r="H267" s="117">
        <v>1382318</v>
      </c>
      <c r="I267" s="117">
        <v>0</v>
      </c>
      <c r="J267" s="117">
        <v>1035596</v>
      </c>
      <c r="K267" s="36"/>
      <c r="L267" s="129" t="s">
        <v>2348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1177402</v>
      </c>
      <c r="G268" s="117">
        <v>373564</v>
      </c>
      <c r="H268" s="117">
        <v>494538</v>
      </c>
      <c r="I268" s="117">
        <v>75000</v>
      </c>
      <c r="J268" s="117">
        <v>234300</v>
      </c>
      <c r="K268" s="36"/>
      <c r="L268" s="129" t="s">
        <v>2348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869391</v>
      </c>
      <c r="G269" s="117">
        <v>112500</v>
      </c>
      <c r="H269" s="117">
        <v>75700</v>
      </c>
      <c r="I269" s="117">
        <v>13500</v>
      </c>
      <c r="J269" s="117">
        <v>667691</v>
      </c>
      <c r="K269" s="36"/>
      <c r="L269" s="129" t="s">
        <v>2314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14503925</v>
      </c>
      <c r="G270" s="117">
        <v>1719752</v>
      </c>
      <c r="H270" s="117">
        <v>6178057</v>
      </c>
      <c r="I270" s="117">
        <v>4004700</v>
      </c>
      <c r="J270" s="117">
        <v>2601416</v>
      </c>
      <c r="K270" s="36"/>
      <c r="L270" s="129" t="s">
        <v>2314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581266</v>
      </c>
      <c r="G271" s="117">
        <v>69561</v>
      </c>
      <c r="H271" s="117">
        <v>379453</v>
      </c>
      <c r="I271" s="117">
        <v>103092</v>
      </c>
      <c r="J271" s="117">
        <v>29160</v>
      </c>
      <c r="K271" s="36"/>
      <c r="L271" s="129" t="s">
        <v>2348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36233654</v>
      </c>
      <c r="G272" s="117">
        <v>519750</v>
      </c>
      <c r="H272" s="117">
        <v>2819455</v>
      </c>
      <c r="I272" s="117">
        <v>431000</v>
      </c>
      <c r="J272" s="117">
        <v>32463449</v>
      </c>
      <c r="K272" s="36"/>
      <c r="L272" s="129" t="s">
        <v>2314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400852</v>
      </c>
      <c r="G273" s="117">
        <v>0</v>
      </c>
      <c r="H273" s="117">
        <v>340579</v>
      </c>
      <c r="I273" s="117">
        <v>0</v>
      </c>
      <c r="J273" s="117">
        <v>60273</v>
      </c>
      <c r="K273" s="36"/>
      <c r="L273" s="129" t="s">
        <v>2348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10245570</v>
      </c>
      <c r="G274" s="117">
        <v>0</v>
      </c>
      <c r="H274" s="117">
        <v>1668293</v>
      </c>
      <c r="I274" s="117">
        <v>4538000</v>
      </c>
      <c r="J274" s="117">
        <v>4039277</v>
      </c>
      <c r="K274" s="36"/>
      <c r="L274" s="129" t="s">
        <v>2314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658865</v>
      </c>
      <c r="G275" s="117">
        <v>188850</v>
      </c>
      <c r="H275" s="117">
        <v>286610</v>
      </c>
      <c r="I275" s="117">
        <v>0</v>
      </c>
      <c r="J275" s="117">
        <v>183405</v>
      </c>
      <c r="K275" s="36"/>
      <c r="L275" s="129" t="s">
        <v>2348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15819921</v>
      </c>
      <c r="G276" s="117">
        <v>4073440</v>
      </c>
      <c r="H276" s="117">
        <v>119902</v>
      </c>
      <c r="I276" s="117">
        <v>485625</v>
      </c>
      <c r="J276" s="117">
        <v>11140954</v>
      </c>
      <c r="K276" s="36"/>
      <c r="L276" s="129" t="s">
        <v>2314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14505570</v>
      </c>
      <c r="G277" s="117">
        <v>1948800</v>
      </c>
      <c r="H277" s="117">
        <v>5578408</v>
      </c>
      <c r="I277" s="117">
        <v>500000</v>
      </c>
      <c r="J277" s="117">
        <v>6478362</v>
      </c>
      <c r="K277" s="36"/>
      <c r="L277" s="129" t="s">
        <v>2314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51900</v>
      </c>
      <c r="G278" s="117">
        <v>0</v>
      </c>
      <c r="H278" s="117">
        <v>45800</v>
      </c>
      <c r="I278" s="117">
        <v>0</v>
      </c>
      <c r="J278" s="117">
        <v>6100</v>
      </c>
      <c r="K278" s="36"/>
      <c r="L278" s="129" t="s">
        <v>2314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20654971</v>
      </c>
      <c r="G279" s="117">
        <v>156000</v>
      </c>
      <c r="H279" s="117">
        <v>611680</v>
      </c>
      <c r="I279" s="117">
        <v>86700</v>
      </c>
      <c r="J279" s="117">
        <v>19800591</v>
      </c>
      <c r="K279" s="36"/>
      <c r="L279" s="129" t="s">
        <v>2314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5390710</v>
      </c>
      <c r="G280" s="117">
        <v>2855793</v>
      </c>
      <c r="H280" s="117">
        <v>639064</v>
      </c>
      <c r="I280" s="117">
        <v>857000</v>
      </c>
      <c r="J280" s="117">
        <v>1038853</v>
      </c>
      <c r="K280" s="36"/>
      <c r="L280" s="129" t="s">
        <v>2348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123007027</v>
      </c>
      <c r="G281" s="117">
        <v>89359024</v>
      </c>
      <c r="H281" s="117">
        <v>20328991</v>
      </c>
      <c r="I281" s="117">
        <v>0</v>
      </c>
      <c r="J281" s="117">
        <v>13319012</v>
      </c>
      <c r="K281" s="36"/>
      <c r="L281" s="129" t="s">
        <v>2314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463457546</v>
      </c>
      <c r="G282" s="117">
        <v>128383431</v>
      </c>
      <c r="H282" s="117">
        <v>73432324</v>
      </c>
      <c r="I282" s="117">
        <v>79828500</v>
      </c>
      <c r="J282" s="117">
        <v>181813291</v>
      </c>
      <c r="K282" s="36"/>
      <c r="L282" s="129" t="s">
        <v>2348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29021120</v>
      </c>
      <c r="G283" s="117">
        <v>558325</v>
      </c>
      <c r="H283" s="117">
        <v>4248908</v>
      </c>
      <c r="I283" s="117">
        <v>15210949</v>
      </c>
      <c r="J283" s="117">
        <v>9002938</v>
      </c>
      <c r="K283" s="36"/>
      <c r="L283" s="129" t="s">
        <v>2348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16973490</v>
      </c>
      <c r="G284" s="117">
        <v>59757</v>
      </c>
      <c r="H284" s="117">
        <v>6581726</v>
      </c>
      <c r="I284" s="117">
        <v>71300</v>
      </c>
      <c r="J284" s="117">
        <v>10260707</v>
      </c>
      <c r="K284" s="36"/>
      <c r="L284" s="129" t="s">
        <v>2314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49701503</v>
      </c>
      <c r="G285" s="117">
        <v>9715002</v>
      </c>
      <c r="H285" s="117">
        <v>1817480</v>
      </c>
      <c r="I285" s="117">
        <v>1357397</v>
      </c>
      <c r="J285" s="117">
        <v>36811624</v>
      </c>
      <c r="K285" s="36"/>
      <c r="L285" s="129" t="s">
        <v>2314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12932497</v>
      </c>
      <c r="G286" s="117">
        <v>5964550</v>
      </c>
      <c r="H286" s="117">
        <v>4302807</v>
      </c>
      <c r="I286" s="117">
        <v>693000</v>
      </c>
      <c r="J286" s="117">
        <v>1972140</v>
      </c>
      <c r="K286" s="36"/>
      <c r="L286" s="129" t="s">
        <v>2348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50">G287+H287+I287+J287</f>
        <v>53697257</v>
      </c>
      <c r="G287" s="117">
        <v>2356406</v>
      </c>
      <c r="H287" s="117">
        <v>3821643</v>
      </c>
      <c r="I287" s="117">
        <v>27794400</v>
      </c>
      <c r="J287" s="117">
        <v>19724808</v>
      </c>
      <c r="K287" s="36"/>
      <c r="L287" s="129" t="s">
        <v>2348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12717597</v>
      </c>
      <c r="G288" s="117">
        <v>3898700</v>
      </c>
      <c r="H288" s="117">
        <v>3323988</v>
      </c>
      <c r="I288" s="117">
        <v>0</v>
      </c>
      <c r="J288" s="117">
        <v>5494909</v>
      </c>
      <c r="K288" s="36"/>
      <c r="L288" s="129" t="s">
        <v>2314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4532878</v>
      </c>
      <c r="G289" s="117">
        <v>1209300</v>
      </c>
      <c r="H289" s="117">
        <v>1136141</v>
      </c>
      <c r="I289" s="117">
        <v>1168990</v>
      </c>
      <c r="J289" s="117">
        <v>1018447</v>
      </c>
      <c r="K289" s="36"/>
      <c r="L289" s="129" t="s">
        <v>2314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1577088</v>
      </c>
      <c r="G290" s="117">
        <v>14000</v>
      </c>
      <c r="H290" s="117">
        <v>226660</v>
      </c>
      <c r="I290" s="117">
        <v>611750</v>
      </c>
      <c r="J290" s="117">
        <v>724678</v>
      </c>
      <c r="K290" s="36"/>
      <c r="L290" s="129" t="s">
        <v>2314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598912</v>
      </c>
      <c r="G291" s="117">
        <v>0</v>
      </c>
      <c r="H291" s="117">
        <v>35000</v>
      </c>
      <c r="I291" s="117">
        <v>430100</v>
      </c>
      <c r="J291" s="117">
        <v>133812</v>
      </c>
      <c r="K291" s="36"/>
      <c r="L291" s="129" t="s">
        <v>2314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95113</v>
      </c>
      <c r="G292" s="117">
        <v>0</v>
      </c>
      <c r="H292" s="117">
        <v>89363</v>
      </c>
      <c r="I292" s="117">
        <v>0</v>
      </c>
      <c r="J292" s="117">
        <v>5750</v>
      </c>
      <c r="K292" s="36"/>
      <c r="L292" s="129" t="s">
        <v>2348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1800212</v>
      </c>
      <c r="G293" s="117">
        <v>62304</v>
      </c>
      <c r="H293" s="117">
        <v>537221</v>
      </c>
      <c r="I293" s="117">
        <v>1200</v>
      </c>
      <c r="J293" s="117">
        <v>1199487</v>
      </c>
      <c r="K293" s="36"/>
      <c r="L293" s="129" t="s">
        <v>2314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4216832</v>
      </c>
      <c r="G294" s="117">
        <v>221000</v>
      </c>
      <c r="H294" s="117">
        <v>2823703</v>
      </c>
      <c r="I294" s="117">
        <v>280800</v>
      </c>
      <c r="J294" s="117">
        <v>891329</v>
      </c>
      <c r="K294" s="36"/>
      <c r="L294" s="129" t="s">
        <v>2348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2695650</v>
      </c>
      <c r="G295" s="117">
        <v>169700</v>
      </c>
      <c r="H295" s="117">
        <v>1383332</v>
      </c>
      <c r="I295" s="117">
        <v>210050</v>
      </c>
      <c r="J295" s="117">
        <v>932568</v>
      </c>
      <c r="K295" s="36"/>
      <c r="L295" s="129" t="s">
        <v>2348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2282605</v>
      </c>
      <c r="G296" s="117">
        <v>866250</v>
      </c>
      <c r="H296" s="117">
        <v>1260975</v>
      </c>
      <c r="I296" s="117">
        <v>155380</v>
      </c>
      <c r="J296" s="117">
        <v>0</v>
      </c>
      <c r="K296" s="36"/>
      <c r="L296" s="129" t="s">
        <v>2314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1813275</v>
      </c>
      <c r="G297" s="117">
        <v>175000</v>
      </c>
      <c r="H297" s="117">
        <v>598523</v>
      </c>
      <c r="I297" s="117">
        <v>0</v>
      </c>
      <c r="J297" s="117">
        <v>1039752</v>
      </c>
      <c r="K297" s="36"/>
      <c r="L297" s="129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2736851</v>
      </c>
      <c r="G298" s="117">
        <v>1355300</v>
      </c>
      <c r="H298" s="117">
        <v>1054075</v>
      </c>
      <c r="I298" s="117">
        <v>222100</v>
      </c>
      <c r="J298" s="117">
        <v>105376</v>
      </c>
      <c r="K298" s="63"/>
      <c r="L298" s="129" t="s">
        <v>2348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1484118</v>
      </c>
      <c r="G299" s="117">
        <v>702000</v>
      </c>
      <c r="H299" s="117">
        <v>390589</v>
      </c>
      <c r="I299" s="117">
        <v>0</v>
      </c>
      <c r="J299" s="117">
        <v>391529</v>
      </c>
      <c r="K299" s="36"/>
      <c r="L299" s="129" t="s">
        <v>2314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253368</v>
      </c>
      <c r="G300" s="117">
        <v>0</v>
      </c>
      <c r="H300" s="117">
        <v>61400</v>
      </c>
      <c r="I300" s="117">
        <v>0</v>
      </c>
      <c r="J300" s="117">
        <v>191968</v>
      </c>
      <c r="K300" s="36"/>
      <c r="L300" s="129" t="s">
        <v>2314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108572</v>
      </c>
      <c r="G301" s="117">
        <v>3600</v>
      </c>
      <c r="H301" s="117">
        <v>42943</v>
      </c>
      <c r="I301" s="117">
        <v>20600</v>
      </c>
      <c r="J301" s="117">
        <v>41429</v>
      </c>
      <c r="K301" s="36"/>
      <c r="L301" s="129" t="s">
        <v>2314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470591</v>
      </c>
      <c r="G302" s="117">
        <v>0</v>
      </c>
      <c r="H302" s="117">
        <v>422740</v>
      </c>
      <c r="I302" s="117">
        <v>0</v>
      </c>
      <c r="J302" s="117">
        <v>47851</v>
      </c>
      <c r="K302" s="36"/>
      <c r="L302" s="130" t="s">
        <v>2274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4847527</v>
      </c>
      <c r="G303" s="117">
        <v>220040</v>
      </c>
      <c r="H303" s="117">
        <v>265901</v>
      </c>
      <c r="I303" s="117">
        <v>35577</v>
      </c>
      <c r="J303" s="117">
        <v>4326009</v>
      </c>
      <c r="K303" s="36"/>
      <c r="L303" s="129" t="s">
        <v>2348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907266</v>
      </c>
      <c r="G304" s="117">
        <v>34195</v>
      </c>
      <c r="H304" s="117">
        <v>418041</v>
      </c>
      <c r="I304" s="117">
        <v>10700</v>
      </c>
      <c r="J304" s="117">
        <v>444330</v>
      </c>
      <c r="K304" s="63"/>
      <c r="L304" s="129" t="s">
        <v>2314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1804138</v>
      </c>
      <c r="G305" s="117">
        <v>296050</v>
      </c>
      <c r="H305" s="117">
        <v>1172902</v>
      </c>
      <c r="I305" s="117">
        <v>0</v>
      </c>
      <c r="J305" s="117">
        <v>335186</v>
      </c>
      <c r="K305" s="36"/>
      <c r="L305" s="129" t="s">
        <v>2314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544672</v>
      </c>
      <c r="G306" s="117">
        <v>0</v>
      </c>
      <c r="H306" s="117">
        <v>113150</v>
      </c>
      <c r="I306" s="117">
        <v>0</v>
      </c>
      <c r="J306" s="117">
        <v>431522</v>
      </c>
      <c r="K306" s="36"/>
      <c r="L306" s="129" t="s">
        <v>2314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6294730</v>
      </c>
      <c r="G307" s="117">
        <v>643601</v>
      </c>
      <c r="H307" s="117">
        <v>961100</v>
      </c>
      <c r="I307" s="117">
        <v>3322891</v>
      </c>
      <c r="J307" s="117">
        <v>1367138</v>
      </c>
      <c r="K307" s="36"/>
      <c r="L307" s="129" t="s">
        <v>2348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105762</v>
      </c>
      <c r="G308" s="117">
        <v>0</v>
      </c>
      <c r="H308" s="117">
        <v>43450</v>
      </c>
      <c r="I308" s="117">
        <v>0</v>
      </c>
      <c r="J308" s="117">
        <v>62312</v>
      </c>
      <c r="K308" s="36"/>
      <c r="L308" s="129" t="s">
        <v>2314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27670512</v>
      </c>
      <c r="G309" s="117">
        <v>4488303</v>
      </c>
      <c r="H309" s="117">
        <v>4257585</v>
      </c>
      <c r="I309" s="117">
        <v>3099345</v>
      </c>
      <c r="J309" s="117">
        <v>15825279</v>
      </c>
      <c r="K309" s="36"/>
      <c r="L309" s="129" t="s">
        <v>2314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14566243</v>
      </c>
      <c r="G310" s="117">
        <v>7009150</v>
      </c>
      <c r="H310" s="117">
        <v>4797204</v>
      </c>
      <c r="I310" s="117">
        <v>1653335</v>
      </c>
      <c r="J310" s="117">
        <v>1106554</v>
      </c>
      <c r="K310" s="36"/>
      <c r="L310" s="129" t="s">
        <v>2314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192803</v>
      </c>
      <c r="G311" s="117">
        <v>0</v>
      </c>
      <c r="H311" s="117">
        <v>188875</v>
      </c>
      <c r="I311" s="117">
        <v>0</v>
      </c>
      <c r="J311" s="117">
        <v>3928</v>
      </c>
      <c r="K311" s="36"/>
      <c r="L311" s="129" t="s">
        <v>2348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3393706</v>
      </c>
      <c r="G312" s="117">
        <v>661302</v>
      </c>
      <c r="H312" s="117">
        <v>2273317</v>
      </c>
      <c r="I312" s="117">
        <v>218405</v>
      </c>
      <c r="J312" s="117">
        <v>240682</v>
      </c>
      <c r="K312" s="36"/>
      <c r="L312" s="129" t="s">
        <v>2348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2533133</v>
      </c>
      <c r="G313" s="117">
        <v>16000</v>
      </c>
      <c r="H313" s="117">
        <v>1739765</v>
      </c>
      <c r="I313" s="117">
        <v>168190</v>
      </c>
      <c r="J313" s="117">
        <v>609178</v>
      </c>
      <c r="K313" s="36"/>
      <c r="L313" s="129" t="s">
        <v>2348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3352808</v>
      </c>
      <c r="G314" s="117">
        <v>827650</v>
      </c>
      <c r="H314" s="117">
        <v>1694357</v>
      </c>
      <c r="I314" s="117">
        <v>159600</v>
      </c>
      <c r="J314" s="117">
        <v>671201</v>
      </c>
      <c r="K314" s="36"/>
      <c r="L314" s="129" t="s">
        <v>2314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8723726</v>
      </c>
      <c r="G315" s="117">
        <v>317756</v>
      </c>
      <c r="H315" s="117">
        <v>2725318</v>
      </c>
      <c r="I315" s="117">
        <v>28700</v>
      </c>
      <c r="J315" s="117">
        <v>5651952</v>
      </c>
      <c r="K315" s="36"/>
      <c r="L315" s="129" t="s">
        <v>2348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11843771</v>
      </c>
      <c r="G316" s="117">
        <v>3015942</v>
      </c>
      <c r="H316" s="117">
        <v>5004755</v>
      </c>
      <c r="I316" s="117">
        <v>0</v>
      </c>
      <c r="J316" s="117">
        <v>3823074</v>
      </c>
      <c r="K316" s="36"/>
      <c r="L316" s="129" t="s">
        <v>2314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19498473</v>
      </c>
      <c r="G317" s="117">
        <v>4943470</v>
      </c>
      <c r="H317" s="117">
        <v>12266055</v>
      </c>
      <c r="I317" s="117">
        <v>712004</v>
      </c>
      <c r="J317" s="117">
        <v>1576944</v>
      </c>
      <c r="K317" s="36"/>
      <c r="L317" s="129" t="s">
        <v>2313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4434741</v>
      </c>
      <c r="G318" s="117">
        <v>0</v>
      </c>
      <c r="H318" s="117">
        <v>2368138</v>
      </c>
      <c r="I318" s="117">
        <v>0</v>
      </c>
      <c r="J318" s="117">
        <v>2066603</v>
      </c>
      <c r="K318" s="36"/>
      <c r="L318" s="129" t="s">
        <v>2314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917878</v>
      </c>
      <c r="G319" s="117">
        <v>0</v>
      </c>
      <c r="H319" s="117">
        <v>724191</v>
      </c>
      <c r="I319" s="117">
        <v>0</v>
      </c>
      <c r="J319" s="117">
        <v>193687</v>
      </c>
      <c r="K319" s="36"/>
      <c r="L319" s="129" t="s">
        <v>2314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11796023</v>
      </c>
      <c r="G320" s="117">
        <v>1332902</v>
      </c>
      <c r="H320" s="117">
        <v>5952209</v>
      </c>
      <c r="I320" s="117">
        <v>166600</v>
      </c>
      <c r="J320" s="117">
        <v>4344312</v>
      </c>
      <c r="K320" s="36"/>
      <c r="L320" s="129" t="s">
        <v>2314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42245185</v>
      </c>
      <c r="G321" s="117">
        <v>1392650</v>
      </c>
      <c r="H321" s="117">
        <v>7079262</v>
      </c>
      <c r="I321" s="117">
        <v>17035120</v>
      </c>
      <c r="J321" s="117">
        <v>16738153</v>
      </c>
      <c r="K321" s="36"/>
      <c r="L321" s="129" t="s">
        <v>2314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2345741</v>
      </c>
      <c r="G322" s="117">
        <v>0</v>
      </c>
      <c r="H322" s="117">
        <v>1739309</v>
      </c>
      <c r="I322" s="117">
        <v>227210</v>
      </c>
      <c r="J322" s="117">
        <v>379222</v>
      </c>
      <c r="K322" s="36"/>
      <c r="L322" s="129" t="s">
        <v>2314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30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124099994</v>
      </c>
      <c r="G324" s="117">
        <v>35449332</v>
      </c>
      <c r="H324" s="117">
        <v>14857790</v>
      </c>
      <c r="I324" s="117">
        <v>13334575</v>
      </c>
      <c r="J324" s="117">
        <v>60458297</v>
      </c>
      <c r="K324" s="36"/>
      <c r="L324" s="129" t="s">
        <v>2314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7748571</v>
      </c>
      <c r="G325" s="117">
        <v>0</v>
      </c>
      <c r="H325" s="117">
        <v>4521052</v>
      </c>
      <c r="I325" s="117">
        <v>0</v>
      </c>
      <c r="J325" s="117">
        <v>3227519</v>
      </c>
      <c r="K325" s="36"/>
      <c r="L325" s="129" t="s">
        <v>2314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20006183</v>
      </c>
      <c r="G326" s="117">
        <v>7727283</v>
      </c>
      <c r="H326" s="117">
        <v>4184157</v>
      </c>
      <c r="I326" s="117">
        <v>3306720</v>
      </c>
      <c r="J326" s="117">
        <v>4788023</v>
      </c>
      <c r="K326" s="36"/>
      <c r="L326" s="129" t="s">
        <v>2314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24607593</v>
      </c>
      <c r="G327" s="117">
        <v>381250</v>
      </c>
      <c r="H327" s="117">
        <v>6450832</v>
      </c>
      <c r="I327" s="117">
        <v>4840623</v>
      </c>
      <c r="J327" s="117">
        <v>12934888</v>
      </c>
      <c r="K327" s="36"/>
      <c r="L327" s="129" t="s">
        <v>2314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9691504</v>
      </c>
      <c r="G328" s="117">
        <v>1112200</v>
      </c>
      <c r="H328" s="117">
        <v>2958665</v>
      </c>
      <c r="I328" s="117">
        <v>2976630</v>
      </c>
      <c r="J328" s="117">
        <v>2644009</v>
      </c>
      <c r="K328" s="36"/>
      <c r="L328" s="129" t="s">
        <v>2314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6275311</v>
      </c>
      <c r="G329" s="117">
        <v>169000</v>
      </c>
      <c r="H329" s="117">
        <v>1569340</v>
      </c>
      <c r="I329" s="117">
        <v>123995</v>
      </c>
      <c r="J329" s="117">
        <v>4412976</v>
      </c>
      <c r="K329" s="36"/>
      <c r="L329" s="129" t="s">
        <v>2314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775605</v>
      </c>
      <c r="G330" s="117">
        <v>108000</v>
      </c>
      <c r="H330" s="117">
        <v>621603</v>
      </c>
      <c r="I330" s="117">
        <v>0</v>
      </c>
      <c r="J330" s="117">
        <v>46002</v>
      </c>
      <c r="K330" s="36"/>
      <c r="L330" s="129" t="s">
        <v>2314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28768342</v>
      </c>
      <c r="G331" s="117">
        <v>1193710</v>
      </c>
      <c r="H331" s="117">
        <v>6917981</v>
      </c>
      <c r="I331" s="117">
        <v>357000</v>
      </c>
      <c r="J331" s="117">
        <v>20299651</v>
      </c>
      <c r="K331" s="36"/>
      <c r="L331" s="129" t="s">
        <v>2314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81191811</v>
      </c>
      <c r="G332" s="117">
        <v>5504867</v>
      </c>
      <c r="H332" s="117">
        <v>13582061</v>
      </c>
      <c r="I332" s="117">
        <v>25790250</v>
      </c>
      <c r="J332" s="117">
        <v>36314633</v>
      </c>
      <c r="K332" s="36"/>
      <c r="L332" s="129" t="s">
        <v>2314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8434512</v>
      </c>
      <c r="G333" s="117">
        <v>1</v>
      </c>
      <c r="H333" s="117">
        <v>8378810</v>
      </c>
      <c r="I333" s="117">
        <v>1</v>
      </c>
      <c r="J333" s="117">
        <v>55700</v>
      </c>
      <c r="K333" s="36"/>
      <c r="L333" s="129" t="s">
        <v>2314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7120682</v>
      </c>
      <c r="G334" s="117">
        <v>4644105</v>
      </c>
      <c r="H334" s="117">
        <v>2434710</v>
      </c>
      <c r="I334" s="117">
        <v>0</v>
      </c>
      <c r="J334" s="117">
        <v>41867</v>
      </c>
      <c r="K334" s="36"/>
      <c r="L334" s="129" t="s">
        <v>2348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596483</v>
      </c>
      <c r="G335" s="117">
        <v>0</v>
      </c>
      <c r="H335" s="117">
        <v>333526</v>
      </c>
      <c r="I335" s="117">
        <v>6500</v>
      </c>
      <c r="J335" s="117">
        <v>256457</v>
      </c>
      <c r="K335" s="36"/>
      <c r="L335" s="129" t="s">
        <v>2314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7420696</v>
      </c>
      <c r="G336" s="117">
        <v>0</v>
      </c>
      <c r="H336" s="117">
        <v>6250308</v>
      </c>
      <c r="I336" s="117">
        <v>0</v>
      </c>
      <c r="J336" s="117">
        <v>1170388</v>
      </c>
      <c r="K336" s="36"/>
      <c r="L336" s="130" t="s">
        <v>2274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7462728</v>
      </c>
      <c r="G337" s="117">
        <v>1531600</v>
      </c>
      <c r="H337" s="117">
        <v>3774587</v>
      </c>
      <c r="I337" s="117">
        <v>328700</v>
      </c>
      <c r="J337" s="117">
        <v>1827841</v>
      </c>
      <c r="K337" s="36"/>
      <c r="L337" s="129" t="s">
        <v>2348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7053555</v>
      </c>
      <c r="G338" s="117">
        <v>335200</v>
      </c>
      <c r="H338" s="117">
        <v>1635809</v>
      </c>
      <c r="I338" s="117">
        <v>0</v>
      </c>
      <c r="J338" s="117">
        <v>5082546</v>
      </c>
      <c r="K338" s="36"/>
      <c r="L338" s="130" t="s">
        <v>2274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2419496</v>
      </c>
      <c r="G339" s="117">
        <v>396800</v>
      </c>
      <c r="H339" s="117">
        <v>1235990</v>
      </c>
      <c r="I339" s="117">
        <v>0</v>
      </c>
      <c r="J339" s="117">
        <v>786706</v>
      </c>
      <c r="K339" s="36"/>
      <c r="L339" s="129" t="s">
        <v>2314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48387797</v>
      </c>
      <c r="G340" s="117">
        <v>30475713</v>
      </c>
      <c r="H340" s="117">
        <v>8734076</v>
      </c>
      <c r="I340" s="117">
        <v>943802</v>
      </c>
      <c r="J340" s="117">
        <v>8234206</v>
      </c>
      <c r="K340" s="36"/>
      <c r="L340" s="129" t="s">
        <v>2314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35662151</v>
      </c>
      <c r="G341" s="117">
        <v>1</v>
      </c>
      <c r="H341" s="117">
        <v>23723081</v>
      </c>
      <c r="I341" s="117">
        <v>0</v>
      </c>
      <c r="J341" s="117">
        <v>11939069</v>
      </c>
      <c r="K341" s="36"/>
      <c r="L341" s="129" t="s">
        <v>2348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11690213</v>
      </c>
      <c r="G342" s="117">
        <v>585775</v>
      </c>
      <c r="H342" s="117">
        <v>8391731</v>
      </c>
      <c r="I342" s="117">
        <v>0</v>
      </c>
      <c r="J342" s="117">
        <v>2712707</v>
      </c>
      <c r="K342" s="36"/>
      <c r="L342" s="129" t="s">
        <v>2348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5358148</v>
      </c>
      <c r="G343" s="117">
        <v>1544001</v>
      </c>
      <c r="H343" s="117">
        <v>1768913</v>
      </c>
      <c r="I343" s="117">
        <v>339480</v>
      </c>
      <c r="J343" s="117">
        <v>1705754</v>
      </c>
      <c r="K343" s="36"/>
      <c r="L343" s="129" t="s">
        <v>2348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22653115</v>
      </c>
      <c r="G344" s="117">
        <v>518403</v>
      </c>
      <c r="H344" s="117">
        <v>5851460</v>
      </c>
      <c r="I344" s="117">
        <v>1027000</v>
      </c>
      <c r="J344" s="117">
        <v>15256252</v>
      </c>
      <c r="K344" s="36"/>
      <c r="L344" s="129" t="s">
        <v>2314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14997907</v>
      </c>
      <c r="G345" s="117">
        <v>240000</v>
      </c>
      <c r="H345" s="117">
        <v>3663769</v>
      </c>
      <c r="I345" s="117">
        <v>135000</v>
      </c>
      <c r="J345" s="117">
        <v>10959138</v>
      </c>
      <c r="K345" s="36"/>
      <c r="L345" s="129" t="s">
        <v>2348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20048672</v>
      </c>
      <c r="G346" s="117">
        <v>1097952</v>
      </c>
      <c r="H346" s="117">
        <v>12225368</v>
      </c>
      <c r="I346" s="117">
        <v>980601</v>
      </c>
      <c r="J346" s="117">
        <v>5744751</v>
      </c>
      <c r="K346" s="36"/>
      <c r="L346" s="129" t="s">
        <v>2314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1776869</v>
      </c>
      <c r="G347" s="117">
        <v>186000</v>
      </c>
      <c r="H347" s="117">
        <v>1339697</v>
      </c>
      <c r="I347" s="117">
        <v>0</v>
      </c>
      <c r="J347" s="117">
        <v>251172</v>
      </c>
      <c r="K347" s="36"/>
      <c r="L347" s="129" t="s">
        <v>2314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50244404</v>
      </c>
      <c r="G348" s="117">
        <v>11468309</v>
      </c>
      <c r="H348" s="117">
        <v>7761078</v>
      </c>
      <c r="I348" s="117">
        <v>9</v>
      </c>
      <c r="J348" s="117">
        <v>31015008</v>
      </c>
      <c r="K348" s="36"/>
      <c r="L348" s="129" t="s">
        <v>2314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19208978</v>
      </c>
      <c r="G349" s="117">
        <v>481200</v>
      </c>
      <c r="H349" s="117">
        <v>407102</v>
      </c>
      <c r="I349" s="117">
        <v>1200</v>
      </c>
      <c r="J349" s="117">
        <v>18319476</v>
      </c>
      <c r="K349" s="36"/>
      <c r="L349" s="129" t="s">
        <v>2314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3574342</v>
      </c>
      <c r="G350" s="117">
        <v>216200</v>
      </c>
      <c r="H350" s="117">
        <v>2344101</v>
      </c>
      <c r="I350" s="117">
        <v>2500</v>
      </c>
      <c r="J350" s="117">
        <v>1011541</v>
      </c>
      <c r="K350" s="36"/>
      <c r="L350" s="129" t="s">
        <v>2348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2592090</v>
      </c>
      <c r="G351" s="117">
        <v>422052</v>
      </c>
      <c r="H351" s="117">
        <v>1560239</v>
      </c>
      <c r="I351" s="117">
        <v>1500</v>
      </c>
      <c r="J351" s="117">
        <v>608299</v>
      </c>
      <c r="K351" s="36"/>
      <c r="L351" s="129" t="s">
        <v>2314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73234873</v>
      </c>
      <c r="G352" s="117">
        <v>6922317</v>
      </c>
      <c r="H352" s="117">
        <v>11634481</v>
      </c>
      <c r="I352" s="117">
        <v>10219491</v>
      </c>
      <c r="J352" s="117">
        <v>44458584</v>
      </c>
      <c r="K352" s="36"/>
      <c r="L352" s="129" t="s">
        <v>2314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2115815</v>
      </c>
      <c r="G353" s="117">
        <v>30000</v>
      </c>
      <c r="H353" s="117">
        <v>1824009</v>
      </c>
      <c r="I353" s="117">
        <v>197756</v>
      </c>
      <c r="J353" s="117">
        <v>64050</v>
      </c>
      <c r="K353" s="36"/>
      <c r="L353" s="129" t="s">
        <v>2314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557110</v>
      </c>
      <c r="G354" s="117">
        <v>0</v>
      </c>
      <c r="H354" s="117">
        <v>346636</v>
      </c>
      <c r="I354" s="117">
        <v>0</v>
      </c>
      <c r="J354" s="117">
        <v>210474</v>
      </c>
      <c r="K354" s="36"/>
      <c r="L354" s="129" t="s">
        <v>2314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22706749</v>
      </c>
      <c r="G355" s="117">
        <v>1302202</v>
      </c>
      <c r="H355" s="117">
        <v>2666949</v>
      </c>
      <c r="I355" s="117">
        <v>15200</v>
      </c>
      <c r="J355" s="117">
        <v>18722398</v>
      </c>
      <c r="K355" s="36"/>
      <c r="L355" s="129" t="s">
        <v>2314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2841504</v>
      </c>
      <c r="G356" s="117">
        <v>1039750</v>
      </c>
      <c r="H356" s="117">
        <v>1318799</v>
      </c>
      <c r="I356" s="117">
        <v>0</v>
      </c>
      <c r="J356" s="117">
        <v>482955</v>
      </c>
      <c r="K356" s="36"/>
      <c r="L356" s="129" t="s">
        <v>2314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3778664</v>
      </c>
      <c r="G357" s="117">
        <v>1616125</v>
      </c>
      <c r="H357" s="117">
        <v>1747368</v>
      </c>
      <c r="I357" s="117">
        <v>101500</v>
      </c>
      <c r="J357" s="117">
        <v>313671</v>
      </c>
      <c r="K357" s="36"/>
      <c r="L357" s="129" t="s">
        <v>2348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4855149</v>
      </c>
      <c r="G358" s="117">
        <v>1651450</v>
      </c>
      <c r="H358" s="117">
        <v>2876462</v>
      </c>
      <c r="I358" s="117">
        <v>74086</v>
      </c>
      <c r="J358" s="117">
        <v>253151</v>
      </c>
      <c r="K358" s="36"/>
      <c r="L358" s="130" t="s">
        <v>2274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3589492</v>
      </c>
      <c r="G359" s="117">
        <v>1260300</v>
      </c>
      <c r="H359" s="117">
        <v>2243844</v>
      </c>
      <c r="I359" s="117">
        <v>0</v>
      </c>
      <c r="J359" s="117">
        <v>85348</v>
      </c>
      <c r="K359" s="36"/>
      <c r="L359" s="129" t="s">
        <v>2314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2461663</v>
      </c>
      <c r="G360" s="117">
        <v>207465</v>
      </c>
      <c r="H360" s="117">
        <v>1848100</v>
      </c>
      <c r="I360" s="117">
        <v>128642</v>
      </c>
      <c r="J360" s="117">
        <v>277456</v>
      </c>
      <c r="K360" s="36"/>
      <c r="L360" s="129" t="s">
        <v>2314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7805261</v>
      </c>
      <c r="G361" s="117">
        <v>2352001</v>
      </c>
      <c r="H361" s="117">
        <v>4049998</v>
      </c>
      <c r="I361" s="117">
        <v>120001</v>
      </c>
      <c r="J361" s="117">
        <v>1283261</v>
      </c>
      <c r="K361" s="36"/>
      <c r="L361" s="129" t="s">
        <v>2314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4981520</v>
      </c>
      <c r="G362" s="117">
        <v>2650953</v>
      </c>
      <c r="H362" s="117">
        <v>2213866</v>
      </c>
      <c r="I362" s="117">
        <v>0</v>
      </c>
      <c r="J362" s="117">
        <v>116701</v>
      </c>
      <c r="K362" s="36"/>
      <c r="L362" s="129" t="s">
        <v>2314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11357924</v>
      </c>
      <c r="G363" s="117">
        <v>1848465</v>
      </c>
      <c r="H363" s="117">
        <v>2209904</v>
      </c>
      <c r="I363" s="117">
        <v>1114700</v>
      </c>
      <c r="J363" s="117">
        <v>6184855</v>
      </c>
      <c r="K363" s="36"/>
      <c r="L363" s="129" t="s">
        <v>2348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698888</v>
      </c>
      <c r="G364" s="117">
        <v>461500</v>
      </c>
      <c r="H364" s="117">
        <v>192487</v>
      </c>
      <c r="I364" s="117">
        <v>10300</v>
      </c>
      <c r="J364" s="117">
        <v>34601</v>
      </c>
      <c r="K364" s="36"/>
      <c r="L364" s="129" t="s">
        <v>2314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8764832</v>
      </c>
      <c r="G365" s="117">
        <v>4969185</v>
      </c>
      <c r="H365" s="117">
        <v>3738597</v>
      </c>
      <c r="I365" s="117">
        <v>0</v>
      </c>
      <c r="J365" s="117">
        <v>57050</v>
      </c>
      <c r="K365" s="36"/>
      <c r="L365" s="129" t="s">
        <v>2314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141848</v>
      </c>
      <c r="G366" s="117">
        <v>0</v>
      </c>
      <c r="H366" s="117">
        <v>97946</v>
      </c>
      <c r="I366" s="117">
        <v>0</v>
      </c>
      <c r="J366" s="117">
        <v>43902</v>
      </c>
      <c r="K366" s="36"/>
      <c r="L366" s="129" t="s">
        <v>2348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7472459</v>
      </c>
      <c r="G367" s="117">
        <v>147560</v>
      </c>
      <c r="H367" s="117">
        <v>724845</v>
      </c>
      <c r="I367" s="117">
        <v>6001</v>
      </c>
      <c r="J367" s="117">
        <v>6594053</v>
      </c>
      <c r="K367" s="36"/>
      <c r="L367" s="129" t="s">
        <v>2314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21562499</v>
      </c>
      <c r="G368" s="117">
        <v>3095850</v>
      </c>
      <c r="H368" s="117">
        <v>4728021</v>
      </c>
      <c r="I368" s="117">
        <v>2312500</v>
      </c>
      <c r="J368" s="117">
        <v>11426128</v>
      </c>
      <c r="K368" s="36"/>
      <c r="L368" s="130" t="s">
        <v>2274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11216283</v>
      </c>
      <c r="G369" s="117">
        <v>2219262</v>
      </c>
      <c r="H369" s="117">
        <v>3876421</v>
      </c>
      <c r="I369" s="117">
        <v>0</v>
      </c>
      <c r="J369" s="117">
        <v>5120600</v>
      </c>
      <c r="K369" s="36"/>
      <c r="L369" s="129" t="s">
        <v>2348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8855561</v>
      </c>
      <c r="G370" s="117">
        <v>1010730</v>
      </c>
      <c r="H370" s="117">
        <v>4735000</v>
      </c>
      <c r="I370" s="117">
        <v>84900</v>
      </c>
      <c r="J370" s="117">
        <v>3024931</v>
      </c>
      <c r="K370" s="36"/>
      <c r="L370" s="129" t="s">
        <v>2348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30931376</v>
      </c>
      <c r="G371" s="117">
        <v>11657879</v>
      </c>
      <c r="H371" s="117">
        <v>10559480</v>
      </c>
      <c r="I371" s="117">
        <v>878820</v>
      </c>
      <c r="J371" s="117">
        <v>7835197</v>
      </c>
      <c r="K371" s="36"/>
      <c r="L371" s="129" t="s">
        <v>2314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781685</v>
      </c>
      <c r="G372" s="117">
        <v>0</v>
      </c>
      <c r="H372" s="117">
        <v>745885</v>
      </c>
      <c r="I372" s="117">
        <v>0</v>
      </c>
      <c r="J372" s="117">
        <v>35800</v>
      </c>
      <c r="K372" s="36"/>
      <c r="L372" s="129" t="s">
        <v>2348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6052532</v>
      </c>
      <c r="G373" s="117">
        <v>2760977</v>
      </c>
      <c r="H373" s="117">
        <v>3127930</v>
      </c>
      <c r="I373" s="117">
        <v>0</v>
      </c>
      <c r="J373" s="117">
        <v>163625</v>
      </c>
      <c r="K373" s="36"/>
      <c r="L373" s="129" t="s">
        <v>2348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1580135</v>
      </c>
      <c r="G374" s="117">
        <v>57575</v>
      </c>
      <c r="H374" s="117">
        <v>705128</v>
      </c>
      <c r="I374" s="117">
        <v>15000</v>
      </c>
      <c r="J374" s="117">
        <v>802432</v>
      </c>
      <c r="K374" s="36"/>
      <c r="L374" s="129" t="s">
        <v>2348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14178427</v>
      </c>
      <c r="G375" s="117">
        <v>7819389</v>
      </c>
      <c r="H375" s="117">
        <v>3018306</v>
      </c>
      <c r="I375" s="117">
        <v>0</v>
      </c>
      <c r="J375" s="117">
        <v>3340732</v>
      </c>
      <c r="K375" s="36"/>
      <c r="L375" s="129" t="s">
        <v>2314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642385</v>
      </c>
      <c r="G376" s="117">
        <v>12400</v>
      </c>
      <c r="H376" s="117">
        <v>584985</v>
      </c>
      <c r="I376" s="117">
        <v>0</v>
      </c>
      <c r="J376" s="117">
        <v>45000</v>
      </c>
      <c r="K376" s="36"/>
      <c r="L376" s="129" t="s">
        <v>2314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12442742</v>
      </c>
      <c r="G377" s="117">
        <v>1223135</v>
      </c>
      <c r="H377" s="117">
        <v>7583365</v>
      </c>
      <c r="I377" s="117">
        <v>72650</v>
      </c>
      <c r="J377" s="117">
        <v>3563592</v>
      </c>
      <c r="K377" s="36"/>
      <c r="L377" s="129" t="s">
        <v>2348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14014354</v>
      </c>
      <c r="G378" s="117">
        <v>11706</v>
      </c>
      <c r="H378" s="117">
        <v>11738399</v>
      </c>
      <c r="I378" s="117">
        <v>1524201</v>
      </c>
      <c r="J378" s="117">
        <v>740048</v>
      </c>
      <c r="K378" s="36"/>
      <c r="L378" s="129" t="s">
        <v>2314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11734278</v>
      </c>
      <c r="G379" s="117">
        <v>6376868</v>
      </c>
      <c r="H379" s="117">
        <v>4606887</v>
      </c>
      <c r="I379" s="117">
        <v>75200</v>
      </c>
      <c r="J379" s="117">
        <v>675323</v>
      </c>
      <c r="K379" s="36"/>
      <c r="L379" s="129" t="s">
        <v>2314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18239688</v>
      </c>
      <c r="G380" s="117">
        <v>2274085</v>
      </c>
      <c r="H380" s="117">
        <v>9383341</v>
      </c>
      <c r="I380" s="117">
        <v>2831975</v>
      </c>
      <c r="J380" s="117">
        <v>3750287</v>
      </c>
      <c r="K380" s="36"/>
      <c r="L380" s="129" t="s">
        <v>2314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1315259</v>
      </c>
      <c r="G381" s="117">
        <v>0</v>
      </c>
      <c r="H381" s="117">
        <v>1004784</v>
      </c>
      <c r="I381" s="117">
        <v>0</v>
      </c>
      <c r="J381" s="117">
        <v>310475</v>
      </c>
      <c r="K381" s="36"/>
      <c r="L381" s="129" t="s">
        <v>2348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7609751</v>
      </c>
      <c r="G382" s="117">
        <v>1596541</v>
      </c>
      <c r="H382" s="117">
        <v>3372182</v>
      </c>
      <c r="I382" s="117">
        <v>326001</v>
      </c>
      <c r="J382" s="117">
        <v>2315027</v>
      </c>
      <c r="K382" s="36"/>
      <c r="L382" s="129" t="s">
        <v>2314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70942185</v>
      </c>
      <c r="G383" s="117">
        <v>9777657</v>
      </c>
      <c r="H383" s="117">
        <v>18925768</v>
      </c>
      <c r="I383" s="117">
        <v>103882</v>
      </c>
      <c r="J383" s="117">
        <v>42134878</v>
      </c>
      <c r="K383" s="36"/>
      <c r="L383" s="129" t="s">
        <v>2314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10294622</v>
      </c>
      <c r="G384" s="117">
        <v>2734952</v>
      </c>
      <c r="H384" s="117">
        <v>1655010</v>
      </c>
      <c r="I384" s="117">
        <v>1401602</v>
      </c>
      <c r="J384" s="117">
        <v>4503058</v>
      </c>
      <c r="K384" s="36"/>
      <c r="L384" s="129" t="s">
        <v>2314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7861564</v>
      </c>
      <c r="G385" s="117">
        <v>3122141</v>
      </c>
      <c r="H385" s="117">
        <v>4229418</v>
      </c>
      <c r="I385" s="117">
        <v>6000</v>
      </c>
      <c r="J385" s="117">
        <v>504005</v>
      </c>
      <c r="K385" s="36"/>
      <c r="L385" s="130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21489933</v>
      </c>
      <c r="G386" s="117">
        <v>6055353</v>
      </c>
      <c r="H386" s="117">
        <v>6332366</v>
      </c>
      <c r="I386" s="117">
        <v>3797351</v>
      </c>
      <c r="J386" s="117">
        <v>5304863</v>
      </c>
      <c r="K386" s="36"/>
      <c r="L386" s="129" t="s">
        <v>2314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3112244</v>
      </c>
      <c r="G387" s="117">
        <v>1239927</v>
      </c>
      <c r="H387" s="117">
        <v>955167</v>
      </c>
      <c r="I387" s="117">
        <v>1600</v>
      </c>
      <c r="J387" s="117">
        <v>915550</v>
      </c>
      <c r="K387" s="36"/>
      <c r="L387" s="129" t="s">
        <v>2348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6160851</v>
      </c>
      <c r="G388" s="117">
        <v>934000</v>
      </c>
      <c r="H388" s="117">
        <v>2407588</v>
      </c>
      <c r="I388" s="117">
        <v>0</v>
      </c>
      <c r="J388" s="117">
        <v>2819263</v>
      </c>
      <c r="K388" s="36"/>
      <c r="L388" s="129" t="s">
        <v>2348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25420674</v>
      </c>
      <c r="G389" s="117">
        <v>4853550</v>
      </c>
      <c r="H389" s="117">
        <v>13588968</v>
      </c>
      <c r="I389" s="117">
        <v>872500</v>
      </c>
      <c r="J389" s="117">
        <v>6105656</v>
      </c>
      <c r="K389" s="36"/>
      <c r="L389" s="129" t="s">
        <v>2314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3902778</v>
      </c>
      <c r="G390" s="117">
        <v>843900</v>
      </c>
      <c r="H390" s="117">
        <v>2286595</v>
      </c>
      <c r="I390" s="117">
        <v>4000</v>
      </c>
      <c r="J390" s="117">
        <v>768283</v>
      </c>
      <c r="K390" s="36"/>
      <c r="L390" s="129" t="s">
        <v>2314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3398793</v>
      </c>
      <c r="G391" s="117">
        <v>0</v>
      </c>
      <c r="H391" s="117">
        <v>2853067</v>
      </c>
      <c r="I391" s="117">
        <v>0</v>
      </c>
      <c r="J391" s="117">
        <v>545726</v>
      </c>
      <c r="K391" s="36"/>
      <c r="L391" s="130" t="s">
        <v>2274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6809256</v>
      </c>
      <c r="G392" s="117">
        <v>791015</v>
      </c>
      <c r="H392" s="117">
        <v>1883891</v>
      </c>
      <c r="I392" s="117">
        <v>685080</v>
      </c>
      <c r="J392" s="117">
        <v>3449270</v>
      </c>
      <c r="K392" s="36"/>
      <c r="L392" s="129" t="s">
        <v>2314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807885</v>
      </c>
      <c r="G393" s="117">
        <v>0</v>
      </c>
      <c r="H393" s="117">
        <v>93505</v>
      </c>
      <c r="I393" s="117">
        <v>35550</v>
      </c>
      <c r="J393" s="117">
        <v>678830</v>
      </c>
      <c r="K393" s="36"/>
      <c r="L393" s="129" t="s">
        <v>2314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23925081</v>
      </c>
      <c r="G394" s="117">
        <v>15742641</v>
      </c>
      <c r="H394" s="117">
        <v>7211665</v>
      </c>
      <c r="I394" s="117">
        <v>0</v>
      </c>
      <c r="J394" s="117">
        <v>970775</v>
      </c>
      <c r="K394" s="36"/>
      <c r="L394" s="129" t="s">
        <v>2314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516560</v>
      </c>
      <c r="G395" s="117">
        <v>0</v>
      </c>
      <c r="H395" s="117">
        <v>213210</v>
      </c>
      <c r="I395" s="117">
        <v>0</v>
      </c>
      <c r="J395" s="117">
        <v>303350</v>
      </c>
      <c r="K395" s="36"/>
      <c r="L395" s="130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6968932</v>
      </c>
      <c r="G396" s="117">
        <v>4625819</v>
      </c>
      <c r="H396" s="117">
        <v>1974813</v>
      </c>
      <c r="I396" s="117">
        <v>251600</v>
      </c>
      <c r="J396" s="117">
        <v>116700</v>
      </c>
      <c r="K396" s="36"/>
      <c r="L396" s="129" t="s">
        <v>2314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3714480</v>
      </c>
      <c r="G397" s="117">
        <v>360000</v>
      </c>
      <c r="H397" s="117">
        <v>1734556</v>
      </c>
      <c r="I397" s="117">
        <v>15000</v>
      </c>
      <c r="J397" s="117">
        <v>1604924</v>
      </c>
      <c r="K397" s="36"/>
      <c r="L397" s="129" t="s">
        <v>2314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103303</v>
      </c>
      <c r="G398" s="117">
        <v>0</v>
      </c>
      <c r="H398" s="117">
        <v>103303</v>
      </c>
      <c r="I398" s="117">
        <v>0</v>
      </c>
      <c r="J398" s="117">
        <v>0</v>
      </c>
      <c r="K398" s="36"/>
      <c r="L398" s="129" t="s">
        <v>2314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712650</v>
      </c>
      <c r="G399" s="117">
        <v>240000</v>
      </c>
      <c r="H399" s="117">
        <v>414476</v>
      </c>
      <c r="I399" s="117">
        <v>0</v>
      </c>
      <c r="J399" s="117">
        <v>58174</v>
      </c>
      <c r="K399" s="36"/>
      <c r="L399" s="129" t="s">
        <v>2348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15941715</v>
      </c>
      <c r="G400" s="117">
        <v>11490305</v>
      </c>
      <c r="H400" s="117">
        <v>3584662</v>
      </c>
      <c r="I400" s="117">
        <v>356800</v>
      </c>
      <c r="J400" s="117">
        <v>509948</v>
      </c>
      <c r="K400" s="36"/>
      <c r="L400" s="129" t="s">
        <v>2314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3818044</v>
      </c>
      <c r="G401" s="117">
        <v>1219301</v>
      </c>
      <c r="H401" s="117">
        <v>1586447</v>
      </c>
      <c r="I401" s="117">
        <v>897890</v>
      </c>
      <c r="J401" s="117">
        <v>114406</v>
      </c>
      <c r="K401" s="36"/>
      <c r="L401" s="129" t="s">
        <v>2314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7084958</v>
      </c>
      <c r="G402" s="117">
        <v>1940987</v>
      </c>
      <c r="H402" s="117">
        <v>4910687</v>
      </c>
      <c r="I402" s="117">
        <v>0</v>
      </c>
      <c r="J402" s="117">
        <v>233284</v>
      </c>
      <c r="K402" s="36"/>
      <c r="L402" s="129" t="s">
        <v>2348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3804307</v>
      </c>
      <c r="G403" s="117">
        <v>1106000</v>
      </c>
      <c r="H403" s="117">
        <v>1418096</v>
      </c>
      <c r="I403" s="117">
        <v>1104892</v>
      </c>
      <c r="J403" s="117">
        <v>175319</v>
      </c>
      <c r="K403" s="36"/>
      <c r="L403" s="129" t="s">
        <v>2314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16096813</v>
      </c>
      <c r="G404" s="117">
        <v>2502101</v>
      </c>
      <c r="H404" s="117">
        <v>5670692</v>
      </c>
      <c r="I404" s="117">
        <v>539800</v>
      </c>
      <c r="J404" s="117">
        <v>7384220</v>
      </c>
      <c r="K404" s="36"/>
      <c r="L404" s="129" t="s">
        <v>2314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6454545</v>
      </c>
      <c r="G405" s="117">
        <v>8425</v>
      </c>
      <c r="H405" s="117">
        <v>1609220</v>
      </c>
      <c r="I405" s="117">
        <v>17275</v>
      </c>
      <c r="J405" s="117">
        <v>4819625</v>
      </c>
      <c r="K405" s="36"/>
      <c r="L405" s="129" t="s">
        <v>2348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32351543</v>
      </c>
      <c r="G406" s="117">
        <v>450000</v>
      </c>
      <c r="H406" s="117">
        <v>31667610</v>
      </c>
      <c r="I406" s="117">
        <v>4000</v>
      </c>
      <c r="J406" s="117">
        <v>229933</v>
      </c>
      <c r="K406" s="36"/>
      <c r="L406" s="129" t="s">
        <v>2348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2471269</v>
      </c>
      <c r="G407" s="117">
        <v>321000</v>
      </c>
      <c r="H407" s="117">
        <v>1960769</v>
      </c>
      <c r="I407" s="117">
        <v>0</v>
      </c>
      <c r="J407" s="117">
        <v>189500</v>
      </c>
      <c r="K407" s="36"/>
      <c r="L407" s="129" t="s">
        <v>2348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1687092</v>
      </c>
      <c r="G408" s="117">
        <v>0</v>
      </c>
      <c r="H408" s="117">
        <v>786419</v>
      </c>
      <c r="I408" s="117">
        <v>359400</v>
      </c>
      <c r="J408" s="117">
        <v>541273</v>
      </c>
      <c r="K408" s="36"/>
      <c r="L408" s="129" t="s">
        <v>2314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9004235</v>
      </c>
      <c r="G409" s="117">
        <v>2660750</v>
      </c>
      <c r="H409" s="117">
        <v>5633091</v>
      </c>
      <c r="I409" s="117">
        <v>171000</v>
      </c>
      <c r="J409" s="117">
        <v>539394</v>
      </c>
      <c r="K409" s="36"/>
      <c r="L409" s="129" t="s">
        <v>2314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17070466</v>
      </c>
      <c r="G410" s="117">
        <v>8483435</v>
      </c>
      <c r="H410" s="117">
        <v>7007358</v>
      </c>
      <c r="I410" s="117">
        <v>481000</v>
      </c>
      <c r="J410" s="117">
        <v>1098673</v>
      </c>
      <c r="K410" s="36"/>
      <c r="L410" s="129" t="s">
        <v>2314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1018691</v>
      </c>
      <c r="G411" s="117">
        <v>322000</v>
      </c>
      <c r="H411" s="117">
        <v>399284</v>
      </c>
      <c r="I411" s="117">
        <v>12500</v>
      </c>
      <c r="J411" s="117">
        <v>284907</v>
      </c>
      <c r="K411" s="36"/>
      <c r="L411" s="129" t="s">
        <v>2348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4307875</v>
      </c>
      <c r="G412" s="117">
        <v>570402</v>
      </c>
      <c r="H412" s="117">
        <v>3266091</v>
      </c>
      <c r="I412" s="117">
        <v>18000</v>
      </c>
      <c r="J412" s="117">
        <v>453382</v>
      </c>
      <c r="K412" s="36"/>
      <c r="L412" s="129" t="s">
        <v>2314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13307480</v>
      </c>
      <c r="G413" s="117">
        <v>7079150</v>
      </c>
      <c r="H413" s="117">
        <v>3866048</v>
      </c>
      <c r="I413" s="117">
        <v>27101</v>
      </c>
      <c r="J413" s="117">
        <v>2335181</v>
      </c>
      <c r="K413" s="36"/>
      <c r="L413" s="129" t="s">
        <v>2314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4491015</v>
      </c>
      <c r="G414" s="117">
        <v>199000</v>
      </c>
      <c r="H414" s="117">
        <v>1964103</v>
      </c>
      <c r="I414" s="117">
        <v>723002</v>
      </c>
      <c r="J414" s="117">
        <v>1604910</v>
      </c>
      <c r="K414" s="36"/>
      <c r="L414" s="129" t="s">
        <v>2314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7020513</v>
      </c>
      <c r="G415" s="117">
        <v>1040400</v>
      </c>
      <c r="H415" s="117">
        <v>2197086</v>
      </c>
      <c r="I415" s="117">
        <v>0</v>
      </c>
      <c r="J415" s="117">
        <v>3783027</v>
      </c>
      <c r="K415" s="36"/>
      <c r="L415" s="129" t="s">
        <v>2314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33586453</v>
      </c>
      <c r="G416" s="117">
        <v>3768550</v>
      </c>
      <c r="H416" s="117">
        <v>4032850</v>
      </c>
      <c r="I416" s="117">
        <v>455361</v>
      </c>
      <c r="J416" s="117">
        <v>25329692</v>
      </c>
      <c r="K416" s="36"/>
      <c r="L416" s="129" t="s">
        <v>2348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38461924</v>
      </c>
      <c r="G417" s="117">
        <v>1236886</v>
      </c>
      <c r="H417" s="117">
        <v>3074776</v>
      </c>
      <c r="I417" s="117">
        <v>27873300</v>
      </c>
      <c r="J417" s="117">
        <v>6276962</v>
      </c>
      <c r="K417" s="36"/>
      <c r="L417" s="129" t="s">
        <v>2314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8050997</v>
      </c>
      <c r="G418" s="117">
        <v>4505000</v>
      </c>
      <c r="H418" s="117">
        <v>2442907</v>
      </c>
      <c r="I418" s="117">
        <v>808900</v>
      </c>
      <c r="J418" s="117">
        <v>294190</v>
      </c>
      <c r="K418" s="36"/>
      <c r="L418" s="129" t="s">
        <v>2348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6073120</v>
      </c>
      <c r="G419" s="117">
        <v>1771010</v>
      </c>
      <c r="H419" s="117">
        <v>3226442</v>
      </c>
      <c r="I419" s="117">
        <v>99400</v>
      </c>
      <c r="J419" s="117">
        <v>976268</v>
      </c>
      <c r="K419" s="36"/>
      <c r="L419" s="129" t="s">
        <v>2348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5032483</v>
      </c>
      <c r="G420" s="117">
        <v>604000</v>
      </c>
      <c r="H420" s="117">
        <v>2727578</v>
      </c>
      <c r="I420" s="117">
        <v>128000</v>
      </c>
      <c r="J420" s="117">
        <v>1572905</v>
      </c>
      <c r="K420" s="36"/>
      <c r="L420" s="129" t="s">
        <v>2314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21963182</v>
      </c>
      <c r="G421" s="117">
        <v>242000</v>
      </c>
      <c r="H421" s="117">
        <v>1384169</v>
      </c>
      <c r="I421" s="117">
        <v>19780200</v>
      </c>
      <c r="J421" s="117">
        <v>556813</v>
      </c>
      <c r="K421" s="36"/>
      <c r="L421" s="129" t="s">
        <v>2314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8812191</v>
      </c>
      <c r="G422" s="117">
        <v>1061500</v>
      </c>
      <c r="H422" s="117">
        <v>6549789</v>
      </c>
      <c r="I422" s="117">
        <v>653500</v>
      </c>
      <c r="J422" s="117">
        <v>547402</v>
      </c>
      <c r="K422" s="36"/>
      <c r="L422" s="129" t="s">
        <v>2314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3391556</v>
      </c>
      <c r="G423" s="117">
        <v>396964</v>
      </c>
      <c r="H423" s="117">
        <v>2465001</v>
      </c>
      <c r="I423" s="117">
        <v>250000</v>
      </c>
      <c r="J423" s="117">
        <v>279591</v>
      </c>
      <c r="K423" s="36"/>
      <c r="L423" s="129" t="s">
        <v>2314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3305771</v>
      </c>
      <c r="G424" s="117">
        <v>350000</v>
      </c>
      <c r="H424" s="117">
        <v>2934220</v>
      </c>
      <c r="I424" s="117">
        <v>0</v>
      </c>
      <c r="J424" s="117">
        <v>21551</v>
      </c>
      <c r="K424" s="36"/>
      <c r="L424" s="129" t="s">
        <v>2314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3482612</v>
      </c>
      <c r="G425" s="117">
        <v>8500</v>
      </c>
      <c r="H425" s="117">
        <v>767612</v>
      </c>
      <c r="I425" s="117">
        <v>2414000</v>
      </c>
      <c r="J425" s="117">
        <v>292500</v>
      </c>
      <c r="K425" s="36"/>
      <c r="L425" s="129" t="s">
        <v>2348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8997403</v>
      </c>
      <c r="G426" s="117">
        <v>2599375</v>
      </c>
      <c r="H426" s="117">
        <v>4264812</v>
      </c>
      <c r="I426" s="117">
        <v>431607</v>
      </c>
      <c r="J426" s="117">
        <v>1701609</v>
      </c>
      <c r="K426" s="36"/>
      <c r="L426" s="129" t="s">
        <v>2314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19652474</v>
      </c>
      <c r="G427" s="117">
        <v>6538900</v>
      </c>
      <c r="H427" s="117">
        <v>7468606</v>
      </c>
      <c r="I427" s="117">
        <v>59000</v>
      </c>
      <c r="J427" s="117">
        <v>5585968</v>
      </c>
      <c r="K427" s="36"/>
      <c r="L427" s="129" t="s">
        <v>2348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21292663</v>
      </c>
      <c r="G428" s="117">
        <v>0</v>
      </c>
      <c r="H428" s="117">
        <v>1938558</v>
      </c>
      <c r="I428" s="117">
        <v>0</v>
      </c>
      <c r="J428" s="117">
        <v>19354105</v>
      </c>
      <c r="K428" s="36"/>
      <c r="L428" s="129" t="s">
        <v>2348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18696258</v>
      </c>
      <c r="G429" s="117">
        <v>271000</v>
      </c>
      <c r="H429" s="117">
        <v>4558046</v>
      </c>
      <c r="I429" s="117">
        <v>146600</v>
      </c>
      <c r="J429" s="117">
        <v>13720612</v>
      </c>
      <c r="K429" s="36"/>
      <c r="L429" s="129" t="s">
        <v>2314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3454987</v>
      </c>
      <c r="G430" s="117">
        <v>1120520</v>
      </c>
      <c r="H430" s="117">
        <v>2291992</v>
      </c>
      <c r="I430" s="117">
        <v>0</v>
      </c>
      <c r="J430" s="117">
        <v>42475</v>
      </c>
      <c r="K430" s="36"/>
      <c r="L430" s="129" t="s">
        <v>2314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10373774</v>
      </c>
      <c r="G431" s="117">
        <v>7395900</v>
      </c>
      <c r="H431" s="117">
        <v>373296</v>
      </c>
      <c r="I431" s="117">
        <v>1604700</v>
      </c>
      <c r="J431" s="117">
        <v>999878</v>
      </c>
      <c r="K431" s="36"/>
      <c r="L431" s="129" t="s">
        <v>2314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12580755</v>
      </c>
      <c r="G432" s="117">
        <v>5355986</v>
      </c>
      <c r="H432" s="117">
        <v>3184328</v>
      </c>
      <c r="I432" s="117">
        <v>722416</v>
      </c>
      <c r="J432" s="117">
        <v>3318025</v>
      </c>
      <c r="K432" s="36"/>
      <c r="L432" s="129" t="s">
        <v>2314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168969</v>
      </c>
      <c r="G433" s="117">
        <v>0</v>
      </c>
      <c r="H433" s="117">
        <v>134429</v>
      </c>
      <c r="I433" s="117">
        <v>1200</v>
      </c>
      <c r="J433" s="117">
        <v>33340</v>
      </c>
      <c r="K433" s="36"/>
      <c r="L433" s="130" t="s">
        <v>2274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41265317</v>
      </c>
      <c r="G434" s="117">
        <v>5224298</v>
      </c>
      <c r="H434" s="117">
        <v>6971033</v>
      </c>
      <c r="I434" s="117">
        <v>1503127</v>
      </c>
      <c r="J434" s="117">
        <v>27566859</v>
      </c>
      <c r="K434" s="36"/>
      <c r="L434" s="129" t="s">
        <v>2314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6905256</v>
      </c>
      <c r="G435" s="117">
        <v>892000</v>
      </c>
      <c r="H435" s="117">
        <v>5259871</v>
      </c>
      <c r="I435" s="117">
        <v>551000</v>
      </c>
      <c r="J435" s="117">
        <v>202385</v>
      </c>
      <c r="K435" s="36"/>
      <c r="L435" s="129" t="s">
        <v>2314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6534787</v>
      </c>
      <c r="G436" s="117">
        <v>201006</v>
      </c>
      <c r="H436" s="117">
        <v>3640303</v>
      </c>
      <c r="I436" s="117">
        <v>62302</v>
      </c>
      <c r="J436" s="117">
        <v>2631176</v>
      </c>
      <c r="K436" s="36"/>
      <c r="L436" s="129" t="s">
        <v>2348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13299542</v>
      </c>
      <c r="G437" s="117">
        <v>2037700</v>
      </c>
      <c r="H437" s="117">
        <v>6298518</v>
      </c>
      <c r="I437" s="117">
        <v>55500</v>
      </c>
      <c r="J437" s="117">
        <v>4907824</v>
      </c>
      <c r="K437" s="36"/>
      <c r="L437" s="129" t="s">
        <v>2314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2223097</v>
      </c>
      <c r="G438" s="117">
        <v>420400</v>
      </c>
      <c r="H438" s="117">
        <v>317596</v>
      </c>
      <c r="I438" s="117">
        <v>768000</v>
      </c>
      <c r="J438" s="117">
        <v>717101</v>
      </c>
      <c r="K438" s="36"/>
      <c r="L438" s="129" t="s">
        <v>2314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1288672</v>
      </c>
      <c r="G439" s="117">
        <v>321700</v>
      </c>
      <c r="H439" s="117">
        <v>669938</v>
      </c>
      <c r="I439" s="117">
        <v>69950</v>
      </c>
      <c r="J439" s="117">
        <v>227084</v>
      </c>
      <c r="K439" s="63"/>
      <c r="L439" s="129" t="s">
        <v>2314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16197865</v>
      </c>
      <c r="G440" s="117">
        <v>926250</v>
      </c>
      <c r="H440" s="117">
        <v>4902554</v>
      </c>
      <c r="I440" s="117">
        <v>289940</v>
      </c>
      <c r="J440" s="117">
        <v>10079121</v>
      </c>
      <c r="K440" s="36"/>
      <c r="L440" s="129" t="s">
        <v>2314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11738864</v>
      </c>
      <c r="G441" s="117">
        <v>3520270</v>
      </c>
      <c r="H441" s="117">
        <v>3396811</v>
      </c>
      <c r="I441" s="117">
        <v>121000</v>
      </c>
      <c r="J441" s="117">
        <v>4700783</v>
      </c>
      <c r="K441" s="36"/>
      <c r="L441" s="129" t="s">
        <v>2314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69053</v>
      </c>
      <c r="G442" s="117">
        <v>0</v>
      </c>
      <c r="H442" s="117">
        <v>69053</v>
      </c>
      <c r="I442" s="117">
        <v>0</v>
      </c>
      <c r="J442" s="117">
        <v>0</v>
      </c>
      <c r="K442" s="36"/>
      <c r="L442" s="129" t="s">
        <v>2314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6858771</v>
      </c>
      <c r="G443" s="117">
        <v>1231200</v>
      </c>
      <c r="H443" s="117">
        <v>4339735</v>
      </c>
      <c r="I443" s="117">
        <v>66340</v>
      </c>
      <c r="J443" s="117">
        <v>1221496</v>
      </c>
      <c r="K443" s="36"/>
      <c r="L443" s="129" t="s">
        <v>2314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985551</v>
      </c>
      <c r="G444" s="117">
        <v>0</v>
      </c>
      <c r="H444" s="117">
        <v>867851</v>
      </c>
      <c r="I444" s="117">
        <v>0</v>
      </c>
      <c r="J444" s="117">
        <v>117700</v>
      </c>
      <c r="K444" s="36"/>
      <c r="L444" s="129" t="s">
        <v>2314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1575368</v>
      </c>
      <c r="G445" s="117">
        <v>240278</v>
      </c>
      <c r="H445" s="117">
        <v>1155379</v>
      </c>
      <c r="I445" s="117">
        <v>0</v>
      </c>
      <c r="J445" s="117">
        <v>179711</v>
      </c>
      <c r="K445" s="36"/>
      <c r="L445" s="129" t="s">
        <v>2314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11890988</v>
      </c>
      <c r="G446" s="117">
        <v>5684500</v>
      </c>
      <c r="H446" s="117">
        <v>2783963</v>
      </c>
      <c r="I446" s="117">
        <v>0</v>
      </c>
      <c r="J446" s="117">
        <v>3422525</v>
      </c>
      <c r="K446" s="36"/>
      <c r="L446" s="129" t="s">
        <v>2348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8785210</v>
      </c>
      <c r="G447" s="117">
        <v>4474986</v>
      </c>
      <c r="H447" s="117">
        <v>3257919</v>
      </c>
      <c r="I447" s="117">
        <v>347000</v>
      </c>
      <c r="J447" s="117">
        <v>705305</v>
      </c>
      <c r="K447" s="36"/>
      <c r="L447" s="129" t="s">
        <v>2314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4361800</v>
      </c>
      <c r="G448" s="117">
        <v>275750</v>
      </c>
      <c r="H448" s="117">
        <v>2652476</v>
      </c>
      <c r="I448" s="117">
        <v>1302500</v>
      </c>
      <c r="J448" s="117">
        <v>131074</v>
      </c>
      <c r="K448" s="36"/>
      <c r="L448" s="129" t="s">
        <v>2314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24507345</v>
      </c>
      <c r="G449" s="117">
        <v>10467109</v>
      </c>
      <c r="H449" s="117">
        <v>12604882</v>
      </c>
      <c r="I449" s="117">
        <v>255108</v>
      </c>
      <c r="J449" s="117">
        <v>1180246</v>
      </c>
      <c r="K449" s="36"/>
      <c r="L449" s="129" t="s">
        <v>2314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49724972</v>
      </c>
      <c r="G450" s="117">
        <v>13309492</v>
      </c>
      <c r="H450" s="117">
        <v>21856402</v>
      </c>
      <c r="I450" s="117">
        <v>2245265</v>
      </c>
      <c r="J450" s="117">
        <v>12313813</v>
      </c>
      <c r="K450" s="36"/>
      <c r="L450" s="129" t="s">
        <v>2348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123185410</v>
      </c>
      <c r="G451" s="117">
        <v>68239035</v>
      </c>
      <c r="H451" s="117">
        <v>39267959</v>
      </c>
      <c r="I451" s="117">
        <v>6585143</v>
      </c>
      <c r="J451" s="117">
        <v>9093273</v>
      </c>
      <c r="K451" s="36"/>
      <c r="L451" s="129" t="s">
        <v>2348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575558</v>
      </c>
      <c r="G452" s="117">
        <v>52100</v>
      </c>
      <c r="H452" s="117">
        <v>425208</v>
      </c>
      <c r="I452" s="117">
        <v>0</v>
      </c>
      <c r="J452" s="117">
        <v>98250</v>
      </c>
      <c r="K452" s="36"/>
      <c r="L452" s="129" t="s">
        <v>2314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4661122</v>
      </c>
      <c r="G453" s="117">
        <v>3442539</v>
      </c>
      <c r="H453" s="117">
        <v>741573</v>
      </c>
      <c r="I453" s="117">
        <v>400000</v>
      </c>
      <c r="J453" s="117">
        <v>77010</v>
      </c>
      <c r="K453" s="36"/>
      <c r="L453" s="129" t="s">
        <v>2314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1513591</v>
      </c>
      <c r="G454" s="117">
        <v>760000</v>
      </c>
      <c r="H454" s="117">
        <v>753591</v>
      </c>
      <c r="I454" s="117">
        <v>0</v>
      </c>
      <c r="J454" s="117">
        <v>0</v>
      </c>
      <c r="K454" s="36"/>
      <c r="L454" s="129" t="s">
        <v>2314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38124091</v>
      </c>
      <c r="G455" s="117">
        <v>15200901</v>
      </c>
      <c r="H455" s="117">
        <v>11527244</v>
      </c>
      <c r="I455" s="117">
        <v>389656</v>
      </c>
      <c r="J455" s="117">
        <v>11006290</v>
      </c>
      <c r="K455" s="36"/>
      <c r="L455" s="129" t="s">
        <v>2314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12784180</v>
      </c>
      <c r="G456" s="117">
        <v>6261754</v>
      </c>
      <c r="H456" s="117">
        <v>4664000</v>
      </c>
      <c r="I456" s="117">
        <v>600001</v>
      </c>
      <c r="J456" s="117">
        <v>1258425</v>
      </c>
      <c r="K456" s="36"/>
      <c r="L456" s="129" t="s">
        <v>2348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482029</v>
      </c>
      <c r="G457" s="117">
        <v>0</v>
      </c>
      <c r="H457" s="117">
        <v>274664</v>
      </c>
      <c r="I457" s="117">
        <v>18000</v>
      </c>
      <c r="J457" s="117">
        <v>189365</v>
      </c>
      <c r="K457" s="36"/>
      <c r="L457" s="129" t="s">
        <v>2348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77111864</v>
      </c>
      <c r="G458" s="117">
        <v>50216261</v>
      </c>
      <c r="H458" s="117">
        <v>7575397</v>
      </c>
      <c r="I458" s="117">
        <v>8963566</v>
      </c>
      <c r="J458" s="117">
        <v>10356640</v>
      </c>
      <c r="K458" s="36"/>
      <c r="L458" s="129" t="s">
        <v>2314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10654043</v>
      </c>
      <c r="G459" s="117">
        <v>5812080</v>
      </c>
      <c r="H459" s="117">
        <v>3895548</v>
      </c>
      <c r="I459" s="117">
        <v>39001</v>
      </c>
      <c r="J459" s="117">
        <v>907414</v>
      </c>
      <c r="K459" s="36"/>
      <c r="L459" s="129" t="s">
        <v>2314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18121026</v>
      </c>
      <c r="G460" s="117">
        <v>8061842</v>
      </c>
      <c r="H460" s="117">
        <v>9642019</v>
      </c>
      <c r="I460" s="117">
        <v>0</v>
      </c>
      <c r="J460" s="117">
        <v>417165</v>
      </c>
      <c r="K460" s="36"/>
      <c r="L460" s="129" t="s">
        <v>2314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33468555</v>
      </c>
      <c r="G461" s="117">
        <v>21332579</v>
      </c>
      <c r="H461" s="117">
        <v>12050383</v>
      </c>
      <c r="I461" s="117">
        <v>0</v>
      </c>
      <c r="J461" s="117">
        <v>85593</v>
      </c>
      <c r="K461" s="36"/>
      <c r="L461" s="129" t="s">
        <v>2314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23634994</v>
      </c>
      <c r="G462" s="117">
        <v>3198388</v>
      </c>
      <c r="H462" s="117">
        <v>7955977</v>
      </c>
      <c r="I462" s="117">
        <v>32402</v>
      </c>
      <c r="J462" s="117">
        <v>12448227</v>
      </c>
      <c r="K462" s="36"/>
      <c r="L462" s="129" t="s">
        <v>2348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16701914</v>
      </c>
      <c r="G463" s="117">
        <v>13797832</v>
      </c>
      <c r="H463" s="117">
        <v>2354707</v>
      </c>
      <c r="I463" s="117">
        <v>465750</v>
      </c>
      <c r="J463" s="117">
        <v>83625</v>
      </c>
      <c r="K463" s="36"/>
      <c r="L463" s="129" t="s">
        <v>2348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9072462</v>
      </c>
      <c r="G464" s="117">
        <v>6793332</v>
      </c>
      <c r="H464" s="117">
        <v>1940723</v>
      </c>
      <c r="I464" s="117">
        <v>10600</v>
      </c>
      <c r="J464" s="117">
        <v>327807</v>
      </c>
      <c r="K464" s="36"/>
      <c r="L464" s="129" t="s">
        <v>2348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1557454</v>
      </c>
      <c r="G465" s="117">
        <v>616730</v>
      </c>
      <c r="H465" s="117">
        <v>918824</v>
      </c>
      <c r="I465" s="117">
        <v>0</v>
      </c>
      <c r="J465" s="117">
        <v>21900</v>
      </c>
      <c r="K465" s="36"/>
      <c r="L465" s="129" t="s">
        <v>2314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556592</v>
      </c>
      <c r="G466" s="117">
        <v>0</v>
      </c>
      <c r="H466" s="117">
        <v>556592</v>
      </c>
      <c r="I466" s="117">
        <v>0</v>
      </c>
      <c r="J466" s="117">
        <v>0</v>
      </c>
      <c r="K466" s="36"/>
      <c r="L466" s="129" t="s">
        <v>2314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2102508</v>
      </c>
      <c r="G467" s="117">
        <v>504000</v>
      </c>
      <c r="H467" s="117">
        <v>995169</v>
      </c>
      <c r="I467" s="117">
        <v>205240</v>
      </c>
      <c r="J467" s="117">
        <v>398099</v>
      </c>
      <c r="K467" s="36"/>
      <c r="L467" s="129" t="s">
        <v>2314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11450677</v>
      </c>
      <c r="G468" s="117">
        <v>4125601</v>
      </c>
      <c r="H468" s="117">
        <v>6080793</v>
      </c>
      <c r="I468" s="117">
        <v>13500</v>
      </c>
      <c r="J468" s="117">
        <v>1230783</v>
      </c>
      <c r="K468" s="36"/>
      <c r="L468" s="129" t="s">
        <v>2314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6389186</v>
      </c>
      <c r="G469" s="117">
        <v>2053953</v>
      </c>
      <c r="H469" s="117">
        <v>3962561</v>
      </c>
      <c r="I469" s="117">
        <v>32000</v>
      </c>
      <c r="J469" s="117">
        <v>340672</v>
      </c>
      <c r="K469" s="36"/>
      <c r="L469" s="129" t="s">
        <v>2274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1079356</v>
      </c>
      <c r="G470" s="117">
        <v>200000</v>
      </c>
      <c r="H470" s="117">
        <v>381745</v>
      </c>
      <c r="I470" s="117">
        <v>180000</v>
      </c>
      <c r="J470" s="117">
        <v>317611</v>
      </c>
      <c r="K470" s="36"/>
      <c r="L470" s="130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4542206</v>
      </c>
      <c r="G471" s="117">
        <v>2468333</v>
      </c>
      <c r="H471" s="117">
        <v>1989273</v>
      </c>
      <c r="I471" s="117">
        <v>0</v>
      </c>
      <c r="J471" s="117">
        <v>84600</v>
      </c>
      <c r="K471" s="36"/>
      <c r="L471" s="129" t="s">
        <v>2348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6192393</v>
      </c>
      <c r="G472" s="117">
        <v>2573420</v>
      </c>
      <c r="H472" s="117">
        <v>2070964</v>
      </c>
      <c r="I472" s="117">
        <v>657600</v>
      </c>
      <c r="J472" s="117">
        <v>890409</v>
      </c>
      <c r="K472" s="36"/>
      <c r="L472" s="129" t="s">
        <v>2348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1158415</v>
      </c>
      <c r="G473" s="117">
        <v>126000</v>
      </c>
      <c r="H473" s="117">
        <v>958002</v>
      </c>
      <c r="I473" s="117">
        <v>4300</v>
      </c>
      <c r="J473" s="117">
        <v>70113</v>
      </c>
      <c r="K473" s="36"/>
      <c r="L473" s="129" t="s">
        <v>2314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29987116</v>
      </c>
      <c r="G474" s="117">
        <v>14787560</v>
      </c>
      <c r="H474" s="117">
        <v>9696340</v>
      </c>
      <c r="I474" s="117">
        <v>3102898</v>
      </c>
      <c r="J474" s="117">
        <v>2400318</v>
      </c>
      <c r="K474" s="36"/>
      <c r="L474" s="129" t="s">
        <v>2314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7815929</v>
      </c>
      <c r="G475" s="117">
        <v>5603832</v>
      </c>
      <c r="H475" s="117">
        <v>1980812</v>
      </c>
      <c r="I475" s="117">
        <v>0</v>
      </c>
      <c r="J475" s="117">
        <v>231285</v>
      </c>
      <c r="K475" s="36"/>
      <c r="L475" s="129" t="s">
        <v>2314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4324343</v>
      </c>
      <c r="G476" s="117">
        <v>0</v>
      </c>
      <c r="H476" s="117">
        <v>0</v>
      </c>
      <c r="I476" s="117">
        <v>1890308</v>
      </c>
      <c r="J476" s="117">
        <v>2434035</v>
      </c>
      <c r="K476" s="36"/>
      <c r="L476" s="129" t="s">
        <v>2314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9296274</v>
      </c>
      <c r="G477" s="117">
        <v>5047506</v>
      </c>
      <c r="H477" s="117">
        <v>3156175</v>
      </c>
      <c r="I477" s="117">
        <v>264929</v>
      </c>
      <c r="J477" s="117">
        <v>827664</v>
      </c>
      <c r="K477" s="36"/>
      <c r="L477" s="129" t="s">
        <v>2314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1701841</v>
      </c>
      <c r="G478" s="117">
        <v>0</v>
      </c>
      <c r="H478" s="117">
        <v>955096</v>
      </c>
      <c r="I478" s="117">
        <v>99060</v>
      </c>
      <c r="J478" s="117">
        <v>647685</v>
      </c>
      <c r="K478" s="36"/>
      <c r="L478" s="129" t="s">
        <v>2314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25810004</v>
      </c>
      <c r="G479" s="117">
        <v>1364090</v>
      </c>
      <c r="H479" s="117">
        <v>11617017</v>
      </c>
      <c r="I479" s="117">
        <v>1638500</v>
      </c>
      <c r="J479" s="117">
        <v>11190397</v>
      </c>
      <c r="K479" s="36"/>
      <c r="L479" s="129" t="s">
        <v>2314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1541791</v>
      </c>
      <c r="G480" s="117">
        <v>0</v>
      </c>
      <c r="H480" s="117">
        <v>906091</v>
      </c>
      <c r="I480" s="117">
        <v>461000</v>
      </c>
      <c r="J480" s="117">
        <v>174700</v>
      </c>
      <c r="K480" s="36"/>
      <c r="L480" s="129" t="s">
        <v>2314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3926334</v>
      </c>
      <c r="G481" s="117">
        <v>460400</v>
      </c>
      <c r="H481" s="117">
        <v>2748600</v>
      </c>
      <c r="I481" s="117">
        <v>0</v>
      </c>
      <c r="J481" s="117">
        <v>717334</v>
      </c>
      <c r="K481" s="36"/>
      <c r="L481" s="129" t="s">
        <v>2348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12016157</v>
      </c>
      <c r="G482" s="117">
        <v>287500</v>
      </c>
      <c r="H482" s="117">
        <v>1944060</v>
      </c>
      <c r="I482" s="117">
        <v>253915</v>
      </c>
      <c r="J482" s="117">
        <v>9530682</v>
      </c>
      <c r="K482" s="36"/>
      <c r="L482" s="129" t="s">
        <v>2314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1253060</v>
      </c>
      <c r="G483" s="117">
        <v>0</v>
      </c>
      <c r="H483" s="117">
        <v>1138560</v>
      </c>
      <c r="I483" s="117">
        <v>0</v>
      </c>
      <c r="J483" s="117">
        <v>114500</v>
      </c>
      <c r="K483" s="36"/>
      <c r="L483" s="129" t="s">
        <v>2314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16852920</v>
      </c>
      <c r="G484" s="117">
        <v>895136</v>
      </c>
      <c r="H484" s="117">
        <v>7309772</v>
      </c>
      <c r="I484" s="117">
        <v>854782</v>
      </c>
      <c r="J484" s="117">
        <v>7793230</v>
      </c>
      <c r="K484" s="36"/>
      <c r="L484" s="129" t="s">
        <v>2348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17556967</v>
      </c>
      <c r="G485" s="117">
        <v>642750</v>
      </c>
      <c r="H485" s="117">
        <v>7543415</v>
      </c>
      <c r="I485" s="117">
        <v>0</v>
      </c>
      <c r="J485" s="117">
        <v>9370802</v>
      </c>
      <c r="K485" s="36"/>
      <c r="L485" s="129" t="s">
        <v>2348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3194751</v>
      </c>
      <c r="G486" s="117">
        <v>145514</v>
      </c>
      <c r="H486" s="117">
        <v>1681933</v>
      </c>
      <c r="I486" s="117">
        <v>0</v>
      </c>
      <c r="J486" s="117">
        <v>1367304</v>
      </c>
      <c r="K486" s="36"/>
      <c r="L486" s="129" t="s">
        <v>2348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264730</v>
      </c>
      <c r="G487" s="117">
        <v>0</v>
      </c>
      <c r="H487" s="117">
        <v>264730</v>
      </c>
      <c r="I487" s="117">
        <v>0</v>
      </c>
      <c r="J487" s="117">
        <v>0</v>
      </c>
      <c r="K487" s="36"/>
      <c r="L487" s="130" t="s">
        <v>2274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2504825</v>
      </c>
      <c r="G488" s="117">
        <v>350400</v>
      </c>
      <c r="H488" s="117">
        <v>1600766</v>
      </c>
      <c r="I488" s="117">
        <v>20100</v>
      </c>
      <c r="J488" s="117">
        <v>533559</v>
      </c>
      <c r="K488" s="36"/>
      <c r="L488" s="129" t="s">
        <v>2314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7737493</v>
      </c>
      <c r="G489" s="117">
        <v>0</v>
      </c>
      <c r="H489" s="117">
        <v>1476708</v>
      </c>
      <c r="I489" s="117">
        <v>21500</v>
      </c>
      <c r="J489" s="117">
        <v>6239285</v>
      </c>
      <c r="K489" s="36"/>
      <c r="L489" s="129" t="s">
        <v>2314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9890048</v>
      </c>
      <c r="G490" s="117">
        <v>0</v>
      </c>
      <c r="H490" s="117">
        <v>1354714</v>
      </c>
      <c r="I490" s="117">
        <v>7979000</v>
      </c>
      <c r="J490" s="117">
        <v>556334</v>
      </c>
      <c r="K490" s="36"/>
      <c r="L490" s="129" t="s">
        <v>2314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39820583</v>
      </c>
      <c r="G491" s="117">
        <v>834756</v>
      </c>
      <c r="H491" s="117">
        <v>12272613</v>
      </c>
      <c r="I491" s="117">
        <v>9135252</v>
      </c>
      <c r="J491" s="117">
        <v>17577962</v>
      </c>
      <c r="K491" s="36"/>
      <c r="L491" s="129" t="s">
        <v>2314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7476396</v>
      </c>
      <c r="G492" s="117">
        <v>1049000</v>
      </c>
      <c r="H492" s="117">
        <v>5321730</v>
      </c>
      <c r="I492" s="117">
        <v>48600</v>
      </c>
      <c r="J492" s="117">
        <v>1057066</v>
      </c>
      <c r="K492" s="36"/>
      <c r="L492" s="129" t="s">
        <v>2314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5249102</v>
      </c>
      <c r="G493" s="117">
        <v>1865400</v>
      </c>
      <c r="H493" s="117">
        <v>1128034</v>
      </c>
      <c r="I493" s="117">
        <v>0</v>
      </c>
      <c r="J493" s="117">
        <v>2255668</v>
      </c>
      <c r="K493" s="36"/>
      <c r="L493" s="129" t="s">
        <v>2314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511971</v>
      </c>
      <c r="G494" s="117">
        <v>0</v>
      </c>
      <c r="H494" s="117">
        <v>266651</v>
      </c>
      <c r="I494" s="117">
        <v>55168</v>
      </c>
      <c r="J494" s="117">
        <v>190152</v>
      </c>
      <c r="K494" s="36"/>
      <c r="L494" s="129" t="s">
        <v>2348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374760</v>
      </c>
      <c r="G495" s="117">
        <v>0</v>
      </c>
      <c r="H495" s="117">
        <v>77900</v>
      </c>
      <c r="I495" s="117">
        <v>42000</v>
      </c>
      <c r="J495" s="117">
        <v>254860</v>
      </c>
      <c r="K495" s="36"/>
      <c r="L495" s="129" t="s">
        <v>2348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431276</v>
      </c>
      <c r="G496" s="117">
        <v>70600</v>
      </c>
      <c r="H496" s="117">
        <v>70555</v>
      </c>
      <c r="I496" s="117">
        <v>40953</v>
      </c>
      <c r="J496" s="117">
        <v>249168</v>
      </c>
      <c r="K496" s="36"/>
      <c r="L496" s="129" t="s">
        <v>2348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659788</v>
      </c>
      <c r="G497" s="117">
        <v>76758</v>
      </c>
      <c r="H497" s="117">
        <v>242020</v>
      </c>
      <c r="I497" s="117">
        <v>340410</v>
      </c>
      <c r="J497" s="117">
        <v>600</v>
      </c>
      <c r="K497" s="36"/>
      <c r="L497" s="129" t="s">
        <v>2314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4593164</v>
      </c>
      <c r="G498" s="117">
        <v>11550</v>
      </c>
      <c r="H498" s="117">
        <v>431997</v>
      </c>
      <c r="I498" s="117">
        <v>50420</v>
      </c>
      <c r="J498" s="117">
        <v>4099197</v>
      </c>
      <c r="K498" s="36"/>
      <c r="L498" s="129" t="s">
        <v>2314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1531019</v>
      </c>
      <c r="G499" s="117">
        <v>0</v>
      </c>
      <c r="H499" s="117">
        <v>333010</v>
      </c>
      <c r="I499" s="117">
        <v>1144204</v>
      </c>
      <c r="J499" s="117">
        <v>53805</v>
      </c>
      <c r="K499" s="36"/>
      <c r="L499" s="129" t="s">
        <v>2314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479608</v>
      </c>
      <c r="G500" s="117">
        <v>0</v>
      </c>
      <c r="H500" s="117">
        <v>215238</v>
      </c>
      <c r="I500" s="117">
        <v>0</v>
      </c>
      <c r="J500" s="117">
        <v>264370</v>
      </c>
      <c r="K500" s="36"/>
      <c r="L500" s="129" t="s">
        <v>2348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3442240</v>
      </c>
      <c r="G501" s="117">
        <v>80000</v>
      </c>
      <c r="H501" s="117">
        <v>820453</v>
      </c>
      <c r="I501" s="117">
        <v>1508140</v>
      </c>
      <c r="J501" s="117">
        <v>1033647</v>
      </c>
      <c r="K501" s="36"/>
      <c r="L501" s="129" t="s">
        <v>2314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2533582</v>
      </c>
      <c r="G502" s="117">
        <v>412750</v>
      </c>
      <c r="H502" s="117">
        <v>1612016</v>
      </c>
      <c r="I502" s="117">
        <v>83806</v>
      </c>
      <c r="J502" s="117">
        <v>425010</v>
      </c>
      <c r="K502" s="36"/>
      <c r="L502" s="129" t="s">
        <v>2348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964984</v>
      </c>
      <c r="G503" s="117">
        <v>16700</v>
      </c>
      <c r="H503" s="117">
        <v>181406</v>
      </c>
      <c r="I503" s="117">
        <v>176600</v>
      </c>
      <c r="J503" s="117">
        <v>590278</v>
      </c>
      <c r="K503" s="36"/>
      <c r="L503" s="129" t="s">
        <v>2348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445117</v>
      </c>
      <c r="G504" s="117">
        <v>0</v>
      </c>
      <c r="H504" s="117">
        <v>212511</v>
      </c>
      <c r="I504" s="117">
        <v>21000</v>
      </c>
      <c r="J504" s="117">
        <v>211606</v>
      </c>
      <c r="K504" s="36"/>
      <c r="L504" s="129" t="s">
        <v>2348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280873</v>
      </c>
      <c r="G505" s="117">
        <v>0</v>
      </c>
      <c r="H505" s="117">
        <v>226132</v>
      </c>
      <c r="I505" s="117">
        <v>1200</v>
      </c>
      <c r="J505" s="117">
        <v>53541</v>
      </c>
      <c r="K505" s="36"/>
      <c r="L505" s="129" t="s">
        <v>2314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2107562</v>
      </c>
      <c r="G506" s="117">
        <v>657573</v>
      </c>
      <c r="H506" s="117">
        <v>955667</v>
      </c>
      <c r="I506" s="117">
        <v>114550</v>
      </c>
      <c r="J506" s="117">
        <v>379772</v>
      </c>
      <c r="K506" s="36"/>
      <c r="L506" s="129" t="s">
        <v>2314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1734794</v>
      </c>
      <c r="G507" s="117">
        <v>355575</v>
      </c>
      <c r="H507" s="117">
        <v>325388</v>
      </c>
      <c r="I507" s="117">
        <v>194500</v>
      </c>
      <c r="J507" s="117">
        <v>859331</v>
      </c>
      <c r="K507" s="36"/>
      <c r="L507" s="129" t="s">
        <v>2348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1070396</v>
      </c>
      <c r="G508" s="117">
        <v>10000</v>
      </c>
      <c r="H508" s="117">
        <v>934396</v>
      </c>
      <c r="I508" s="117">
        <v>0</v>
      </c>
      <c r="J508" s="117">
        <v>126000</v>
      </c>
      <c r="K508" s="36"/>
      <c r="L508" s="129" t="s">
        <v>2314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4385580</v>
      </c>
      <c r="G509" s="117">
        <v>0</v>
      </c>
      <c r="H509" s="117">
        <v>2226220</v>
      </c>
      <c r="I509" s="117">
        <v>180753</v>
      </c>
      <c r="J509" s="117">
        <v>1978607</v>
      </c>
      <c r="K509" s="36"/>
      <c r="L509" s="129" t="s">
        <v>2348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28960773</v>
      </c>
      <c r="G510" s="117">
        <v>1605868</v>
      </c>
      <c r="H510" s="117">
        <v>13489486</v>
      </c>
      <c r="I510" s="117">
        <v>211605</v>
      </c>
      <c r="J510" s="117">
        <v>13653814</v>
      </c>
      <c r="K510" s="36"/>
      <c r="L510" s="129" t="s">
        <v>2314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10591802</v>
      </c>
      <c r="G511" s="117">
        <v>2850151</v>
      </c>
      <c r="H511" s="117">
        <v>5375437</v>
      </c>
      <c r="I511" s="117">
        <v>424200</v>
      </c>
      <c r="J511" s="117">
        <v>1942014</v>
      </c>
      <c r="K511" s="36"/>
      <c r="L511" s="129" t="s">
        <v>2314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5994169</v>
      </c>
      <c r="G512" s="117">
        <v>61000</v>
      </c>
      <c r="H512" s="117">
        <v>2318406</v>
      </c>
      <c r="I512" s="117">
        <v>0</v>
      </c>
      <c r="J512" s="117">
        <v>3614763</v>
      </c>
      <c r="K512" s="36"/>
      <c r="L512" s="130" t="s">
        <v>2274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342047</v>
      </c>
      <c r="G513" s="117">
        <v>0</v>
      </c>
      <c r="H513" s="117">
        <v>40782</v>
      </c>
      <c r="I513" s="117">
        <v>0</v>
      </c>
      <c r="J513" s="117">
        <v>301265</v>
      </c>
      <c r="K513" s="36"/>
      <c r="L513" s="129" t="s">
        <v>2274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32060172</v>
      </c>
      <c r="G514" s="117">
        <v>3631357</v>
      </c>
      <c r="H514" s="117">
        <v>9962940</v>
      </c>
      <c r="I514" s="117">
        <v>414500</v>
      </c>
      <c r="J514" s="117">
        <v>18051375</v>
      </c>
      <c r="K514" s="36"/>
      <c r="L514" s="129" t="s">
        <v>2348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3152604</v>
      </c>
      <c r="G515" s="117">
        <v>2580140</v>
      </c>
      <c r="H515" s="117">
        <v>543344</v>
      </c>
      <c r="I515" s="117">
        <v>0</v>
      </c>
      <c r="J515" s="117">
        <v>29120</v>
      </c>
      <c r="K515" s="63"/>
      <c r="L515" s="129" t="s">
        <v>2348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60730961</v>
      </c>
      <c r="G516" s="117">
        <v>11511078</v>
      </c>
      <c r="H516" s="117">
        <v>7804482</v>
      </c>
      <c r="I516" s="117">
        <v>9509240</v>
      </c>
      <c r="J516" s="117">
        <v>31906161</v>
      </c>
      <c r="K516" s="36"/>
      <c r="L516" s="129" t="s">
        <v>2348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9410709</v>
      </c>
      <c r="G517" s="117">
        <v>636398</v>
      </c>
      <c r="H517" s="117">
        <v>1390158</v>
      </c>
      <c r="I517" s="117">
        <v>5552800</v>
      </c>
      <c r="J517" s="117">
        <v>1831353</v>
      </c>
      <c r="K517" s="36"/>
      <c r="L517" s="129" t="s">
        <v>2314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27516084</v>
      </c>
      <c r="G518" s="117">
        <v>13972457</v>
      </c>
      <c r="H518" s="117">
        <v>7892212</v>
      </c>
      <c r="I518" s="117">
        <v>1912536</v>
      </c>
      <c r="J518" s="117">
        <v>3738879</v>
      </c>
      <c r="K518" s="36"/>
      <c r="L518" s="129" t="s">
        <v>2314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1343523</v>
      </c>
      <c r="G519" s="117">
        <v>166100</v>
      </c>
      <c r="H519" s="117">
        <v>986724</v>
      </c>
      <c r="I519" s="117">
        <v>0</v>
      </c>
      <c r="J519" s="117">
        <v>190699</v>
      </c>
      <c r="K519" s="36"/>
      <c r="L519" s="129" t="s">
        <v>2348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51000</v>
      </c>
      <c r="G520" s="117">
        <v>24000</v>
      </c>
      <c r="H520" s="117">
        <v>27000</v>
      </c>
      <c r="I520" s="117">
        <v>0</v>
      </c>
      <c r="J520" s="117">
        <v>0</v>
      </c>
      <c r="K520" s="36"/>
      <c r="L520" s="129" t="s">
        <v>2274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25953485</v>
      </c>
      <c r="G521" s="117">
        <v>9374875</v>
      </c>
      <c r="H521" s="117">
        <v>4455890</v>
      </c>
      <c r="I521" s="117">
        <v>15208</v>
      </c>
      <c r="J521" s="117">
        <v>12107512</v>
      </c>
      <c r="K521" s="36"/>
      <c r="L521" s="129" t="s">
        <v>2314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6011008</v>
      </c>
      <c r="G522" s="117">
        <v>1129700</v>
      </c>
      <c r="H522" s="117">
        <v>1511429</v>
      </c>
      <c r="I522" s="117">
        <v>2581500</v>
      </c>
      <c r="J522" s="117">
        <v>788379</v>
      </c>
      <c r="K522" s="36"/>
      <c r="L522" s="129" t="s">
        <v>2314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4502395</v>
      </c>
      <c r="G523" s="117">
        <v>2594890</v>
      </c>
      <c r="H523" s="117">
        <v>625304</v>
      </c>
      <c r="I523" s="117">
        <v>69700</v>
      </c>
      <c r="J523" s="117">
        <v>1212501</v>
      </c>
      <c r="K523" s="50"/>
      <c r="L523" s="129" t="s">
        <v>2348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2853549</v>
      </c>
      <c r="G524" s="117">
        <v>0</v>
      </c>
      <c r="H524" s="117">
        <v>1450964</v>
      </c>
      <c r="I524" s="117">
        <v>0</v>
      </c>
      <c r="J524" s="117">
        <v>1402585</v>
      </c>
      <c r="K524" s="36"/>
      <c r="L524" s="129" t="s">
        <v>2348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611509</v>
      </c>
      <c r="G525" s="117">
        <v>0</v>
      </c>
      <c r="H525" s="117">
        <v>319609</v>
      </c>
      <c r="I525" s="117">
        <v>5000</v>
      </c>
      <c r="J525" s="117">
        <v>286900</v>
      </c>
      <c r="K525" s="36"/>
      <c r="L525" s="129" t="s">
        <v>2314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22158056</v>
      </c>
      <c r="G526" s="117">
        <v>0</v>
      </c>
      <c r="H526" s="117">
        <v>1602563</v>
      </c>
      <c r="I526" s="117">
        <v>16000000</v>
      </c>
      <c r="J526" s="117">
        <v>4555493</v>
      </c>
      <c r="K526" s="36"/>
      <c r="L526" s="129" t="s">
        <v>2314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1544236</v>
      </c>
      <c r="G527" s="117">
        <v>207400</v>
      </c>
      <c r="H527" s="117">
        <v>455476</v>
      </c>
      <c r="I527" s="117">
        <v>675500</v>
      </c>
      <c r="J527" s="117">
        <v>205860</v>
      </c>
      <c r="K527" s="36"/>
      <c r="L527" s="129" t="s">
        <v>2314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30089734</v>
      </c>
      <c r="G528" s="117">
        <v>7543803</v>
      </c>
      <c r="H528" s="117">
        <v>5813365</v>
      </c>
      <c r="I528" s="117">
        <v>14119026</v>
      </c>
      <c r="J528" s="117">
        <v>2613540</v>
      </c>
      <c r="K528" s="36"/>
      <c r="L528" s="129" t="s">
        <v>2314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4690688</v>
      </c>
      <c r="G529" s="117">
        <v>1791910</v>
      </c>
      <c r="H529" s="117">
        <v>2114880</v>
      </c>
      <c r="I529" s="117">
        <v>52800</v>
      </c>
      <c r="J529" s="117">
        <v>731098</v>
      </c>
      <c r="K529" s="36"/>
      <c r="L529" s="129" t="s">
        <v>2314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76402</v>
      </c>
      <c r="G530" s="117">
        <v>0</v>
      </c>
      <c r="H530" s="117">
        <v>68702</v>
      </c>
      <c r="I530" s="117">
        <v>0</v>
      </c>
      <c r="J530" s="117">
        <v>7700</v>
      </c>
      <c r="K530" s="36"/>
      <c r="L530" s="129" t="s">
        <v>2348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1821301</v>
      </c>
      <c r="G531" s="117">
        <v>210000</v>
      </c>
      <c r="H531" s="117">
        <v>949112</v>
      </c>
      <c r="I531" s="117">
        <v>256491</v>
      </c>
      <c r="J531" s="117">
        <v>405698</v>
      </c>
      <c r="K531" s="36"/>
      <c r="L531" s="129" t="s">
        <v>2314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571562</v>
      </c>
      <c r="G532" s="117">
        <v>0</v>
      </c>
      <c r="H532" s="117">
        <v>17862</v>
      </c>
      <c r="I532" s="117">
        <v>295500</v>
      </c>
      <c r="J532" s="117">
        <v>258200</v>
      </c>
      <c r="K532" s="36"/>
      <c r="L532" s="129" t="s">
        <v>2314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1388863</v>
      </c>
      <c r="G533" s="117">
        <v>251680</v>
      </c>
      <c r="H533" s="117">
        <v>942263</v>
      </c>
      <c r="I533" s="117">
        <v>42350</v>
      </c>
      <c r="J533" s="117">
        <v>152570</v>
      </c>
      <c r="K533" s="36"/>
      <c r="L533" s="130" t="s">
        <v>2274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5787972</v>
      </c>
      <c r="G534" s="117">
        <v>1185550</v>
      </c>
      <c r="H534" s="117">
        <v>1315313</v>
      </c>
      <c r="I534" s="117">
        <v>65500</v>
      </c>
      <c r="J534" s="117">
        <v>3221609</v>
      </c>
      <c r="K534" s="36"/>
      <c r="L534" s="129" t="s">
        <v>2314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1625182</v>
      </c>
      <c r="G535" s="117">
        <v>0</v>
      </c>
      <c r="H535" s="117">
        <v>408501</v>
      </c>
      <c r="I535" s="117">
        <v>545773</v>
      </c>
      <c r="J535" s="117">
        <v>670908</v>
      </c>
      <c r="K535" s="36"/>
      <c r="L535" s="129" t="s">
        <v>2314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856135</v>
      </c>
      <c r="G536" s="117">
        <v>0</v>
      </c>
      <c r="H536" s="117">
        <v>557911</v>
      </c>
      <c r="I536" s="117">
        <v>15101</v>
      </c>
      <c r="J536" s="117">
        <v>283123</v>
      </c>
      <c r="K536" s="36"/>
      <c r="L536" s="129" t="s">
        <v>2314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1751515</v>
      </c>
      <c r="G537" s="117">
        <v>753100</v>
      </c>
      <c r="H537" s="117">
        <v>416110</v>
      </c>
      <c r="I537" s="117">
        <v>48400</v>
      </c>
      <c r="J537" s="117">
        <v>533905</v>
      </c>
      <c r="K537" s="36"/>
      <c r="L537" s="129" t="s">
        <v>2314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920853</v>
      </c>
      <c r="G538" s="117">
        <v>375500</v>
      </c>
      <c r="H538" s="117">
        <v>347226</v>
      </c>
      <c r="I538" s="117">
        <v>0</v>
      </c>
      <c r="J538" s="117">
        <v>198127</v>
      </c>
      <c r="K538" s="36"/>
      <c r="L538" s="129" t="s">
        <v>2314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1553905</v>
      </c>
      <c r="G539" s="117">
        <v>74100</v>
      </c>
      <c r="H539" s="117">
        <v>1047625</v>
      </c>
      <c r="I539" s="117">
        <v>123830</v>
      </c>
      <c r="J539" s="117">
        <v>308350</v>
      </c>
      <c r="K539" s="36"/>
      <c r="L539" s="129" t="s">
        <v>2314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1946405</v>
      </c>
      <c r="G540" s="117">
        <v>495965</v>
      </c>
      <c r="H540" s="117">
        <v>974810</v>
      </c>
      <c r="I540" s="117">
        <v>46560</v>
      </c>
      <c r="J540" s="117">
        <v>429070</v>
      </c>
      <c r="K540" s="36"/>
      <c r="L540" s="129" t="s">
        <v>2314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2889497</v>
      </c>
      <c r="G541" s="117">
        <v>386850</v>
      </c>
      <c r="H541" s="117">
        <v>1713157</v>
      </c>
      <c r="I541" s="117">
        <v>130700</v>
      </c>
      <c r="J541" s="117">
        <v>658790</v>
      </c>
      <c r="K541" s="36"/>
      <c r="L541" s="129" t="s">
        <v>2348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419094</v>
      </c>
      <c r="G542" s="117">
        <v>0</v>
      </c>
      <c r="H542" s="117">
        <v>214463</v>
      </c>
      <c r="I542" s="117">
        <v>13700</v>
      </c>
      <c r="J542" s="117">
        <v>190931</v>
      </c>
      <c r="K542" s="36"/>
      <c r="L542" s="129" t="s">
        <v>2314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986850</v>
      </c>
      <c r="G543" s="117">
        <v>0</v>
      </c>
      <c r="H543" s="117">
        <v>403627</v>
      </c>
      <c r="I543" s="117">
        <v>0</v>
      </c>
      <c r="J543" s="117">
        <v>583223</v>
      </c>
      <c r="K543" s="36"/>
      <c r="L543" s="129" t="s">
        <v>2314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2849687</v>
      </c>
      <c r="G544" s="117">
        <v>347494</v>
      </c>
      <c r="H544" s="117">
        <v>469107</v>
      </c>
      <c r="I544" s="117">
        <v>17400</v>
      </c>
      <c r="J544" s="117">
        <v>2015686</v>
      </c>
      <c r="K544" s="36"/>
      <c r="L544" s="129" t="s">
        <v>2314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603276</v>
      </c>
      <c r="G545" s="117">
        <v>0</v>
      </c>
      <c r="H545" s="117">
        <v>356709</v>
      </c>
      <c r="I545" s="117">
        <v>0</v>
      </c>
      <c r="J545" s="117">
        <v>246567</v>
      </c>
      <c r="K545" s="36"/>
      <c r="L545" s="129" t="s">
        <v>2314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423734</v>
      </c>
      <c r="G546" s="117">
        <v>6000</v>
      </c>
      <c r="H546" s="117">
        <v>235063</v>
      </c>
      <c r="I546" s="117">
        <v>71300</v>
      </c>
      <c r="J546" s="117">
        <v>111371</v>
      </c>
      <c r="K546" s="36"/>
      <c r="L546" s="129" t="s">
        <v>2314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5647616</v>
      </c>
      <c r="G547" s="117">
        <v>0</v>
      </c>
      <c r="H547" s="117">
        <v>3892258</v>
      </c>
      <c r="I547" s="117">
        <v>585000</v>
      </c>
      <c r="J547" s="117">
        <v>1170358</v>
      </c>
      <c r="K547" s="36"/>
      <c r="L547" s="129" t="s">
        <v>2314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1530855</v>
      </c>
      <c r="G548" s="117">
        <v>0</v>
      </c>
      <c r="H548" s="117">
        <v>1529322</v>
      </c>
      <c r="I548" s="117">
        <v>0</v>
      </c>
      <c r="J548" s="117">
        <v>1533</v>
      </c>
      <c r="K548" s="36"/>
      <c r="L548" s="129" t="s">
        <v>2314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1137754</v>
      </c>
      <c r="G549" s="117">
        <v>441650</v>
      </c>
      <c r="H549" s="117">
        <v>474522</v>
      </c>
      <c r="I549" s="117">
        <v>65950</v>
      </c>
      <c r="J549" s="117">
        <v>155632</v>
      </c>
      <c r="K549" s="36"/>
      <c r="L549" s="129" t="s">
        <v>2314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319440</v>
      </c>
      <c r="G550" s="117">
        <v>169100</v>
      </c>
      <c r="H550" s="117">
        <v>144690</v>
      </c>
      <c r="I550" s="117">
        <v>0</v>
      </c>
      <c r="J550" s="117">
        <v>5650</v>
      </c>
      <c r="K550" s="36"/>
      <c r="L550" s="129" t="s">
        <v>2314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4502510</v>
      </c>
      <c r="G551" s="117">
        <v>952600</v>
      </c>
      <c r="H551" s="117">
        <v>3152524</v>
      </c>
      <c r="I551" s="117">
        <v>175700</v>
      </c>
      <c r="J551" s="117">
        <v>221686</v>
      </c>
      <c r="K551" s="36"/>
      <c r="L551" s="129" t="s">
        <v>2348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30" t="s">
        <v>2274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3237514</v>
      </c>
      <c r="G553" s="117">
        <v>180201</v>
      </c>
      <c r="H553" s="117">
        <v>1630578</v>
      </c>
      <c r="I553" s="117">
        <v>92260</v>
      </c>
      <c r="J553" s="117">
        <v>1334475</v>
      </c>
      <c r="K553" s="36"/>
      <c r="L553" s="129" t="s">
        <v>2314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13910842</v>
      </c>
      <c r="G554" s="117">
        <v>2563300</v>
      </c>
      <c r="H554" s="117">
        <v>4944714</v>
      </c>
      <c r="I554" s="117">
        <v>1523500</v>
      </c>
      <c r="J554" s="117">
        <v>4879328</v>
      </c>
      <c r="K554" s="36"/>
      <c r="L554" s="129" t="s">
        <v>2314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21969995</v>
      </c>
      <c r="G555" s="117">
        <v>1087000</v>
      </c>
      <c r="H555" s="117">
        <v>3707254</v>
      </c>
      <c r="I555" s="117">
        <v>3718220</v>
      </c>
      <c r="J555" s="117">
        <v>13457521</v>
      </c>
      <c r="K555" s="36"/>
      <c r="L555" s="129" t="s">
        <v>2314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35355566</v>
      </c>
      <c r="G556" s="117">
        <v>399000</v>
      </c>
      <c r="H556" s="117">
        <v>7941769</v>
      </c>
      <c r="I556" s="117">
        <v>873291</v>
      </c>
      <c r="J556" s="117">
        <v>26141506</v>
      </c>
      <c r="K556" s="36"/>
      <c r="L556" s="129" t="s">
        <v>2314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41463258</v>
      </c>
      <c r="G557" s="117">
        <v>3647779</v>
      </c>
      <c r="H557" s="117">
        <v>4395613</v>
      </c>
      <c r="I557" s="117">
        <v>20646000</v>
      </c>
      <c r="J557" s="117">
        <v>12773866</v>
      </c>
      <c r="K557" s="36"/>
      <c r="L557" s="129" t="s">
        <v>2314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5340266</v>
      </c>
      <c r="G558" s="117">
        <v>2440000</v>
      </c>
      <c r="H558" s="117">
        <v>2294026</v>
      </c>
      <c r="I558" s="117">
        <v>12000</v>
      </c>
      <c r="J558" s="117">
        <v>594240</v>
      </c>
      <c r="K558" s="36"/>
      <c r="L558" s="129" t="s">
        <v>2314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1327272</v>
      </c>
      <c r="G559" s="117">
        <v>165100</v>
      </c>
      <c r="H559" s="117">
        <v>884614</v>
      </c>
      <c r="I559" s="117">
        <v>23300</v>
      </c>
      <c r="J559" s="117">
        <v>254258</v>
      </c>
      <c r="K559" s="36"/>
      <c r="L559" s="129" t="s">
        <v>2314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3263439</v>
      </c>
      <c r="G560" s="117">
        <v>432200</v>
      </c>
      <c r="H560" s="117">
        <v>1420851</v>
      </c>
      <c r="I560" s="117">
        <v>0</v>
      </c>
      <c r="J560" s="117">
        <v>1410388</v>
      </c>
      <c r="K560" s="36"/>
      <c r="L560" s="130" t="s">
        <v>2274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3399353</v>
      </c>
      <c r="G561" s="117">
        <v>228075</v>
      </c>
      <c r="H561" s="117">
        <v>1723998</v>
      </c>
      <c r="I561" s="117">
        <v>0</v>
      </c>
      <c r="J561" s="117">
        <v>1447280</v>
      </c>
      <c r="K561" s="36"/>
      <c r="L561" s="129" t="s">
        <v>2314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18239801</v>
      </c>
      <c r="G562" s="117">
        <v>1892000</v>
      </c>
      <c r="H562" s="117">
        <v>3393249</v>
      </c>
      <c r="I562" s="117">
        <v>2048002</v>
      </c>
      <c r="J562" s="117">
        <v>10906550</v>
      </c>
      <c r="K562" s="36"/>
      <c r="L562" s="129" t="s">
        <v>2314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7716839</v>
      </c>
      <c r="G563" s="117">
        <v>929300</v>
      </c>
      <c r="H563" s="117">
        <v>3058818</v>
      </c>
      <c r="I563" s="117">
        <v>0</v>
      </c>
      <c r="J563" s="117">
        <v>3728721</v>
      </c>
      <c r="K563" s="36"/>
      <c r="L563" s="129" t="s">
        <v>2348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38930224</v>
      </c>
      <c r="G564" s="117">
        <v>30398434</v>
      </c>
      <c r="H564" s="117">
        <v>4808578</v>
      </c>
      <c r="I564" s="117">
        <v>995893</v>
      </c>
      <c r="J564" s="117">
        <v>2727319</v>
      </c>
      <c r="K564" s="36"/>
      <c r="L564" s="129" t="s">
        <v>2348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11036425</v>
      </c>
      <c r="G565" s="117">
        <v>4395800</v>
      </c>
      <c r="H565" s="117">
        <v>6605543</v>
      </c>
      <c r="I565" s="117">
        <v>200</v>
      </c>
      <c r="J565" s="117">
        <v>34882</v>
      </c>
      <c r="K565" s="36"/>
      <c r="L565" s="129" t="s">
        <v>2348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8523460</v>
      </c>
      <c r="G566" s="117">
        <v>232000</v>
      </c>
      <c r="H566" s="117">
        <v>5031455</v>
      </c>
      <c r="I566" s="117">
        <v>0</v>
      </c>
      <c r="J566" s="117">
        <v>3260005</v>
      </c>
      <c r="K566" s="36"/>
      <c r="L566" s="129" t="s">
        <v>2348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5363246</v>
      </c>
      <c r="G567" s="117">
        <v>308000</v>
      </c>
      <c r="H567" s="117">
        <v>3391680</v>
      </c>
      <c r="I567" s="117">
        <v>0</v>
      </c>
      <c r="J567" s="117">
        <v>1663566</v>
      </c>
      <c r="K567" s="36"/>
      <c r="L567" s="129" t="s">
        <v>2348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1687526</v>
      </c>
      <c r="G568" s="117">
        <v>0</v>
      </c>
      <c r="H568" s="117">
        <v>1249095</v>
      </c>
      <c r="I568" s="117">
        <v>0</v>
      </c>
      <c r="J568" s="117">
        <v>438431</v>
      </c>
      <c r="K568" s="36"/>
      <c r="L568" s="129" t="s">
        <v>2314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14098399</v>
      </c>
      <c r="G569" s="117">
        <v>2066050</v>
      </c>
      <c r="H569" s="117">
        <v>7930619</v>
      </c>
      <c r="I569" s="117">
        <v>1966000</v>
      </c>
      <c r="J569" s="117">
        <v>2135730</v>
      </c>
      <c r="K569" s="36"/>
      <c r="L569" s="129" t="s">
        <v>2314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4134387</v>
      </c>
      <c r="G570" s="117">
        <v>0</v>
      </c>
      <c r="H570" s="117">
        <v>2434512</v>
      </c>
      <c r="I570" s="117">
        <v>65000</v>
      </c>
      <c r="J570" s="117">
        <v>1634875</v>
      </c>
      <c r="K570" s="36"/>
      <c r="L570" s="130" t="s">
        <v>2274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27811979</v>
      </c>
      <c r="G571" s="117">
        <v>3785654</v>
      </c>
      <c r="H571" s="117">
        <v>10723368</v>
      </c>
      <c r="I571" s="117">
        <v>414101</v>
      </c>
      <c r="J571" s="117">
        <v>12888856</v>
      </c>
      <c r="K571" s="36"/>
      <c r="L571" s="129" t="s">
        <v>2314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26480485</v>
      </c>
      <c r="G572" s="117">
        <v>12611264</v>
      </c>
      <c r="H572" s="117">
        <v>7250767</v>
      </c>
      <c r="I572" s="117">
        <v>797000</v>
      </c>
      <c r="J572" s="117">
        <v>5821454</v>
      </c>
      <c r="K572" s="36"/>
      <c r="L572" s="129" t="s">
        <v>2348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34073123</v>
      </c>
      <c r="G573" s="117">
        <v>12202500</v>
      </c>
      <c r="H573" s="117">
        <v>15803993</v>
      </c>
      <c r="I573" s="117">
        <v>678071</v>
      </c>
      <c r="J573" s="117">
        <v>5388559</v>
      </c>
      <c r="K573" s="36"/>
      <c r="L573" s="129" t="s">
        <v>2314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20680</v>
      </c>
      <c r="G574" s="117">
        <v>0</v>
      </c>
      <c r="H574" s="117">
        <v>20680</v>
      </c>
      <c r="I574" s="117">
        <v>0</v>
      </c>
      <c r="J574" s="117">
        <v>0</v>
      </c>
      <c r="K574" s="36"/>
      <c r="L574" s="129" t="s">
        <v>2348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3909151</v>
      </c>
      <c r="G575" s="117">
        <v>3370612</v>
      </c>
      <c r="H575" s="117">
        <v>496236</v>
      </c>
      <c r="I575" s="117">
        <v>8800</v>
      </c>
      <c r="J575" s="117">
        <v>33503</v>
      </c>
      <c r="K575" s="36"/>
      <c r="L575" s="129" t="s">
        <v>2314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1123647</v>
      </c>
      <c r="G576" s="117">
        <v>0</v>
      </c>
      <c r="H576" s="117">
        <v>127253</v>
      </c>
      <c r="I576" s="117">
        <v>0</v>
      </c>
      <c r="J576" s="117">
        <v>996394</v>
      </c>
      <c r="K576" s="36"/>
      <c r="L576" s="129" t="s">
        <v>2348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650889</v>
      </c>
      <c r="G577" s="117">
        <v>0</v>
      </c>
      <c r="H577" s="117">
        <v>271083</v>
      </c>
      <c r="I577" s="117">
        <v>0</v>
      </c>
      <c r="J577" s="117">
        <v>379806</v>
      </c>
      <c r="K577" s="36"/>
      <c r="L577" s="129" t="s">
        <v>2348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1878133</v>
      </c>
      <c r="G578" s="117">
        <v>420320</v>
      </c>
      <c r="H578" s="117">
        <v>1134057</v>
      </c>
      <c r="I578" s="117">
        <v>75765</v>
      </c>
      <c r="J578" s="117">
        <v>247991</v>
      </c>
      <c r="K578" s="36"/>
      <c r="L578" s="129" t="s">
        <v>2348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2468561</v>
      </c>
      <c r="G579" s="117">
        <v>588800</v>
      </c>
      <c r="H579" s="117">
        <v>243211</v>
      </c>
      <c r="I579" s="117">
        <v>8500</v>
      </c>
      <c r="J579" s="117">
        <v>1628050</v>
      </c>
      <c r="K579" s="36"/>
      <c r="L579" s="129" t="s">
        <v>2348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>G580+H580+I580+J580</f>
        <v>1187593</v>
      </c>
      <c r="G580" s="117">
        <v>910344</v>
      </c>
      <c r="H580" s="117">
        <v>75150</v>
      </c>
      <c r="I580" s="117">
        <v>30400</v>
      </c>
      <c r="J580" s="117">
        <v>171699</v>
      </c>
      <c r="K580" s="36"/>
      <c r="L580" s="129" t="s">
        <v>2348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>G581+H581+I581+J581</f>
        <v>896807</v>
      </c>
      <c r="G581" s="117">
        <v>0</v>
      </c>
      <c r="H581" s="117">
        <v>252552</v>
      </c>
      <c r="I581" s="117">
        <v>37200</v>
      </c>
      <c r="J581" s="117">
        <v>607055</v>
      </c>
      <c r="K581" s="36"/>
      <c r="L581" s="129" t="s">
        <v>2314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>G582+H582+I582+J582</f>
        <v>3614507</v>
      </c>
      <c r="G582" s="117">
        <v>375600</v>
      </c>
      <c r="H582" s="117">
        <v>47445</v>
      </c>
      <c r="I582" s="117">
        <v>3000</v>
      </c>
      <c r="J582" s="117">
        <v>3188462</v>
      </c>
      <c r="K582" s="36"/>
      <c r="L582" s="130" t="s">
        <v>2274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>G583+H583+I583+J583</f>
        <v>266913</v>
      </c>
      <c r="G583" s="117">
        <v>0</v>
      </c>
      <c r="H583" s="117">
        <v>241853</v>
      </c>
      <c r="I583" s="117">
        <v>800</v>
      </c>
      <c r="J583" s="117">
        <v>24260</v>
      </c>
      <c r="K583" s="36"/>
      <c r="L583" s="129" t="s">
        <v>2314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>G584+H584+I584+J584</f>
        <v>3514424</v>
      </c>
      <c r="G584" s="117">
        <v>0</v>
      </c>
      <c r="H584" s="117">
        <v>78925</v>
      </c>
      <c r="I584" s="117">
        <v>25800</v>
      </c>
      <c r="J584" s="117">
        <v>3409699</v>
      </c>
      <c r="K584" s="36"/>
      <c r="L584" s="129" t="s">
        <v>2348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>G585+H585+I585+J585</f>
        <v>538170</v>
      </c>
      <c r="G585" s="117">
        <v>0</v>
      </c>
      <c r="H585" s="117">
        <v>354569</v>
      </c>
      <c r="I585" s="117">
        <v>84801</v>
      </c>
      <c r="J585" s="117">
        <v>98800</v>
      </c>
      <c r="K585" s="36"/>
      <c r="L585" s="129" t="s">
        <v>2314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>G586+H586+I586+J586</f>
        <v>1046633</v>
      </c>
      <c r="G586" s="117">
        <v>445250</v>
      </c>
      <c r="H586" s="117">
        <v>432721</v>
      </c>
      <c r="I586" s="117">
        <v>28720</v>
      </c>
      <c r="J586" s="117">
        <v>139942</v>
      </c>
      <c r="K586" s="36"/>
      <c r="L586" s="129" t="s">
        <v>2314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>G587+H587+I587+J587</f>
        <v>837560</v>
      </c>
      <c r="G587" s="117">
        <v>66200</v>
      </c>
      <c r="H587" s="117">
        <v>448483</v>
      </c>
      <c r="I587" s="117">
        <v>120011</v>
      </c>
      <c r="J587" s="117">
        <v>202866</v>
      </c>
      <c r="K587" s="36"/>
      <c r="L587" s="129" t="s">
        <v>2348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>G588+H588+I588+J588</f>
        <v>311085</v>
      </c>
      <c r="G588" s="117">
        <v>600</v>
      </c>
      <c r="H588" s="117">
        <v>255060</v>
      </c>
      <c r="I588" s="117">
        <v>23000</v>
      </c>
      <c r="J588" s="117">
        <v>32425</v>
      </c>
      <c r="K588" s="36"/>
      <c r="L588" s="129" t="s">
        <v>2314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>G589+H589+I589+J589</f>
        <v>4057823</v>
      </c>
      <c r="G589" s="117">
        <v>264500</v>
      </c>
      <c r="H589" s="117">
        <v>530581</v>
      </c>
      <c r="I589" s="117">
        <v>60196</v>
      </c>
      <c r="J589" s="117">
        <v>3202546</v>
      </c>
      <c r="K589" s="36"/>
      <c r="L589" s="129" t="s">
        <v>2348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>G590+H590+I590+J590</f>
        <v>8506279</v>
      </c>
      <c r="G590" s="117">
        <v>412900</v>
      </c>
      <c r="H590" s="117">
        <v>666095</v>
      </c>
      <c r="I590" s="117">
        <v>15183</v>
      </c>
      <c r="J590" s="117">
        <v>7412101</v>
      </c>
      <c r="K590" s="36"/>
      <c r="L590" s="129" t="s">
        <v>2314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>G591+H591+I591+J591</f>
        <v>205805</v>
      </c>
      <c r="G591" s="117">
        <v>29100</v>
      </c>
      <c r="H591" s="117">
        <v>69002</v>
      </c>
      <c r="I591" s="117">
        <v>1200</v>
      </c>
      <c r="J591" s="117">
        <v>106503</v>
      </c>
      <c r="K591" s="36"/>
      <c r="L591" s="129" t="s">
        <v>2314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30" t="s">
        <v>2349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9" ref="F593:F598">G593+H593+I593+J593</f>
        <v>2262980</v>
      </c>
      <c r="G593" s="117">
        <v>0</v>
      </c>
      <c r="H593" s="117">
        <v>1086189</v>
      </c>
      <c r="I593" s="117">
        <v>12200</v>
      </c>
      <c r="J593" s="117">
        <v>1164591</v>
      </c>
      <c r="K593" s="36"/>
      <c r="L593" s="129" t="s">
        <v>2314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9"/>
        <v>1079954</v>
      </c>
      <c r="G594" s="117">
        <v>353698</v>
      </c>
      <c r="H594" s="117">
        <v>337247</v>
      </c>
      <c r="I594" s="117">
        <v>51385</v>
      </c>
      <c r="J594" s="117">
        <v>337624</v>
      </c>
      <c r="K594" s="36"/>
      <c r="L594" s="129" t="s">
        <v>2314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9"/>
        <v>1257931</v>
      </c>
      <c r="G595" s="117">
        <v>0</v>
      </c>
      <c r="H595" s="117">
        <v>361593</v>
      </c>
      <c r="I595" s="117">
        <v>291200</v>
      </c>
      <c r="J595" s="117">
        <v>605138</v>
      </c>
      <c r="K595" s="36"/>
      <c r="L595" s="129" t="s">
        <v>2314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9"/>
        <v>1647645</v>
      </c>
      <c r="G596" s="117">
        <v>10</v>
      </c>
      <c r="H596" s="117">
        <v>883918</v>
      </c>
      <c r="I596" s="117">
        <v>136227</v>
      </c>
      <c r="J596" s="117">
        <v>627490</v>
      </c>
      <c r="K596" s="36"/>
      <c r="L596" s="129" t="s">
        <v>2348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9"/>
        <v>1672342</v>
      </c>
      <c r="G597" s="117">
        <v>18000</v>
      </c>
      <c r="H597" s="117">
        <v>463642</v>
      </c>
      <c r="I597" s="117">
        <v>904000</v>
      </c>
      <c r="J597" s="117">
        <v>286700</v>
      </c>
      <c r="K597" s="36"/>
      <c r="L597" s="129" t="s">
        <v>2348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9"/>
        <v>503549880</v>
      </c>
      <c r="G598" s="117">
        <v>0</v>
      </c>
      <c r="H598" s="117">
        <v>1003641</v>
      </c>
      <c r="I598" s="117">
        <v>432706487</v>
      </c>
      <c r="J598" s="117">
        <v>69839752</v>
      </c>
      <c r="K598" s="36"/>
      <c r="L598" s="129" t="s">
        <v>2314</v>
      </c>
    </row>
    <row r="599" spans="3:12" ht="15">
      <c r="C599" s="81"/>
      <c r="F599" s="116"/>
      <c r="G599" s="117"/>
      <c r="H599" s="117"/>
      <c r="I599" s="117"/>
      <c r="J599" s="117"/>
      <c r="L599" s="74"/>
    </row>
    <row r="600" spans="3:10" ht="15">
      <c r="C600" s="81"/>
      <c r="F600" s="116"/>
      <c r="G600" s="117"/>
      <c r="H600" s="117"/>
      <c r="I600" s="117"/>
      <c r="J600" s="117"/>
    </row>
    <row r="601" spans="3:10" ht="15">
      <c r="C601" s="81"/>
      <c r="F601" s="116"/>
      <c r="G601" s="117"/>
      <c r="H601" s="117"/>
      <c r="I601" s="117"/>
      <c r="J601" s="117"/>
    </row>
    <row r="602" spans="3:10" ht="15">
      <c r="C602" s="81"/>
      <c r="F602" s="116"/>
      <c r="G602" s="117"/>
      <c r="H602" s="117"/>
      <c r="I602" s="117"/>
      <c r="J602" s="117"/>
    </row>
    <row r="603" spans="3:10" ht="15">
      <c r="C603" s="81"/>
      <c r="F603" s="116"/>
      <c r="G603" s="117"/>
      <c r="H603" s="117"/>
      <c r="I603" s="117"/>
      <c r="J603" s="117"/>
    </row>
    <row r="604" spans="3:10" ht="15">
      <c r="C604" s="81"/>
      <c r="F604" s="116"/>
      <c r="G604" s="117"/>
      <c r="H604" s="117"/>
      <c r="I604" s="117"/>
      <c r="J604" s="117"/>
    </row>
    <row r="605" spans="3:10" ht="15">
      <c r="C605" s="81"/>
      <c r="F605" s="116"/>
      <c r="G605" s="117"/>
      <c r="H605" s="117"/>
      <c r="I605" s="117"/>
      <c r="J605" s="117"/>
    </row>
    <row r="606" spans="3:10" ht="15">
      <c r="C606" s="81"/>
      <c r="F606" s="116"/>
      <c r="G606" s="117"/>
      <c r="H606" s="117"/>
      <c r="I606" s="117"/>
      <c r="J606" s="117"/>
    </row>
    <row r="607" spans="3:10" ht="15">
      <c r="C607" s="81"/>
      <c r="F607" s="116"/>
      <c r="G607" s="117"/>
      <c r="H607" s="117"/>
      <c r="I607" s="117"/>
      <c r="J607" s="117"/>
    </row>
    <row r="608" spans="3:10" ht="15">
      <c r="C608" s="81"/>
      <c r="F608" s="116"/>
      <c r="G608" s="117"/>
      <c r="H608" s="117"/>
      <c r="I608" s="117"/>
      <c r="J608" s="117"/>
    </row>
    <row r="609" spans="3:10" ht="15">
      <c r="C609" s="81"/>
      <c r="F609" s="116"/>
      <c r="G609" s="117"/>
      <c r="H609" s="117"/>
      <c r="I609" s="117"/>
      <c r="J609" s="117"/>
    </row>
    <row r="610" spans="3:10" ht="15">
      <c r="C610" s="81"/>
      <c r="F610" s="116"/>
      <c r="G610" s="117"/>
      <c r="H610" s="117"/>
      <c r="I610" s="117"/>
      <c r="J610" s="117"/>
    </row>
    <row r="611" spans="3:10" ht="15">
      <c r="C611" s="81"/>
      <c r="F611" s="116"/>
      <c r="G611" s="117"/>
      <c r="H611" s="117"/>
      <c r="I611" s="117"/>
      <c r="J611" s="117"/>
    </row>
    <row r="612" spans="3:10" ht="15">
      <c r="C612" s="81"/>
      <c r="F612" s="116"/>
      <c r="G612" s="117"/>
      <c r="H612" s="117"/>
      <c r="I612" s="117"/>
      <c r="J612" s="117"/>
    </row>
    <row r="613" spans="3:10" ht="15">
      <c r="C613" s="81"/>
      <c r="F613" s="116"/>
      <c r="G613" s="117"/>
      <c r="H613" s="117"/>
      <c r="I613" s="117"/>
      <c r="J613" s="117"/>
    </row>
    <row r="614" spans="3:10" ht="15">
      <c r="C614" s="81"/>
      <c r="F614" s="116"/>
      <c r="G614" s="117"/>
      <c r="H614" s="117"/>
      <c r="I614" s="117"/>
      <c r="J614" s="117"/>
    </row>
    <row r="615" spans="3:10" ht="15">
      <c r="C615" s="81"/>
      <c r="F615" s="116"/>
      <c r="G615" s="117"/>
      <c r="H615" s="117"/>
      <c r="I615" s="117"/>
      <c r="J615" s="117"/>
    </row>
    <row r="616" spans="3:10" ht="15">
      <c r="C616" s="81"/>
      <c r="F616" s="116"/>
      <c r="G616" s="117"/>
      <c r="H616" s="117"/>
      <c r="I616" s="117"/>
      <c r="J616" s="117"/>
    </row>
    <row r="617" spans="3:10" ht="15">
      <c r="C617" s="81"/>
      <c r="F617" s="116"/>
      <c r="G617" s="117"/>
      <c r="H617" s="117"/>
      <c r="I617" s="117"/>
      <c r="J617" s="117"/>
    </row>
    <row r="618" spans="3:10" ht="15">
      <c r="C618" s="81"/>
      <c r="F618" s="116"/>
      <c r="G618" s="117"/>
      <c r="H618" s="117"/>
      <c r="I618" s="117"/>
      <c r="J618" s="117"/>
    </row>
    <row r="619" spans="3:10" ht="15">
      <c r="C619" s="81"/>
      <c r="F619" s="116"/>
      <c r="G619" s="117"/>
      <c r="H619" s="117"/>
      <c r="I619" s="117"/>
      <c r="J619" s="117"/>
    </row>
    <row r="620" spans="3:10" ht="15">
      <c r="C620" s="81"/>
      <c r="F620" s="116"/>
      <c r="G620" s="117"/>
      <c r="H620" s="117"/>
      <c r="I620" s="117"/>
      <c r="J620" s="117"/>
    </row>
    <row r="621" spans="3:10" ht="15">
      <c r="C621" s="81"/>
      <c r="F621" s="116"/>
      <c r="G621" s="117"/>
      <c r="H621" s="117"/>
      <c r="I621" s="117"/>
      <c r="J621" s="117"/>
    </row>
    <row r="622" spans="3:10" ht="15">
      <c r="C622" s="81"/>
      <c r="F622" s="116"/>
      <c r="G622" s="117"/>
      <c r="H622" s="117"/>
      <c r="I622" s="117"/>
      <c r="J622" s="117"/>
    </row>
    <row r="623" spans="3:10" ht="15">
      <c r="C623" s="81"/>
      <c r="F623" s="116"/>
      <c r="G623" s="117"/>
      <c r="H623" s="117"/>
      <c r="I623" s="117"/>
      <c r="J623" s="117"/>
    </row>
    <row r="624" spans="3:10" ht="15">
      <c r="C624" s="81"/>
      <c r="F624" s="116"/>
      <c r="G624" s="117"/>
      <c r="H624" s="117"/>
      <c r="I624" s="117"/>
      <c r="J624" s="117"/>
    </row>
    <row r="625" spans="3:10" ht="15">
      <c r="C625" s="81"/>
      <c r="F625" s="116"/>
      <c r="G625" s="117"/>
      <c r="H625" s="117"/>
      <c r="I625" s="117"/>
      <c r="J625" s="117"/>
    </row>
    <row r="626" spans="3:10" ht="15">
      <c r="C626" s="81"/>
      <c r="F626" s="116"/>
      <c r="G626" s="117"/>
      <c r="H626" s="117"/>
      <c r="I626" s="117"/>
      <c r="J626" s="117"/>
    </row>
    <row r="627" spans="3:10" ht="15">
      <c r="C627" s="81"/>
      <c r="F627" s="116"/>
      <c r="G627" s="117"/>
      <c r="H627" s="117"/>
      <c r="I627" s="117"/>
      <c r="J627" s="117"/>
    </row>
    <row r="628" spans="3:10" ht="15">
      <c r="C628" s="81"/>
      <c r="F628" s="116"/>
      <c r="G628" s="117"/>
      <c r="H628" s="117"/>
      <c r="I628" s="117"/>
      <c r="J628" s="117"/>
    </row>
    <row r="629" spans="3:10" ht="15">
      <c r="C629" s="81"/>
      <c r="F629" s="116"/>
      <c r="G629" s="117"/>
      <c r="H629" s="117"/>
      <c r="I629" s="117"/>
      <c r="J629" s="117"/>
    </row>
    <row r="630" spans="3:10" ht="15">
      <c r="C630" s="81"/>
      <c r="F630" s="116"/>
      <c r="G630" s="117"/>
      <c r="H630" s="117"/>
      <c r="I630" s="117"/>
      <c r="J630" s="117"/>
    </row>
    <row r="631" spans="3:10" ht="15">
      <c r="C631" s="81"/>
      <c r="F631" s="116"/>
      <c r="G631" s="117"/>
      <c r="H631" s="117"/>
      <c r="I631" s="117"/>
      <c r="J631" s="117"/>
    </row>
    <row r="632" spans="3:10" ht="15">
      <c r="C632" s="81"/>
      <c r="F632" s="116"/>
      <c r="G632" s="117"/>
      <c r="H632" s="117"/>
      <c r="I632" s="117"/>
      <c r="J632" s="117"/>
    </row>
    <row r="633" spans="3:10" ht="15">
      <c r="C633" s="81"/>
      <c r="F633" s="116"/>
      <c r="G633" s="117"/>
      <c r="H633" s="117"/>
      <c r="I633" s="117"/>
      <c r="J633" s="117"/>
    </row>
    <row r="634" spans="3:10" ht="15">
      <c r="C634" s="81"/>
      <c r="F634" s="116"/>
      <c r="G634" s="117"/>
      <c r="H634" s="117"/>
      <c r="I634" s="117"/>
      <c r="J634" s="117"/>
    </row>
    <row r="635" spans="3:10" ht="15">
      <c r="C635" s="81"/>
      <c r="F635" s="116"/>
      <c r="G635" s="117"/>
      <c r="H635" s="117"/>
      <c r="I635" s="117"/>
      <c r="J635" s="117"/>
    </row>
    <row r="636" spans="3:10" ht="15">
      <c r="C636" s="81"/>
      <c r="F636" s="116"/>
      <c r="G636" s="117"/>
      <c r="H636" s="117"/>
      <c r="I636" s="117"/>
      <c r="J636" s="117"/>
    </row>
    <row r="637" spans="3:10" ht="15">
      <c r="C637" s="81"/>
      <c r="F637" s="116"/>
      <c r="G637" s="117"/>
      <c r="H637" s="117"/>
      <c r="I637" s="117"/>
      <c r="J637" s="117"/>
    </row>
    <row r="638" spans="3:10" ht="15">
      <c r="C638" s="81"/>
      <c r="F638" s="116"/>
      <c r="G638" s="117"/>
      <c r="H638" s="117"/>
      <c r="I638" s="117"/>
      <c r="J638" s="117"/>
    </row>
    <row r="639" spans="3:10" ht="15">
      <c r="C639" s="81"/>
      <c r="F639" s="116"/>
      <c r="G639" s="117"/>
      <c r="H639" s="117"/>
      <c r="I639" s="117"/>
      <c r="J639" s="117"/>
    </row>
    <row r="640" spans="3:10" ht="15">
      <c r="C640" s="81"/>
      <c r="F640" s="116"/>
      <c r="G640" s="117"/>
      <c r="H640" s="117"/>
      <c r="I640" s="117"/>
      <c r="J640" s="117"/>
    </row>
    <row r="641" spans="3:10" ht="15">
      <c r="C641" s="81"/>
      <c r="F641" s="116"/>
      <c r="G641" s="117"/>
      <c r="H641" s="117"/>
      <c r="I641" s="117"/>
      <c r="J641" s="117"/>
    </row>
    <row r="642" spans="3:10" ht="15">
      <c r="C642" s="81"/>
      <c r="F642" s="116"/>
      <c r="G642" s="117"/>
      <c r="H642" s="117"/>
      <c r="I642" s="117"/>
      <c r="J642" s="117"/>
    </row>
    <row r="643" spans="3:10" ht="15">
      <c r="C643" s="81"/>
      <c r="F643" s="116"/>
      <c r="G643" s="117"/>
      <c r="H643" s="117"/>
      <c r="I643" s="117"/>
      <c r="J643" s="117"/>
    </row>
    <row r="644" spans="3:10" ht="15">
      <c r="C644" s="81"/>
      <c r="F644" s="116"/>
      <c r="G644" s="117"/>
      <c r="H644" s="117"/>
      <c r="I644" s="117"/>
      <c r="J644" s="117"/>
    </row>
    <row r="645" spans="3:10" ht="15">
      <c r="C645" s="81"/>
      <c r="F645" s="116"/>
      <c r="G645" s="117"/>
      <c r="H645" s="117"/>
      <c r="I645" s="117"/>
      <c r="J645" s="117"/>
    </row>
    <row r="646" spans="3:10" ht="15">
      <c r="C646" s="81"/>
      <c r="F646" s="116"/>
      <c r="G646" s="117"/>
      <c r="H646" s="117"/>
      <c r="I646" s="117"/>
      <c r="J646" s="117"/>
    </row>
    <row r="647" spans="3:10" ht="15">
      <c r="C647" s="81"/>
      <c r="F647" s="116"/>
      <c r="G647" s="117"/>
      <c r="H647" s="117"/>
      <c r="I647" s="117"/>
      <c r="J647" s="117"/>
    </row>
    <row r="648" spans="3:10" ht="15">
      <c r="C648" s="81"/>
      <c r="F648" s="116"/>
      <c r="G648" s="117"/>
      <c r="H648" s="117"/>
      <c r="I648" s="117"/>
      <c r="J648" s="117"/>
    </row>
    <row r="649" spans="3:10" ht="15">
      <c r="C649" s="81"/>
      <c r="F649" s="116"/>
      <c r="G649" s="117"/>
      <c r="H649" s="117"/>
      <c r="I649" s="117"/>
      <c r="J649" s="117"/>
    </row>
    <row r="650" spans="3:10" ht="15">
      <c r="C650" s="81"/>
      <c r="F650" s="116"/>
      <c r="G650" s="117"/>
      <c r="H650" s="117"/>
      <c r="I650" s="117"/>
      <c r="J650" s="117"/>
    </row>
    <row r="651" spans="3:10" ht="15">
      <c r="C651" s="81"/>
      <c r="F651" s="116"/>
      <c r="G651" s="117"/>
      <c r="H651" s="117"/>
      <c r="I651" s="117"/>
      <c r="J651" s="117"/>
    </row>
    <row r="652" spans="3:10" ht="15">
      <c r="C652" s="81"/>
      <c r="F652" s="116"/>
      <c r="G652" s="117"/>
      <c r="H652" s="117"/>
      <c r="I652" s="117"/>
      <c r="J652" s="117"/>
    </row>
    <row r="653" spans="3:10" ht="15">
      <c r="C653" s="81"/>
      <c r="F653" s="116"/>
      <c r="G653" s="117"/>
      <c r="H653" s="117"/>
      <c r="I653" s="117"/>
      <c r="J653" s="117"/>
    </row>
    <row r="654" spans="3:10" ht="15">
      <c r="C654" s="81"/>
      <c r="F654" s="116"/>
      <c r="G654" s="117"/>
      <c r="H654" s="117"/>
      <c r="I654" s="117"/>
      <c r="J654" s="117"/>
    </row>
    <row r="655" spans="3:10" ht="15">
      <c r="C655" s="81"/>
      <c r="F655" s="116"/>
      <c r="G655" s="117"/>
      <c r="H655" s="117"/>
      <c r="I655" s="117"/>
      <c r="J655" s="117"/>
    </row>
    <row r="656" spans="3:10" ht="15">
      <c r="C656" s="81"/>
      <c r="F656" s="116"/>
      <c r="G656" s="117"/>
      <c r="H656" s="117"/>
      <c r="I656" s="117"/>
      <c r="J656" s="117"/>
    </row>
    <row r="657" spans="3:10" ht="15">
      <c r="C657" s="81"/>
      <c r="F657" s="116"/>
      <c r="G657" s="117"/>
      <c r="H657" s="117"/>
      <c r="I657" s="117"/>
      <c r="J657" s="117"/>
    </row>
    <row r="658" spans="3:10" ht="15">
      <c r="C658" s="81"/>
      <c r="F658" s="116"/>
      <c r="G658" s="117"/>
      <c r="H658" s="117"/>
      <c r="I658" s="117"/>
      <c r="J658" s="117"/>
    </row>
    <row r="659" spans="3:10" ht="15">
      <c r="C659" s="81"/>
      <c r="F659" s="116"/>
      <c r="G659" s="117"/>
      <c r="H659" s="117"/>
      <c r="I659" s="117"/>
      <c r="J659" s="117"/>
    </row>
    <row r="660" spans="3:10" ht="15">
      <c r="C660" s="81"/>
      <c r="F660" s="116"/>
      <c r="G660" s="117"/>
      <c r="H660" s="117"/>
      <c r="I660" s="117"/>
      <c r="J660" s="117"/>
    </row>
    <row r="661" spans="3:10" ht="15">
      <c r="C661" s="81"/>
      <c r="F661" s="116"/>
      <c r="G661" s="117"/>
      <c r="H661" s="117"/>
      <c r="I661" s="117"/>
      <c r="J661" s="117"/>
    </row>
    <row r="662" spans="3:10" ht="15">
      <c r="C662" s="81"/>
      <c r="F662" s="116"/>
      <c r="G662" s="117"/>
      <c r="H662" s="117"/>
      <c r="I662" s="117"/>
      <c r="J662" s="117"/>
    </row>
    <row r="663" spans="3:10" ht="15">
      <c r="C663" s="81"/>
      <c r="F663" s="116"/>
      <c r="G663" s="117"/>
      <c r="H663" s="117"/>
      <c r="I663" s="117"/>
      <c r="J663" s="117"/>
    </row>
    <row r="664" spans="3:10" ht="15">
      <c r="C664" s="81"/>
      <c r="F664" s="116"/>
      <c r="G664" s="117"/>
      <c r="H664" s="117"/>
      <c r="I664" s="117"/>
      <c r="J664" s="117"/>
    </row>
    <row r="665" spans="3:10" ht="15">
      <c r="C665" s="81"/>
      <c r="F665" s="116"/>
      <c r="G665" s="117"/>
      <c r="H665" s="117"/>
      <c r="I665" s="117"/>
      <c r="J665" s="117"/>
    </row>
    <row r="666" spans="3:10" ht="15">
      <c r="C666" s="81"/>
      <c r="F666" s="116"/>
      <c r="G666" s="117"/>
      <c r="H666" s="117"/>
      <c r="I666" s="117"/>
      <c r="J666" s="117"/>
    </row>
    <row r="667" spans="3:10" ht="15">
      <c r="C667" s="81"/>
      <c r="F667" s="116"/>
      <c r="G667" s="117"/>
      <c r="H667" s="117"/>
      <c r="I667" s="117"/>
      <c r="J667" s="117"/>
    </row>
    <row r="668" spans="3:10" ht="15">
      <c r="C668" s="81"/>
      <c r="F668" s="116"/>
      <c r="G668" s="117"/>
      <c r="H668" s="117"/>
      <c r="I668" s="117"/>
      <c r="J668" s="117"/>
    </row>
    <row r="669" spans="3:10" ht="15">
      <c r="C669" s="81"/>
      <c r="F669" s="116"/>
      <c r="G669" s="117"/>
      <c r="H669" s="117"/>
      <c r="I669" s="117"/>
      <c r="J669" s="117"/>
    </row>
    <row r="670" spans="3:10" ht="15">
      <c r="C670" s="81"/>
      <c r="F670" s="116"/>
      <c r="G670" s="117"/>
      <c r="H670" s="117"/>
      <c r="I670" s="117"/>
      <c r="J670" s="117"/>
    </row>
    <row r="671" spans="3:10" ht="15">
      <c r="C671" s="81"/>
      <c r="F671" s="116"/>
      <c r="G671" s="117"/>
      <c r="H671" s="117"/>
      <c r="I671" s="117"/>
      <c r="J671" s="117"/>
    </row>
    <row r="672" spans="3:10" ht="15">
      <c r="C672" s="81"/>
      <c r="F672" s="116"/>
      <c r="G672" s="117"/>
      <c r="H672" s="117"/>
      <c r="I672" s="117"/>
      <c r="J672" s="117"/>
    </row>
    <row r="673" spans="3:10" ht="15">
      <c r="C673" s="81"/>
      <c r="F673" s="116"/>
      <c r="G673" s="117"/>
      <c r="H673" s="117"/>
      <c r="I673" s="117"/>
      <c r="J673" s="117"/>
    </row>
    <row r="674" spans="3:10" ht="15">
      <c r="C674" s="81"/>
      <c r="F674" s="116"/>
      <c r="G674" s="117"/>
      <c r="H674" s="117"/>
      <c r="I674" s="117"/>
      <c r="J674" s="117"/>
    </row>
    <row r="675" spans="3:10" ht="15">
      <c r="C675" s="81"/>
      <c r="F675" s="116"/>
      <c r="G675" s="117"/>
      <c r="H675" s="117"/>
      <c r="I675" s="117"/>
      <c r="J675" s="117"/>
    </row>
    <row r="676" spans="3:10" ht="15">
      <c r="C676" s="81"/>
      <c r="F676" s="116"/>
      <c r="G676" s="117"/>
      <c r="H676" s="117"/>
      <c r="I676" s="117"/>
      <c r="J676" s="117"/>
    </row>
    <row r="677" spans="3:10" ht="15">
      <c r="C677" s="81"/>
      <c r="F677" s="116"/>
      <c r="G677" s="117"/>
      <c r="H677" s="117"/>
      <c r="I677" s="117"/>
      <c r="J677" s="117"/>
    </row>
    <row r="678" spans="3:10" ht="15">
      <c r="C678" s="81"/>
      <c r="F678" s="116"/>
      <c r="G678" s="117"/>
      <c r="H678" s="117"/>
      <c r="I678" s="117"/>
      <c r="J678" s="117"/>
    </row>
    <row r="679" spans="3:10" ht="15">
      <c r="C679" s="81"/>
      <c r="F679" s="116"/>
      <c r="G679" s="117"/>
      <c r="H679" s="117"/>
      <c r="I679" s="117"/>
      <c r="J679" s="117"/>
    </row>
    <row r="680" spans="3:10" ht="15">
      <c r="C680" s="81"/>
      <c r="F680" s="116"/>
      <c r="G680" s="117"/>
      <c r="H680" s="117"/>
      <c r="I680" s="117"/>
      <c r="J680" s="117"/>
    </row>
    <row r="681" spans="3:10" ht="15">
      <c r="C681" s="81"/>
      <c r="F681" s="116"/>
      <c r="G681" s="117"/>
      <c r="H681" s="117"/>
      <c r="I681" s="117"/>
      <c r="J681" s="117"/>
    </row>
    <row r="682" spans="3:10" ht="15">
      <c r="C682" s="81"/>
      <c r="F682" s="116"/>
      <c r="G682" s="117"/>
      <c r="H682" s="117"/>
      <c r="I682" s="117"/>
      <c r="J682" s="117"/>
    </row>
    <row r="683" spans="3:10" ht="15">
      <c r="C683" s="81"/>
      <c r="F683" s="116"/>
      <c r="G683" s="117"/>
      <c r="H683" s="117"/>
      <c r="I683" s="117"/>
      <c r="J683" s="117"/>
    </row>
    <row r="684" spans="3:10" ht="15">
      <c r="C684" s="81"/>
      <c r="F684" s="116"/>
      <c r="G684" s="117"/>
      <c r="H684" s="117"/>
      <c r="I684" s="117"/>
      <c r="J684" s="117"/>
    </row>
    <row r="685" spans="3:10" ht="15">
      <c r="C685" s="81"/>
      <c r="F685" s="116"/>
      <c r="G685" s="117"/>
      <c r="H685" s="117"/>
      <c r="I685" s="117"/>
      <c r="J685" s="117"/>
    </row>
    <row r="686" spans="3:10" ht="15">
      <c r="C686" s="81"/>
      <c r="F686" s="116"/>
      <c r="G686" s="117"/>
      <c r="H686" s="117"/>
      <c r="I686" s="117"/>
      <c r="J686" s="117"/>
    </row>
    <row r="687" spans="3:10" ht="15">
      <c r="C687" s="81"/>
      <c r="F687" s="116"/>
      <c r="G687" s="117"/>
      <c r="H687" s="117"/>
      <c r="I687" s="117"/>
      <c r="J687" s="117"/>
    </row>
    <row r="688" spans="3:10" ht="15">
      <c r="C688" s="81"/>
      <c r="F688" s="116"/>
      <c r="G688" s="117"/>
      <c r="H688" s="117"/>
      <c r="I688" s="117"/>
      <c r="J688" s="117"/>
    </row>
    <row r="689" spans="3:10" ht="15">
      <c r="C689" s="81"/>
      <c r="F689" s="116"/>
      <c r="G689" s="117"/>
      <c r="H689" s="117"/>
      <c r="I689" s="117"/>
      <c r="J689" s="117"/>
    </row>
    <row r="690" spans="3:10" ht="15">
      <c r="C690" s="81"/>
      <c r="F690" s="116"/>
      <c r="G690" s="117"/>
      <c r="H690" s="117"/>
      <c r="I690" s="117"/>
      <c r="J690" s="117"/>
    </row>
    <row r="691" spans="3:10" ht="15">
      <c r="C691" s="81"/>
      <c r="F691" s="116"/>
      <c r="G691" s="117"/>
      <c r="H691" s="117"/>
      <c r="I691" s="117"/>
      <c r="J691" s="117"/>
    </row>
    <row r="692" spans="3:10" ht="15">
      <c r="C692" s="81"/>
      <c r="F692" s="116"/>
      <c r="G692" s="117"/>
      <c r="H692" s="117"/>
      <c r="I692" s="117"/>
      <c r="J692" s="117"/>
    </row>
    <row r="693" spans="3:10" ht="15">
      <c r="C693" s="81"/>
      <c r="F693" s="116"/>
      <c r="G693" s="117"/>
      <c r="H693" s="117"/>
      <c r="I693" s="117"/>
      <c r="J693" s="117"/>
    </row>
    <row r="694" spans="3:10" ht="15">
      <c r="C694" s="81"/>
      <c r="F694" s="116"/>
      <c r="G694" s="117"/>
      <c r="H694" s="117"/>
      <c r="I694" s="117"/>
      <c r="J694" s="117"/>
    </row>
    <row r="695" spans="3:10" ht="15">
      <c r="C695" s="81"/>
      <c r="F695" s="116"/>
      <c r="G695" s="117"/>
      <c r="H695" s="117"/>
      <c r="I695" s="117"/>
      <c r="J695" s="117"/>
    </row>
    <row r="696" spans="3:10" ht="15">
      <c r="C696" s="81"/>
      <c r="F696" s="116"/>
      <c r="G696" s="117"/>
      <c r="H696" s="117"/>
      <c r="I696" s="117"/>
      <c r="J696" s="117"/>
    </row>
    <row r="697" spans="3:10" ht="15">
      <c r="C697" s="81"/>
      <c r="F697" s="116"/>
      <c r="G697" s="117"/>
      <c r="H697" s="117"/>
      <c r="I697" s="117"/>
      <c r="J697" s="117"/>
    </row>
    <row r="698" spans="3:10" ht="15">
      <c r="C698" s="81"/>
      <c r="F698" s="116"/>
      <c r="G698" s="117"/>
      <c r="H698" s="117"/>
      <c r="I698" s="117"/>
      <c r="J698" s="117"/>
    </row>
    <row r="699" spans="3:10" ht="15">
      <c r="C699" s="81"/>
      <c r="F699" s="116"/>
      <c r="G699" s="117"/>
      <c r="H699" s="117"/>
      <c r="I699" s="117"/>
      <c r="J699" s="117"/>
    </row>
    <row r="700" spans="3:10" ht="15">
      <c r="C700" s="81"/>
      <c r="F700" s="116"/>
      <c r="G700" s="117"/>
      <c r="H700" s="117"/>
      <c r="I700" s="117"/>
      <c r="J700" s="117"/>
    </row>
    <row r="701" spans="3:10" ht="15">
      <c r="C701" s="81"/>
      <c r="F701" s="116"/>
      <c r="G701" s="117"/>
      <c r="H701" s="117"/>
      <c r="I701" s="117"/>
      <c r="J701" s="117"/>
    </row>
    <row r="702" spans="3:10" ht="15">
      <c r="C702" s="81"/>
      <c r="F702" s="116"/>
      <c r="G702" s="117"/>
      <c r="H702" s="117"/>
      <c r="I702" s="117"/>
      <c r="J702" s="117"/>
    </row>
    <row r="703" spans="3:10" ht="15">
      <c r="C703" s="81"/>
      <c r="F703" s="116"/>
      <c r="G703" s="117"/>
      <c r="H703" s="117"/>
      <c r="I703" s="117"/>
      <c r="J703" s="117"/>
    </row>
    <row r="704" spans="3:10" ht="15">
      <c r="C704" s="81"/>
      <c r="F704" s="116"/>
      <c r="G704" s="117"/>
      <c r="H704" s="117"/>
      <c r="I704" s="117"/>
      <c r="J704" s="117"/>
    </row>
    <row r="705" spans="3:10" ht="15">
      <c r="C705" s="81"/>
      <c r="F705" s="116"/>
      <c r="G705" s="117"/>
      <c r="H705" s="117"/>
      <c r="I705" s="117"/>
      <c r="J705" s="117"/>
    </row>
    <row r="706" spans="3:10" ht="15">
      <c r="C706" s="81"/>
      <c r="F706" s="116"/>
      <c r="G706" s="117"/>
      <c r="H706" s="117"/>
      <c r="I706" s="117"/>
      <c r="J706" s="117"/>
    </row>
    <row r="707" spans="3:10" ht="15">
      <c r="C707" s="81"/>
      <c r="F707" s="116"/>
      <c r="G707" s="117"/>
      <c r="H707" s="117"/>
      <c r="I707" s="117"/>
      <c r="J707" s="117"/>
    </row>
    <row r="708" spans="3:10" ht="15">
      <c r="C708" s="81"/>
      <c r="F708" s="116"/>
      <c r="G708" s="117"/>
      <c r="H708" s="117"/>
      <c r="I708" s="117"/>
      <c r="J708" s="117"/>
    </row>
    <row r="709" spans="3:10" ht="15">
      <c r="C709" s="81"/>
      <c r="F709" s="116"/>
      <c r="G709" s="117"/>
      <c r="H709" s="117"/>
      <c r="I709" s="117"/>
      <c r="J709" s="117"/>
    </row>
    <row r="710" spans="3:10" ht="15">
      <c r="C710" s="81"/>
      <c r="F710" s="116"/>
      <c r="G710" s="117"/>
      <c r="H710" s="117"/>
      <c r="I710" s="117"/>
      <c r="J710" s="117"/>
    </row>
    <row r="711" spans="3:10" ht="15">
      <c r="C711" s="81"/>
      <c r="F711" s="116"/>
      <c r="G711" s="117"/>
      <c r="H711" s="117"/>
      <c r="I711" s="117"/>
      <c r="J711" s="117"/>
    </row>
    <row r="712" spans="3:10" ht="15">
      <c r="C712" s="81"/>
      <c r="F712" s="116"/>
      <c r="G712" s="117"/>
      <c r="H712" s="117"/>
      <c r="I712" s="117"/>
      <c r="J712" s="117"/>
    </row>
    <row r="713" spans="3:10" ht="15">
      <c r="C713" s="81"/>
      <c r="F713" s="116"/>
      <c r="G713" s="117"/>
      <c r="H713" s="117"/>
      <c r="I713" s="117"/>
      <c r="J713" s="117"/>
    </row>
    <row r="714" spans="3:10" ht="15">
      <c r="C714" s="81"/>
      <c r="F714" s="116"/>
      <c r="G714" s="117"/>
      <c r="H714" s="117"/>
      <c r="I714" s="117"/>
      <c r="J714" s="117"/>
    </row>
    <row r="715" spans="3:10" ht="15">
      <c r="C715" s="81"/>
      <c r="F715" s="116"/>
      <c r="G715" s="117"/>
      <c r="H715" s="117"/>
      <c r="I715" s="117"/>
      <c r="J715" s="117"/>
    </row>
    <row r="716" spans="3:10" ht="15">
      <c r="C716" s="81"/>
      <c r="F716" s="116"/>
      <c r="G716" s="117"/>
      <c r="H716" s="117"/>
      <c r="I716" s="117"/>
      <c r="J716" s="117"/>
    </row>
    <row r="717" spans="3:10" ht="15">
      <c r="C717" s="81"/>
      <c r="F717" s="116"/>
      <c r="G717" s="117"/>
      <c r="H717" s="117"/>
      <c r="I717" s="117"/>
      <c r="J717" s="117"/>
    </row>
    <row r="718" spans="3:10" ht="15">
      <c r="C718" s="81"/>
      <c r="F718" s="116"/>
      <c r="G718" s="117"/>
      <c r="H718" s="117"/>
      <c r="I718" s="117"/>
      <c r="J718" s="117"/>
    </row>
    <row r="719" spans="3:10" ht="15">
      <c r="C719" s="81"/>
      <c r="F719" s="116"/>
      <c r="G719" s="117"/>
      <c r="H719" s="117"/>
      <c r="I719" s="117"/>
      <c r="J719" s="117"/>
    </row>
    <row r="720" spans="3:10" ht="15">
      <c r="C720" s="81"/>
      <c r="F720" s="116"/>
      <c r="G720" s="117"/>
      <c r="H720" s="117"/>
      <c r="I720" s="117"/>
      <c r="J720" s="117"/>
    </row>
    <row r="721" spans="3:10" ht="15">
      <c r="C721" s="81"/>
      <c r="F721" s="116"/>
      <c r="G721" s="117"/>
      <c r="H721" s="117"/>
      <c r="I721" s="117"/>
      <c r="J721" s="117"/>
    </row>
    <row r="722" spans="3:10" ht="15">
      <c r="C722" s="81"/>
      <c r="F722" s="116"/>
      <c r="G722" s="117"/>
      <c r="H722" s="117"/>
      <c r="I722" s="117"/>
      <c r="J722" s="117"/>
    </row>
    <row r="723" spans="3:10" ht="15">
      <c r="C723" s="81"/>
      <c r="F723" s="116"/>
      <c r="G723" s="117"/>
      <c r="H723" s="117"/>
      <c r="I723" s="117"/>
      <c r="J723" s="117"/>
    </row>
    <row r="724" spans="3:10" ht="15">
      <c r="C724" s="81"/>
      <c r="F724" s="116"/>
      <c r="G724" s="117"/>
      <c r="H724" s="117"/>
      <c r="I724" s="117"/>
      <c r="J724" s="117"/>
    </row>
    <row r="725" spans="3:10" ht="15">
      <c r="C725" s="81"/>
      <c r="F725" s="116"/>
      <c r="G725" s="117"/>
      <c r="H725" s="117"/>
      <c r="I725" s="117"/>
      <c r="J725" s="117"/>
    </row>
    <row r="726" spans="3:10" ht="15">
      <c r="C726" s="81"/>
      <c r="F726" s="116"/>
      <c r="G726" s="117"/>
      <c r="H726" s="117"/>
      <c r="I726" s="117"/>
      <c r="J726" s="117"/>
    </row>
    <row r="727" spans="3:10" ht="15">
      <c r="C727" s="81"/>
      <c r="F727" s="116"/>
      <c r="G727" s="117"/>
      <c r="H727" s="117"/>
      <c r="I727" s="117"/>
      <c r="J727" s="117"/>
    </row>
    <row r="728" spans="3:10" ht="15">
      <c r="C728" s="81"/>
      <c r="F728" s="116"/>
      <c r="G728" s="117"/>
      <c r="H728" s="117"/>
      <c r="I728" s="117"/>
      <c r="J728" s="117"/>
    </row>
    <row r="729" spans="3:10" ht="15">
      <c r="C729" s="81"/>
      <c r="F729" s="116"/>
      <c r="G729" s="117"/>
      <c r="H729" s="117"/>
      <c r="I729" s="117"/>
      <c r="J729" s="117"/>
    </row>
    <row r="730" spans="3:10" ht="15">
      <c r="C730" s="81"/>
      <c r="F730" s="116"/>
      <c r="G730" s="117"/>
      <c r="H730" s="117"/>
      <c r="I730" s="117"/>
      <c r="J730" s="117"/>
    </row>
    <row r="731" spans="3:10" ht="15">
      <c r="C731" s="81"/>
      <c r="F731" s="116"/>
      <c r="G731" s="117"/>
      <c r="H731" s="117"/>
      <c r="I731" s="117"/>
      <c r="J731" s="117"/>
    </row>
    <row r="732" spans="3:10" ht="15">
      <c r="C732" s="81"/>
      <c r="F732" s="116"/>
      <c r="G732" s="117"/>
      <c r="H732" s="117"/>
      <c r="I732" s="117"/>
      <c r="J732" s="117"/>
    </row>
    <row r="733" spans="3:10" ht="15">
      <c r="C733" s="81"/>
      <c r="F733" s="116"/>
      <c r="G733" s="117"/>
      <c r="H733" s="117"/>
      <c r="I733" s="117"/>
      <c r="J733" s="117"/>
    </row>
    <row r="734" spans="3:10" ht="15">
      <c r="C734" s="81"/>
      <c r="F734" s="116"/>
      <c r="G734" s="117"/>
      <c r="H734" s="117"/>
      <c r="I734" s="117"/>
      <c r="J734" s="117"/>
    </row>
    <row r="735" spans="3:10" ht="15">
      <c r="C735" s="81"/>
      <c r="F735" s="116"/>
      <c r="G735" s="117"/>
      <c r="H735" s="117"/>
      <c r="I735" s="117"/>
      <c r="J735" s="117"/>
    </row>
    <row r="736" spans="3:10" ht="15">
      <c r="C736" s="81"/>
      <c r="F736" s="116"/>
      <c r="G736" s="117"/>
      <c r="H736" s="117"/>
      <c r="I736" s="117"/>
      <c r="J736" s="117"/>
    </row>
    <row r="737" spans="3:10" ht="15">
      <c r="C737" s="81"/>
      <c r="F737" s="116"/>
      <c r="G737" s="117"/>
      <c r="H737" s="117"/>
      <c r="I737" s="117"/>
      <c r="J737" s="117"/>
    </row>
    <row r="738" spans="3:10" ht="15">
      <c r="C738" s="81"/>
      <c r="F738" s="116"/>
      <c r="G738" s="117"/>
      <c r="H738" s="117"/>
      <c r="I738" s="117"/>
      <c r="J738" s="117"/>
    </row>
    <row r="739" spans="3:10" ht="15">
      <c r="C739" s="81"/>
      <c r="F739" s="116"/>
      <c r="G739" s="117"/>
      <c r="H739" s="117"/>
      <c r="I739" s="117"/>
      <c r="J739" s="117"/>
    </row>
    <row r="740" spans="3:10" ht="15">
      <c r="C740" s="81"/>
      <c r="F740" s="116"/>
      <c r="G740" s="117"/>
      <c r="H740" s="117"/>
      <c r="I740" s="117"/>
      <c r="J740" s="117"/>
    </row>
    <row r="741" spans="3:10" ht="15">
      <c r="C741" s="81"/>
      <c r="F741" s="116"/>
      <c r="G741" s="117"/>
      <c r="H741" s="117"/>
      <c r="I741" s="117"/>
      <c r="J741" s="117"/>
    </row>
    <row r="742" spans="3:10" ht="15">
      <c r="C742" s="81"/>
      <c r="F742" s="116"/>
      <c r="G742" s="117"/>
      <c r="H742" s="117"/>
      <c r="I742" s="117"/>
      <c r="J742" s="117"/>
    </row>
    <row r="743" spans="3:10" ht="15">
      <c r="C743" s="81"/>
      <c r="F743" s="116"/>
      <c r="G743" s="117"/>
      <c r="H743" s="117"/>
      <c r="I743" s="117"/>
      <c r="J743" s="117"/>
    </row>
    <row r="744" spans="3:10" ht="15">
      <c r="C744" s="81"/>
      <c r="F744" s="116"/>
      <c r="G744" s="117"/>
      <c r="H744" s="117"/>
      <c r="I744" s="117"/>
      <c r="J744" s="117"/>
    </row>
    <row r="745" spans="3:10" ht="15">
      <c r="C745" s="81"/>
      <c r="F745" s="116"/>
      <c r="G745" s="117"/>
      <c r="H745" s="117"/>
      <c r="I745" s="117"/>
      <c r="J745" s="117"/>
    </row>
    <row r="746" spans="3:10" ht="15">
      <c r="C746" s="81"/>
      <c r="F746" s="116"/>
      <c r="G746" s="117"/>
      <c r="H746" s="117"/>
      <c r="I746" s="117"/>
      <c r="J746" s="117"/>
    </row>
    <row r="747" spans="3:10" ht="15">
      <c r="C747" s="81"/>
      <c r="F747" s="116"/>
      <c r="G747" s="117"/>
      <c r="H747" s="117"/>
      <c r="I747" s="117"/>
      <c r="J747" s="117"/>
    </row>
    <row r="748" spans="3:10" ht="15">
      <c r="C748" s="81"/>
      <c r="F748" s="116"/>
      <c r="G748" s="117"/>
      <c r="H748" s="117"/>
      <c r="I748" s="117"/>
      <c r="J748" s="117"/>
    </row>
    <row r="749" spans="3:10" ht="15">
      <c r="C749" s="81"/>
      <c r="F749" s="116"/>
      <c r="G749" s="117"/>
      <c r="H749" s="117"/>
      <c r="I749" s="117"/>
      <c r="J749" s="117"/>
    </row>
    <row r="750" spans="3:10" ht="15">
      <c r="C750" s="81"/>
      <c r="F750" s="116"/>
      <c r="G750" s="117"/>
      <c r="H750" s="117"/>
      <c r="I750" s="117"/>
      <c r="J750" s="117"/>
    </row>
    <row r="751" spans="3:10" ht="15">
      <c r="C751" s="81"/>
      <c r="F751" s="116"/>
      <c r="G751" s="117"/>
      <c r="H751" s="117"/>
      <c r="I751" s="117"/>
      <c r="J751" s="117"/>
    </row>
    <row r="752" spans="3:10" ht="15">
      <c r="C752" s="81"/>
      <c r="F752" s="116"/>
      <c r="G752" s="117"/>
      <c r="H752" s="117"/>
      <c r="I752" s="117"/>
      <c r="J752" s="117"/>
    </row>
    <row r="753" spans="3:10" ht="15">
      <c r="C753" s="81"/>
      <c r="F753" s="116"/>
      <c r="G753" s="117"/>
      <c r="H753" s="117"/>
      <c r="I753" s="117"/>
      <c r="J753" s="117"/>
    </row>
    <row r="754" spans="3:10" ht="15">
      <c r="C754" s="81"/>
      <c r="F754" s="116"/>
      <c r="G754" s="117"/>
      <c r="H754" s="117"/>
      <c r="I754" s="117"/>
      <c r="J754" s="117"/>
    </row>
    <row r="755" spans="3:10" ht="15">
      <c r="C755" s="81"/>
      <c r="F755" s="116"/>
      <c r="G755" s="117"/>
      <c r="H755" s="117"/>
      <c r="I755" s="117"/>
      <c r="J755" s="117"/>
    </row>
    <row r="756" spans="3:10" ht="15">
      <c r="C756" s="81"/>
      <c r="F756" s="116"/>
      <c r="G756" s="117"/>
      <c r="H756" s="117"/>
      <c r="I756" s="117"/>
      <c r="J756" s="117"/>
    </row>
    <row r="757" spans="3:10" ht="15">
      <c r="C757" s="81"/>
      <c r="F757" s="116"/>
      <c r="G757" s="117"/>
      <c r="H757" s="117"/>
      <c r="I757" s="117"/>
      <c r="J757" s="117"/>
    </row>
    <row r="758" spans="3:10" ht="15">
      <c r="C758" s="81"/>
      <c r="F758" s="116"/>
      <c r="G758" s="117"/>
      <c r="H758" s="117"/>
      <c r="I758" s="117"/>
      <c r="J758" s="117"/>
    </row>
    <row r="759" spans="3:10" ht="15">
      <c r="C759" s="81"/>
      <c r="F759" s="116"/>
      <c r="G759" s="117"/>
      <c r="H759" s="117"/>
      <c r="I759" s="117"/>
      <c r="J759" s="117"/>
    </row>
    <row r="760" spans="3:10" ht="15">
      <c r="C760" s="81"/>
      <c r="F760" s="116"/>
      <c r="G760" s="117"/>
      <c r="H760" s="117"/>
      <c r="I760" s="117"/>
      <c r="J760" s="117"/>
    </row>
    <row r="761" spans="3:10" ht="15">
      <c r="C761" s="81"/>
      <c r="F761" s="116"/>
      <c r="G761" s="117"/>
      <c r="H761" s="117"/>
      <c r="I761" s="117"/>
      <c r="J761" s="117"/>
    </row>
    <row r="762" spans="3:10" ht="15">
      <c r="C762" s="81"/>
      <c r="F762" s="116"/>
      <c r="G762" s="117"/>
      <c r="H762" s="117"/>
      <c r="I762" s="117"/>
      <c r="J762" s="117"/>
    </row>
    <row r="763" spans="3:10" ht="15">
      <c r="C763" s="81"/>
      <c r="F763" s="116"/>
      <c r="G763" s="117"/>
      <c r="H763" s="117"/>
      <c r="I763" s="117"/>
      <c r="J763" s="117"/>
    </row>
    <row r="764" spans="3:10" ht="15">
      <c r="C764" s="81"/>
      <c r="F764" s="116"/>
      <c r="G764" s="117"/>
      <c r="H764" s="117"/>
      <c r="I764" s="117"/>
      <c r="J764" s="117"/>
    </row>
    <row r="765" spans="3:10" ht="15">
      <c r="C765" s="81"/>
      <c r="F765" s="116"/>
      <c r="G765" s="117"/>
      <c r="H765" s="117"/>
      <c r="I765" s="117"/>
      <c r="J765" s="117"/>
    </row>
    <row r="766" spans="3:10" ht="15">
      <c r="C766" s="81"/>
      <c r="F766" s="116"/>
      <c r="G766" s="117"/>
      <c r="H766" s="117"/>
      <c r="I766" s="117"/>
      <c r="J766" s="117"/>
    </row>
    <row r="767" spans="3:10" ht="15">
      <c r="C767" s="81"/>
      <c r="F767" s="116"/>
      <c r="G767" s="117"/>
      <c r="H767" s="117"/>
      <c r="I767" s="117"/>
      <c r="J767" s="117"/>
    </row>
    <row r="768" spans="3:10" ht="15">
      <c r="C768" s="81"/>
      <c r="F768" s="116"/>
      <c r="G768" s="117"/>
      <c r="H768" s="117"/>
      <c r="I768" s="117"/>
      <c r="J768" s="117"/>
    </row>
    <row r="769" spans="3:10" ht="15">
      <c r="C769" s="81"/>
      <c r="F769" s="116"/>
      <c r="G769" s="117"/>
      <c r="H769" s="117"/>
      <c r="I769" s="117"/>
      <c r="J769" s="117"/>
    </row>
    <row r="770" spans="3:10" ht="15">
      <c r="C770" s="81"/>
      <c r="F770" s="116"/>
      <c r="G770" s="117"/>
      <c r="H770" s="117"/>
      <c r="I770" s="117"/>
      <c r="J770" s="117"/>
    </row>
    <row r="771" spans="3:10" ht="15">
      <c r="C771" s="81"/>
      <c r="F771" s="116"/>
      <c r="G771" s="117"/>
      <c r="H771" s="117"/>
      <c r="I771" s="117"/>
      <c r="J771" s="117"/>
    </row>
    <row r="772" spans="3:10" ht="15">
      <c r="C772" s="81"/>
      <c r="F772" s="116"/>
      <c r="G772" s="117"/>
      <c r="H772" s="117"/>
      <c r="I772" s="117"/>
      <c r="J772" s="117"/>
    </row>
    <row r="773" spans="3:10" ht="15">
      <c r="C773" s="81"/>
      <c r="F773" s="116"/>
      <c r="G773" s="117"/>
      <c r="H773" s="117"/>
      <c r="I773" s="117"/>
      <c r="J773" s="117"/>
    </row>
    <row r="774" spans="3:10" ht="15">
      <c r="C774" s="81"/>
      <c r="F774" s="116"/>
      <c r="G774" s="117"/>
      <c r="H774" s="117"/>
      <c r="I774" s="117"/>
      <c r="J774" s="117"/>
    </row>
    <row r="775" spans="3:10" ht="15">
      <c r="C775" s="81"/>
      <c r="F775" s="116"/>
      <c r="G775" s="117"/>
      <c r="H775" s="117"/>
      <c r="I775" s="117"/>
      <c r="J775" s="117"/>
    </row>
    <row r="776" spans="3:10" ht="15">
      <c r="C776" s="81"/>
      <c r="F776" s="116"/>
      <c r="G776" s="117"/>
      <c r="H776" s="117"/>
      <c r="I776" s="117"/>
      <c r="J776" s="117"/>
    </row>
    <row r="777" spans="3:10" ht="15">
      <c r="C777" s="81"/>
      <c r="F777" s="116"/>
      <c r="G777" s="117"/>
      <c r="H777" s="117"/>
      <c r="I777" s="117"/>
      <c r="J777" s="117"/>
    </row>
    <row r="778" spans="3:10" ht="15">
      <c r="C778" s="81"/>
      <c r="F778" s="116"/>
      <c r="G778" s="117"/>
      <c r="H778" s="117"/>
      <c r="I778" s="117"/>
      <c r="J778" s="117"/>
    </row>
    <row r="779" spans="3:10" ht="15">
      <c r="C779" s="81"/>
      <c r="F779" s="116"/>
      <c r="G779" s="117"/>
      <c r="H779" s="117"/>
      <c r="I779" s="117"/>
      <c r="J779" s="117"/>
    </row>
    <row r="780" spans="3:10" ht="15">
      <c r="C780" s="81"/>
      <c r="F780" s="116"/>
      <c r="G780" s="117"/>
      <c r="H780" s="117"/>
      <c r="I780" s="117"/>
      <c r="J780" s="117"/>
    </row>
    <row r="781" spans="3:10" ht="15">
      <c r="C781" s="81"/>
      <c r="F781" s="116"/>
      <c r="G781" s="117"/>
      <c r="H781" s="117"/>
      <c r="I781" s="117"/>
      <c r="J781" s="117"/>
    </row>
    <row r="782" spans="3:10" ht="15">
      <c r="C782" s="81"/>
      <c r="F782" s="116"/>
      <c r="G782" s="117"/>
      <c r="H782" s="117"/>
      <c r="I782" s="117"/>
      <c r="J782" s="117"/>
    </row>
    <row r="783" spans="3:10" ht="15">
      <c r="C783" s="81"/>
      <c r="F783" s="116"/>
      <c r="G783" s="117"/>
      <c r="H783" s="117"/>
      <c r="I783" s="117"/>
      <c r="J783" s="117"/>
    </row>
    <row r="784" spans="3:10" ht="15">
      <c r="C784" s="81"/>
      <c r="F784" s="116"/>
      <c r="G784" s="117"/>
      <c r="H784" s="117"/>
      <c r="I784" s="117"/>
      <c r="J784" s="117"/>
    </row>
    <row r="785" spans="3:10" ht="15">
      <c r="C785" s="81"/>
      <c r="F785" s="116"/>
      <c r="G785" s="117"/>
      <c r="H785" s="117"/>
      <c r="I785" s="117"/>
      <c r="J785" s="117"/>
    </row>
    <row r="786" spans="3:10" ht="15">
      <c r="C786" s="81"/>
      <c r="F786" s="116"/>
      <c r="G786" s="117"/>
      <c r="H786" s="117"/>
      <c r="I786" s="117"/>
      <c r="J786" s="117"/>
    </row>
    <row r="787" spans="3:10" ht="15">
      <c r="C787" s="81"/>
      <c r="F787" s="116"/>
      <c r="G787" s="117"/>
      <c r="H787" s="117"/>
      <c r="I787" s="117"/>
      <c r="J787" s="117"/>
    </row>
    <row r="788" spans="3:10" ht="15">
      <c r="C788" s="81"/>
      <c r="F788" s="116"/>
      <c r="G788" s="117"/>
      <c r="H788" s="117"/>
      <c r="I788" s="117"/>
      <c r="J788" s="117"/>
    </row>
    <row r="789" spans="3:10" ht="15">
      <c r="C789" s="81"/>
      <c r="F789" s="116"/>
      <c r="G789" s="117"/>
      <c r="H789" s="117"/>
      <c r="I789" s="117"/>
      <c r="J789" s="117"/>
    </row>
    <row r="790" spans="3:10" ht="15">
      <c r="C790" s="81"/>
      <c r="F790" s="116"/>
      <c r="G790" s="117"/>
      <c r="H790" s="117"/>
      <c r="I790" s="117"/>
      <c r="J790" s="117"/>
    </row>
    <row r="791" spans="3:10" ht="15">
      <c r="C791" s="81"/>
      <c r="F791" s="116"/>
      <c r="G791" s="117"/>
      <c r="H791" s="117"/>
      <c r="I791" s="117"/>
      <c r="J791" s="117"/>
    </row>
    <row r="792" spans="3:10" ht="15">
      <c r="C792" s="81"/>
      <c r="F792" s="116"/>
      <c r="G792" s="117"/>
      <c r="H792" s="117"/>
      <c r="I792" s="117"/>
      <c r="J792" s="117"/>
    </row>
    <row r="793" spans="3:10" ht="15">
      <c r="C793" s="81"/>
      <c r="F793" s="116"/>
      <c r="G793" s="117"/>
      <c r="H793" s="117"/>
      <c r="I793" s="117"/>
      <c r="J793" s="117"/>
    </row>
    <row r="794" spans="3:10" ht="15">
      <c r="C794" s="81"/>
      <c r="F794" s="116"/>
      <c r="G794" s="117"/>
      <c r="H794" s="117"/>
      <c r="I794" s="117"/>
      <c r="J794" s="117"/>
    </row>
    <row r="795" spans="3:10" ht="15">
      <c r="C795" s="81"/>
      <c r="F795" s="116"/>
      <c r="G795" s="117"/>
      <c r="H795" s="117"/>
      <c r="I795" s="117"/>
      <c r="J795" s="117"/>
    </row>
    <row r="796" spans="3:10" ht="15">
      <c r="C796" s="81"/>
      <c r="F796" s="116"/>
      <c r="G796" s="117"/>
      <c r="H796" s="117"/>
      <c r="I796" s="117"/>
      <c r="J796" s="117"/>
    </row>
    <row r="797" spans="3:10" ht="15">
      <c r="C797" s="81"/>
      <c r="F797" s="116"/>
      <c r="G797" s="117"/>
      <c r="H797" s="117"/>
      <c r="I797" s="117"/>
      <c r="J797" s="117"/>
    </row>
    <row r="798" spans="3:10" ht="15">
      <c r="C798" s="81"/>
      <c r="F798" s="116"/>
      <c r="G798" s="117"/>
      <c r="H798" s="117"/>
      <c r="I798" s="117"/>
      <c r="J798" s="117"/>
    </row>
    <row r="799" spans="3:10" ht="15">
      <c r="C799" s="81"/>
      <c r="F799" s="116"/>
      <c r="G799" s="117"/>
      <c r="H799" s="117"/>
      <c r="I799" s="117"/>
      <c r="J799" s="117"/>
    </row>
    <row r="800" spans="3:10" ht="15">
      <c r="C800" s="81"/>
      <c r="F800" s="116"/>
      <c r="G800" s="117"/>
      <c r="H800" s="117"/>
      <c r="I800" s="117"/>
      <c r="J800" s="117"/>
    </row>
    <row r="801" spans="3:10" ht="15">
      <c r="C801" s="81"/>
      <c r="F801" s="116"/>
      <c r="G801" s="117"/>
      <c r="H801" s="117"/>
      <c r="I801" s="117"/>
      <c r="J801" s="117"/>
    </row>
    <row r="802" spans="3:10" ht="15">
      <c r="C802" s="81"/>
      <c r="F802" s="116"/>
      <c r="G802" s="117"/>
      <c r="H802" s="117"/>
      <c r="I802" s="117"/>
      <c r="J802" s="117"/>
    </row>
    <row r="803" spans="3:10" ht="15">
      <c r="C803" s="81"/>
      <c r="F803" s="116"/>
      <c r="G803" s="117"/>
      <c r="H803" s="117"/>
      <c r="I803" s="117"/>
      <c r="J803" s="117"/>
    </row>
    <row r="804" spans="3:10" ht="15">
      <c r="C804" s="81"/>
      <c r="F804" s="116"/>
      <c r="G804" s="117"/>
      <c r="H804" s="117"/>
      <c r="I804" s="117"/>
      <c r="J804" s="117"/>
    </row>
    <row r="805" spans="3:10" ht="15">
      <c r="C805" s="81"/>
      <c r="F805" s="116"/>
      <c r="G805" s="117"/>
      <c r="H805" s="117"/>
      <c r="I805" s="117"/>
      <c r="J805" s="117"/>
    </row>
    <row r="806" spans="3:10" ht="15">
      <c r="C806" s="81"/>
      <c r="F806" s="116"/>
      <c r="G806" s="117"/>
      <c r="H806" s="117"/>
      <c r="I806" s="117"/>
      <c r="J806" s="117"/>
    </row>
    <row r="807" spans="3:10" ht="15">
      <c r="C807" s="81"/>
      <c r="F807" s="116"/>
      <c r="G807" s="117"/>
      <c r="H807" s="117"/>
      <c r="I807" s="117"/>
      <c r="J807" s="117"/>
    </row>
    <row r="808" spans="3:10" ht="15">
      <c r="C808" s="81"/>
      <c r="F808" s="116"/>
      <c r="G808" s="117"/>
      <c r="H808" s="117"/>
      <c r="I808" s="117"/>
      <c r="J808" s="117"/>
    </row>
    <row r="809" spans="3:10" ht="15">
      <c r="C809" s="81"/>
      <c r="F809" s="116"/>
      <c r="G809" s="117"/>
      <c r="H809" s="117"/>
      <c r="I809" s="117"/>
      <c r="J809" s="117"/>
    </row>
    <row r="810" spans="3:10" ht="15">
      <c r="C810" s="81"/>
      <c r="F810" s="116"/>
      <c r="G810" s="117"/>
      <c r="H810" s="117"/>
      <c r="I810" s="117"/>
      <c r="J810" s="117"/>
    </row>
    <row r="811" spans="3:10" ht="15">
      <c r="C811" s="81"/>
      <c r="F811" s="116"/>
      <c r="G811" s="117"/>
      <c r="H811" s="117"/>
      <c r="I811" s="117"/>
      <c r="J811" s="117"/>
    </row>
    <row r="812" spans="3:10" ht="15">
      <c r="C812" s="81"/>
      <c r="F812" s="116"/>
      <c r="G812" s="117"/>
      <c r="H812" s="117"/>
      <c r="I812" s="117"/>
      <c r="J812" s="117"/>
    </row>
    <row r="813" spans="3:10" ht="15">
      <c r="C813" s="81"/>
      <c r="F813" s="116"/>
      <c r="G813" s="117"/>
      <c r="H813" s="117"/>
      <c r="I813" s="117"/>
      <c r="J813" s="117"/>
    </row>
    <row r="814" spans="3:10" ht="15">
      <c r="C814" s="81"/>
      <c r="F814" s="116"/>
      <c r="G814" s="117"/>
      <c r="H814" s="117"/>
      <c r="I814" s="117"/>
      <c r="J814" s="117"/>
    </row>
    <row r="815" spans="3:10" ht="15">
      <c r="C815" s="81"/>
      <c r="F815" s="116"/>
      <c r="G815" s="117"/>
      <c r="H815" s="117"/>
      <c r="I815" s="117"/>
      <c r="J815" s="117"/>
    </row>
    <row r="816" spans="3:10" ht="15">
      <c r="C816" s="81"/>
      <c r="F816" s="116"/>
      <c r="G816" s="117"/>
      <c r="H816" s="117"/>
      <c r="I816" s="117"/>
      <c r="J816" s="117"/>
    </row>
    <row r="817" spans="3:10" ht="15">
      <c r="C817" s="81"/>
      <c r="F817" s="116"/>
      <c r="G817" s="117"/>
      <c r="H817" s="117"/>
      <c r="I817" s="117"/>
      <c r="J817" s="117"/>
    </row>
    <row r="818" spans="3:10" ht="15">
      <c r="C818" s="81"/>
      <c r="F818" s="116"/>
      <c r="G818" s="117"/>
      <c r="H818" s="117"/>
      <c r="I818" s="117"/>
      <c r="J818" s="117"/>
    </row>
    <row r="819" spans="3:10" ht="15">
      <c r="C819" s="81"/>
      <c r="F819" s="116"/>
      <c r="G819" s="117"/>
      <c r="H819" s="117"/>
      <c r="I819" s="117"/>
      <c r="J819" s="117"/>
    </row>
    <row r="820" spans="3:10" ht="15">
      <c r="C820" s="81"/>
      <c r="F820" s="116"/>
      <c r="G820" s="117"/>
      <c r="H820" s="117"/>
      <c r="I820" s="117"/>
      <c r="J820" s="117"/>
    </row>
    <row r="821" spans="3:10" ht="15">
      <c r="C821" s="81"/>
      <c r="F821" s="116"/>
      <c r="G821" s="117"/>
      <c r="H821" s="117"/>
      <c r="I821" s="117"/>
      <c r="J821" s="117"/>
    </row>
    <row r="822" spans="3:10" ht="15">
      <c r="C822" s="81"/>
      <c r="F822" s="116"/>
      <c r="G822" s="117"/>
      <c r="H822" s="117"/>
      <c r="I822" s="117"/>
      <c r="J822" s="117"/>
    </row>
    <row r="823" spans="3:10" ht="15">
      <c r="C823" s="81"/>
      <c r="F823" s="116"/>
      <c r="G823" s="117"/>
      <c r="H823" s="117"/>
      <c r="I823" s="117"/>
      <c r="J823" s="117"/>
    </row>
    <row r="824" spans="3:10" ht="15">
      <c r="C824" s="81"/>
      <c r="F824" s="116"/>
      <c r="G824" s="117"/>
      <c r="H824" s="117"/>
      <c r="I824" s="117"/>
      <c r="J824" s="117"/>
    </row>
    <row r="825" spans="3:10" ht="15">
      <c r="C825" s="81"/>
      <c r="F825" s="116"/>
      <c r="G825" s="117"/>
      <c r="H825" s="117"/>
      <c r="I825" s="117"/>
      <c r="J825" s="117"/>
    </row>
    <row r="826" spans="3:10" ht="15">
      <c r="C826" s="81"/>
      <c r="F826" s="116"/>
      <c r="G826" s="117"/>
      <c r="H826" s="117"/>
      <c r="I826" s="117"/>
      <c r="J826" s="117"/>
    </row>
    <row r="827" spans="3:10" ht="15">
      <c r="C827" s="81"/>
      <c r="F827" s="116"/>
      <c r="G827" s="117"/>
      <c r="H827" s="117"/>
      <c r="I827" s="117"/>
      <c r="J827" s="117"/>
    </row>
    <row r="828" spans="3:10" ht="15">
      <c r="C828" s="81"/>
      <c r="F828" s="116"/>
      <c r="G828" s="117"/>
      <c r="H828" s="117"/>
      <c r="I828" s="117"/>
      <c r="J828" s="117"/>
    </row>
    <row r="829" spans="3:10" ht="15">
      <c r="C829" s="81"/>
      <c r="F829" s="116"/>
      <c r="G829" s="117"/>
      <c r="H829" s="117"/>
      <c r="I829" s="117"/>
      <c r="J829" s="117"/>
    </row>
    <row r="830" spans="3:10" ht="15">
      <c r="C830" s="81"/>
      <c r="F830" s="116"/>
      <c r="G830" s="117"/>
      <c r="H830" s="117"/>
      <c r="I830" s="117"/>
      <c r="J830" s="117"/>
    </row>
    <row r="831" spans="3:10" ht="15">
      <c r="C831" s="81"/>
      <c r="F831" s="116"/>
      <c r="G831" s="117"/>
      <c r="H831" s="117"/>
      <c r="I831" s="117"/>
      <c r="J831" s="117"/>
    </row>
    <row r="832" spans="3:10" ht="15">
      <c r="C832" s="81"/>
      <c r="F832" s="116"/>
      <c r="G832" s="117"/>
      <c r="H832" s="117"/>
      <c r="I832" s="117"/>
      <c r="J832" s="117"/>
    </row>
    <row r="833" spans="3:10" ht="15">
      <c r="C833" s="81"/>
      <c r="F833" s="116"/>
      <c r="G833" s="117"/>
      <c r="H833" s="117"/>
      <c r="I833" s="117"/>
      <c r="J833" s="117"/>
    </row>
    <row r="834" spans="3:10" ht="15">
      <c r="C834" s="81"/>
      <c r="F834" s="116"/>
      <c r="G834" s="117"/>
      <c r="H834" s="117"/>
      <c r="I834" s="117"/>
      <c r="J834" s="117"/>
    </row>
    <row r="835" spans="3:10" ht="15">
      <c r="C835" s="81"/>
      <c r="F835" s="116"/>
      <c r="G835" s="117"/>
      <c r="H835" s="117"/>
      <c r="I835" s="117"/>
      <c r="J835" s="117"/>
    </row>
    <row r="836" spans="3:10" ht="15">
      <c r="C836" s="81"/>
      <c r="F836" s="116"/>
      <c r="G836" s="117"/>
      <c r="H836" s="117"/>
      <c r="I836" s="117"/>
      <c r="J836" s="117"/>
    </row>
    <row r="837" spans="3:10" ht="15">
      <c r="C837" s="81"/>
      <c r="F837" s="116"/>
      <c r="G837" s="117"/>
      <c r="H837" s="117"/>
      <c r="I837" s="117"/>
      <c r="J837" s="117"/>
    </row>
    <row r="838" spans="3:10" ht="15">
      <c r="C838" s="81"/>
      <c r="F838" s="116"/>
      <c r="G838" s="117"/>
      <c r="H838" s="117"/>
      <c r="I838" s="117"/>
      <c r="J838" s="117"/>
    </row>
    <row r="839" spans="3:10" ht="15">
      <c r="C839" s="81"/>
      <c r="F839" s="116"/>
      <c r="G839" s="117"/>
      <c r="H839" s="117"/>
      <c r="I839" s="117"/>
      <c r="J839" s="117"/>
    </row>
    <row r="840" spans="3:10" ht="15">
      <c r="C840" s="81"/>
      <c r="F840" s="116"/>
      <c r="G840" s="117"/>
      <c r="H840" s="117"/>
      <c r="I840" s="117"/>
      <c r="J840" s="117"/>
    </row>
    <row r="841" spans="3:10" ht="15">
      <c r="C841" s="81"/>
      <c r="F841" s="116"/>
      <c r="G841" s="117"/>
      <c r="H841" s="117"/>
      <c r="I841" s="117"/>
      <c r="J841" s="117"/>
    </row>
    <row r="842" spans="3:10" ht="15">
      <c r="C842" s="81"/>
      <c r="F842" s="116"/>
      <c r="G842" s="117"/>
      <c r="H842" s="117"/>
      <c r="I842" s="117"/>
      <c r="J842" s="117"/>
    </row>
    <row r="843" spans="3:10" ht="15">
      <c r="C843" s="81"/>
      <c r="F843" s="116"/>
      <c r="G843" s="117"/>
      <c r="H843" s="117"/>
      <c r="I843" s="117"/>
      <c r="J843" s="117"/>
    </row>
    <row r="844" spans="3:10" ht="15">
      <c r="C844" s="81"/>
      <c r="F844" s="116"/>
      <c r="G844" s="117"/>
      <c r="H844" s="117"/>
      <c r="I844" s="117"/>
      <c r="J844" s="117"/>
    </row>
    <row r="845" spans="3:10" ht="15">
      <c r="C845" s="81"/>
      <c r="F845" s="116"/>
      <c r="G845" s="117"/>
      <c r="H845" s="117"/>
      <c r="I845" s="117"/>
      <c r="J845" s="117"/>
    </row>
    <row r="846" spans="3:10" ht="15">
      <c r="C846" s="81"/>
      <c r="F846" s="116"/>
      <c r="G846" s="117"/>
      <c r="H846" s="117"/>
      <c r="I846" s="117"/>
      <c r="J846" s="117"/>
    </row>
    <row r="847" spans="3:10" ht="15">
      <c r="C847" s="81"/>
      <c r="F847" s="116"/>
      <c r="G847" s="117"/>
      <c r="H847" s="117"/>
      <c r="I847" s="117"/>
      <c r="J847" s="117"/>
    </row>
    <row r="848" spans="3:10" ht="15">
      <c r="C848" s="81"/>
      <c r="F848" s="116"/>
      <c r="G848" s="117"/>
      <c r="H848" s="117"/>
      <c r="I848" s="117"/>
      <c r="J848" s="117"/>
    </row>
    <row r="849" spans="3:10" ht="15">
      <c r="C849" s="81"/>
      <c r="F849" s="116"/>
      <c r="G849" s="117"/>
      <c r="H849" s="117"/>
      <c r="I849" s="117"/>
      <c r="J849" s="117"/>
    </row>
    <row r="850" spans="3:10" ht="15">
      <c r="C850" s="81"/>
      <c r="F850" s="116"/>
      <c r="G850" s="117"/>
      <c r="H850" s="117"/>
      <c r="I850" s="117"/>
      <c r="J850" s="117"/>
    </row>
    <row r="851" spans="3:10" ht="15">
      <c r="C851" s="81"/>
      <c r="F851" s="116"/>
      <c r="G851" s="117"/>
      <c r="H851" s="117"/>
      <c r="I851" s="117"/>
      <c r="J851" s="117"/>
    </row>
    <row r="852" spans="3:10" ht="15">
      <c r="C852" s="81"/>
      <c r="F852" s="116"/>
      <c r="G852" s="117"/>
      <c r="H852" s="117"/>
      <c r="I852" s="117"/>
      <c r="J852" s="117"/>
    </row>
    <row r="853" spans="3:10" ht="15">
      <c r="C853" s="81"/>
      <c r="F853" s="116"/>
      <c r="G853" s="117"/>
      <c r="H853" s="117"/>
      <c r="I853" s="117"/>
      <c r="J853" s="117"/>
    </row>
    <row r="854" spans="3:10" ht="15">
      <c r="C854" s="81"/>
      <c r="F854" s="116"/>
      <c r="G854" s="117"/>
      <c r="H854" s="117"/>
      <c r="I854" s="117"/>
      <c r="J854" s="117"/>
    </row>
    <row r="855" spans="3:10" ht="15">
      <c r="C855" s="81"/>
      <c r="F855" s="116"/>
      <c r="G855" s="117"/>
      <c r="H855" s="117"/>
      <c r="I855" s="117"/>
      <c r="J855" s="117"/>
    </row>
    <row r="856" spans="3:10" ht="15">
      <c r="C856" s="81"/>
      <c r="F856" s="116"/>
      <c r="G856" s="117"/>
      <c r="H856" s="117"/>
      <c r="I856" s="117"/>
      <c r="J856" s="117"/>
    </row>
    <row r="857" spans="3:10" ht="15">
      <c r="C857" s="81"/>
      <c r="F857" s="116"/>
      <c r="G857" s="117"/>
      <c r="H857" s="117"/>
      <c r="I857" s="117"/>
      <c r="J857" s="117"/>
    </row>
    <row r="858" spans="3:10" ht="15">
      <c r="C858" s="81"/>
      <c r="F858" s="116"/>
      <c r="G858" s="117"/>
      <c r="H858" s="117"/>
      <c r="I858" s="117"/>
      <c r="J858" s="117"/>
    </row>
    <row r="859" spans="3:10" ht="15">
      <c r="C859" s="81"/>
      <c r="F859" s="116"/>
      <c r="G859" s="117"/>
      <c r="H859" s="117"/>
      <c r="I859" s="117"/>
      <c r="J859" s="117"/>
    </row>
    <row r="860" spans="3:10" ht="15">
      <c r="C860" s="81"/>
      <c r="F860" s="118"/>
      <c r="G860" s="117"/>
      <c r="H860" s="117"/>
      <c r="I860" s="117"/>
      <c r="J860" s="117"/>
    </row>
    <row r="861" spans="3:10" ht="15">
      <c r="C861" s="81"/>
      <c r="F861" s="116"/>
      <c r="G861" s="117"/>
      <c r="H861" s="117"/>
      <c r="I861" s="117"/>
      <c r="J861" s="117"/>
    </row>
    <row r="862" spans="3:10" ht="15">
      <c r="C862" s="81"/>
      <c r="F862" s="116"/>
      <c r="G862" s="117"/>
      <c r="H862" s="117"/>
      <c r="I862" s="117"/>
      <c r="J862" s="117"/>
    </row>
    <row r="863" spans="3:10" ht="15">
      <c r="C863" s="81"/>
      <c r="F863" s="116"/>
      <c r="G863" s="117"/>
      <c r="H863" s="117"/>
      <c r="I863" s="117"/>
      <c r="J863" s="117"/>
    </row>
    <row r="864" spans="3:10" ht="15">
      <c r="C864" s="81"/>
      <c r="F864" s="116"/>
      <c r="G864" s="117"/>
      <c r="H864" s="117"/>
      <c r="I864" s="117"/>
      <c r="J864" s="117"/>
    </row>
    <row r="865" spans="3:10" ht="15">
      <c r="C865" s="81"/>
      <c r="F865" s="116"/>
      <c r="G865" s="117"/>
      <c r="H865" s="117"/>
      <c r="I865" s="117"/>
      <c r="J865" s="117"/>
    </row>
    <row r="866" spans="3:10" ht="15">
      <c r="C866" s="81"/>
      <c r="F866" s="116"/>
      <c r="G866" s="117"/>
      <c r="H866" s="117"/>
      <c r="I866" s="117"/>
      <c r="J866" s="117"/>
    </row>
    <row r="867" spans="3:10" ht="15">
      <c r="C867" s="81"/>
      <c r="F867" s="116"/>
      <c r="G867" s="117"/>
      <c r="H867" s="117"/>
      <c r="I867" s="117"/>
      <c r="J867" s="117"/>
    </row>
    <row r="868" spans="3:10" ht="15">
      <c r="C868" s="81"/>
      <c r="F868" s="116"/>
      <c r="G868" s="117"/>
      <c r="H868" s="117"/>
      <c r="I868" s="117"/>
      <c r="J868" s="117"/>
    </row>
    <row r="869" spans="3:10" ht="15">
      <c r="C869" s="81"/>
      <c r="F869" s="116"/>
      <c r="G869" s="117"/>
      <c r="H869" s="117"/>
      <c r="I869" s="117"/>
      <c r="J869" s="117"/>
    </row>
    <row r="870" spans="3:10" ht="15">
      <c r="C870" s="81"/>
      <c r="F870" s="116"/>
      <c r="G870" s="117"/>
      <c r="H870" s="117"/>
      <c r="I870" s="117"/>
      <c r="J870" s="117"/>
    </row>
    <row r="871" spans="3:10" ht="15">
      <c r="C871" s="81"/>
      <c r="F871" s="116"/>
      <c r="G871" s="117"/>
      <c r="H871" s="117"/>
      <c r="I871" s="117"/>
      <c r="J871" s="117"/>
    </row>
    <row r="872" spans="3:10" ht="15">
      <c r="C872" s="81"/>
      <c r="F872" s="116"/>
      <c r="G872" s="117"/>
      <c r="H872" s="117"/>
      <c r="I872" s="117"/>
      <c r="J872" s="117"/>
    </row>
    <row r="873" spans="3:10" ht="15">
      <c r="C873" s="81"/>
      <c r="F873" s="116"/>
      <c r="G873" s="117"/>
      <c r="H873" s="117"/>
      <c r="I873" s="117"/>
      <c r="J873" s="117"/>
    </row>
    <row r="874" spans="3:10" ht="15">
      <c r="C874" s="81"/>
      <c r="F874" s="116"/>
      <c r="G874" s="117"/>
      <c r="H874" s="117"/>
      <c r="I874" s="117"/>
      <c r="J874" s="117"/>
    </row>
    <row r="875" spans="3:10" ht="15">
      <c r="C875" s="81"/>
      <c r="F875" s="116"/>
      <c r="G875" s="117"/>
      <c r="H875" s="117"/>
      <c r="I875" s="117"/>
      <c r="J875" s="117"/>
    </row>
    <row r="876" spans="3:10" ht="15">
      <c r="C876" s="81"/>
      <c r="F876" s="116"/>
      <c r="G876" s="117"/>
      <c r="H876" s="117"/>
      <c r="I876" s="117"/>
      <c r="J876" s="117"/>
    </row>
    <row r="877" spans="6:10" ht="15">
      <c r="F877" s="116"/>
      <c r="G877" s="117"/>
      <c r="H877" s="117"/>
      <c r="I877" s="117"/>
      <c r="J877" s="117"/>
    </row>
    <row r="878" spans="6:10" ht="15">
      <c r="F878" s="116"/>
      <c r="G878" s="117"/>
      <c r="H878" s="117"/>
      <c r="I878" s="117"/>
      <c r="J878" s="117"/>
    </row>
    <row r="879" spans="6:10" ht="15">
      <c r="F879" s="116"/>
      <c r="G879" s="117"/>
      <c r="H879" s="117"/>
      <c r="I879" s="117"/>
      <c r="J879" s="117"/>
    </row>
    <row r="880" spans="6:10" ht="15">
      <c r="F880" s="116"/>
      <c r="G880" s="117"/>
      <c r="H880" s="117"/>
      <c r="I880" s="117"/>
      <c r="J880" s="117"/>
    </row>
    <row r="881" spans="6:10" ht="15">
      <c r="F881" s="116"/>
      <c r="G881" s="117"/>
      <c r="H881" s="117"/>
      <c r="I881" s="117"/>
      <c r="J881" s="117"/>
    </row>
    <row r="882" spans="6:10" ht="15">
      <c r="F882" s="116"/>
      <c r="G882" s="117"/>
      <c r="H882" s="117"/>
      <c r="I882" s="117"/>
      <c r="J882" s="117"/>
    </row>
    <row r="883" spans="6:10" ht="15">
      <c r="F883" s="116"/>
      <c r="G883" s="117"/>
      <c r="H883" s="117"/>
      <c r="I883" s="117"/>
      <c r="J883" s="117"/>
    </row>
    <row r="884" spans="6:10" ht="15">
      <c r="F884" s="116"/>
      <c r="G884" s="117"/>
      <c r="H884" s="117"/>
      <c r="I884" s="117"/>
      <c r="J884" s="117"/>
    </row>
    <row r="885" spans="6:10" ht="15">
      <c r="F885" s="116"/>
      <c r="G885" s="117"/>
      <c r="H885" s="117"/>
      <c r="I885" s="117"/>
      <c r="J885" s="117"/>
    </row>
    <row r="886" spans="6:10" ht="15">
      <c r="F886" s="116"/>
      <c r="G886" s="117"/>
      <c r="H886" s="117"/>
      <c r="I886" s="117"/>
      <c r="J886" s="117"/>
    </row>
    <row r="887" spans="6:10" ht="15">
      <c r="F887" s="116"/>
      <c r="G887" s="117"/>
      <c r="H887" s="117"/>
      <c r="I887" s="117"/>
      <c r="J887" s="117"/>
    </row>
    <row r="888" spans="6:10" ht="15">
      <c r="F888" s="116"/>
      <c r="G888" s="117"/>
      <c r="H888" s="117"/>
      <c r="I888" s="117"/>
      <c r="J888" s="117"/>
    </row>
    <row r="889" spans="6:10" ht="15">
      <c r="F889" s="116"/>
      <c r="G889" s="117"/>
      <c r="H889" s="117"/>
      <c r="I889" s="117"/>
      <c r="J889" s="117"/>
    </row>
    <row r="890" spans="6:10" ht="15">
      <c r="F890" s="116"/>
      <c r="G890" s="117"/>
      <c r="H890" s="117"/>
      <c r="I890" s="117"/>
      <c r="J890" s="117"/>
    </row>
    <row r="891" spans="6:10" ht="15">
      <c r="F891" s="116"/>
      <c r="G891" s="117"/>
      <c r="H891" s="117"/>
      <c r="I891" s="117"/>
      <c r="J891" s="117"/>
    </row>
    <row r="892" spans="6:10" ht="15">
      <c r="F892" s="116"/>
      <c r="G892" s="117"/>
      <c r="H892" s="117"/>
      <c r="I892" s="117"/>
      <c r="J892" s="117"/>
    </row>
    <row r="893" spans="6:10" ht="15">
      <c r="F893" s="116"/>
      <c r="G893" s="117"/>
      <c r="H893" s="117"/>
      <c r="I893" s="117"/>
      <c r="J893" s="117"/>
    </row>
    <row r="894" spans="6:10" ht="15">
      <c r="F894" s="116"/>
      <c r="G894" s="117"/>
      <c r="H894" s="117"/>
      <c r="I894" s="117"/>
      <c r="J894" s="117"/>
    </row>
    <row r="895" spans="6:10" ht="15">
      <c r="F895" s="116"/>
      <c r="G895" s="117"/>
      <c r="H895" s="117"/>
      <c r="I895" s="117"/>
      <c r="J895" s="117"/>
    </row>
    <row r="896" spans="6:10" ht="15">
      <c r="F896" s="116"/>
      <c r="G896" s="117"/>
      <c r="H896" s="117"/>
      <c r="I896" s="117"/>
      <c r="J896" s="117"/>
    </row>
    <row r="897" spans="6:10" ht="15">
      <c r="F897" s="116"/>
      <c r="G897" s="117"/>
      <c r="H897" s="117"/>
      <c r="I897" s="117"/>
      <c r="J897" s="117"/>
    </row>
    <row r="898" spans="6:10" ht="15">
      <c r="F898" s="116"/>
      <c r="G898" s="117"/>
      <c r="H898" s="117"/>
      <c r="I898" s="117"/>
      <c r="J898" s="117"/>
    </row>
    <row r="899" spans="6:10" ht="15">
      <c r="F899" s="116"/>
      <c r="G899" s="117"/>
      <c r="H899" s="117"/>
      <c r="I899" s="117"/>
      <c r="J899" s="117"/>
    </row>
    <row r="900" spans="6:10" ht="15">
      <c r="F900" s="116"/>
      <c r="G900" s="117"/>
      <c r="H900" s="117"/>
      <c r="I900" s="117"/>
      <c r="J900" s="117"/>
    </row>
    <row r="901" spans="6:10" ht="15">
      <c r="F901" s="116"/>
      <c r="G901" s="117"/>
      <c r="H901" s="117"/>
      <c r="I901" s="117"/>
      <c r="J901" s="117"/>
    </row>
    <row r="902" spans="6:10" ht="15">
      <c r="F902" s="116"/>
      <c r="G902" s="117"/>
      <c r="H902" s="117"/>
      <c r="I902" s="117"/>
      <c r="J902" s="117"/>
    </row>
    <row r="903" spans="6:10" ht="15">
      <c r="F903" s="116"/>
      <c r="G903" s="117"/>
      <c r="H903" s="117"/>
      <c r="I903" s="117"/>
      <c r="J903" s="117"/>
    </row>
    <row r="904" spans="6:10" ht="15">
      <c r="F904" s="116"/>
      <c r="G904" s="117"/>
      <c r="H904" s="117"/>
      <c r="I904" s="117"/>
      <c r="J904" s="117"/>
    </row>
    <row r="905" spans="6:10" ht="15">
      <c r="F905" s="116"/>
      <c r="G905" s="117"/>
      <c r="H905" s="117"/>
      <c r="I905" s="117"/>
      <c r="J905" s="117"/>
    </row>
    <row r="906" spans="6:10" ht="15">
      <c r="F906" s="116"/>
      <c r="G906" s="117"/>
      <c r="H906" s="117"/>
      <c r="I906" s="117"/>
      <c r="J906" s="117"/>
    </row>
    <row r="907" spans="6:10" ht="15">
      <c r="F907" s="116"/>
      <c r="G907" s="117"/>
      <c r="H907" s="117"/>
      <c r="I907" s="117"/>
      <c r="J907" s="117"/>
    </row>
    <row r="908" spans="6:10" ht="15">
      <c r="F908" s="116"/>
      <c r="G908" s="117"/>
      <c r="H908" s="117"/>
      <c r="I908" s="117"/>
      <c r="J908" s="117"/>
    </row>
    <row r="909" spans="6:10" ht="15">
      <c r="F909" s="116"/>
      <c r="G909" s="117"/>
      <c r="H909" s="117"/>
      <c r="I909" s="117"/>
      <c r="J909" s="117"/>
    </row>
    <row r="910" spans="6:10" ht="15">
      <c r="F910" s="116"/>
      <c r="G910" s="117"/>
      <c r="H910" s="117"/>
      <c r="I910" s="117"/>
      <c r="J910" s="117"/>
    </row>
    <row r="911" spans="6:10" ht="15">
      <c r="F911" s="116"/>
      <c r="G911" s="117"/>
      <c r="H911" s="117"/>
      <c r="I911" s="117"/>
      <c r="J911" s="117"/>
    </row>
    <row r="912" spans="6:10" ht="15">
      <c r="F912" s="116"/>
      <c r="G912" s="117"/>
      <c r="H912" s="117"/>
      <c r="I912" s="117"/>
      <c r="J912" s="117"/>
    </row>
    <row r="913" spans="6:10" ht="15">
      <c r="F913" s="116"/>
      <c r="G913" s="117"/>
      <c r="H913" s="117"/>
      <c r="I913" s="117"/>
      <c r="J913" s="117"/>
    </row>
    <row r="914" spans="6:10" ht="15">
      <c r="F914" s="116"/>
      <c r="G914" s="117"/>
      <c r="H914" s="117"/>
      <c r="I914" s="117"/>
      <c r="J914" s="117"/>
    </row>
    <row r="915" spans="6:10" ht="15">
      <c r="F915" s="116"/>
      <c r="G915" s="117"/>
      <c r="H915" s="117"/>
      <c r="I915" s="117"/>
      <c r="J915" s="117"/>
    </row>
    <row r="916" spans="6:10" ht="15">
      <c r="F916" s="116"/>
      <c r="G916" s="117"/>
      <c r="H916" s="117"/>
      <c r="I916" s="117"/>
      <c r="J916" s="117"/>
    </row>
    <row r="917" spans="6:10" ht="15">
      <c r="F917" s="116"/>
      <c r="G917" s="117"/>
      <c r="H917" s="117"/>
      <c r="I917" s="117"/>
      <c r="J917" s="117"/>
    </row>
    <row r="918" spans="6:10" ht="15">
      <c r="F918" s="116"/>
      <c r="G918" s="117"/>
      <c r="H918" s="117"/>
      <c r="I918" s="117"/>
      <c r="J918" s="117"/>
    </row>
    <row r="919" spans="6:10" ht="15">
      <c r="F919" s="116"/>
      <c r="G919" s="117"/>
      <c r="H919" s="117"/>
      <c r="I919" s="117"/>
      <c r="J919" s="117"/>
    </row>
    <row r="920" spans="6:10" ht="15">
      <c r="F920" s="116"/>
      <c r="G920" s="117"/>
      <c r="H920" s="117"/>
      <c r="I920" s="117"/>
      <c r="J920" s="117"/>
    </row>
    <row r="921" spans="6:10" ht="15">
      <c r="F921" s="116"/>
      <c r="G921" s="117"/>
      <c r="H921" s="117"/>
      <c r="I921" s="117"/>
      <c r="J921" s="117"/>
    </row>
    <row r="922" spans="6:10" ht="15">
      <c r="F922" s="116"/>
      <c r="G922" s="117"/>
      <c r="H922" s="117"/>
      <c r="I922" s="117"/>
      <c r="J922" s="117"/>
    </row>
    <row r="923" spans="6:10" ht="15">
      <c r="F923" s="116"/>
      <c r="G923" s="117"/>
      <c r="H923" s="117"/>
      <c r="I923" s="117"/>
      <c r="J923" s="117"/>
    </row>
    <row r="924" spans="6:10" ht="15">
      <c r="F924" s="116"/>
      <c r="G924" s="117"/>
      <c r="H924" s="117"/>
      <c r="I924" s="117"/>
      <c r="J924" s="117"/>
    </row>
    <row r="925" spans="6:10" ht="15">
      <c r="F925" s="116"/>
      <c r="G925" s="117"/>
      <c r="H925" s="117"/>
      <c r="I925" s="117"/>
      <c r="J925" s="117"/>
    </row>
    <row r="926" spans="6:10" ht="15">
      <c r="F926" s="116"/>
      <c r="G926" s="117"/>
      <c r="H926" s="117"/>
      <c r="I926" s="117"/>
      <c r="J926" s="117"/>
    </row>
    <row r="927" spans="6:10" ht="15">
      <c r="F927" s="116"/>
      <c r="G927" s="117"/>
      <c r="H927" s="117"/>
      <c r="I927" s="117"/>
      <c r="J927" s="117"/>
    </row>
    <row r="928" spans="6:10" ht="15">
      <c r="F928" s="116"/>
      <c r="G928" s="117"/>
      <c r="H928" s="117"/>
      <c r="I928" s="117"/>
      <c r="J928" s="117"/>
    </row>
    <row r="929" spans="6:10" ht="15">
      <c r="F929" s="116"/>
      <c r="G929" s="117"/>
      <c r="H929" s="117"/>
      <c r="I929" s="117"/>
      <c r="J929" s="117"/>
    </row>
    <row r="930" spans="6:10" ht="15">
      <c r="F930" s="116"/>
      <c r="G930" s="117"/>
      <c r="H930" s="117"/>
      <c r="I930" s="117"/>
      <c r="J930" s="117"/>
    </row>
    <row r="931" spans="6:10" ht="15">
      <c r="F931" s="116"/>
      <c r="G931" s="117"/>
      <c r="H931" s="117"/>
      <c r="I931" s="117"/>
      <c r="J931" s="117"/>
    </row>
    <row r="932" spans="6:10" ht="15">
      <c r="F932" s="116"/>
      <c r="G932" s="117"/>
      <c r="H932" s="117"/>
      <c r="I932" s="117"/>
      <c r="J932" s="117"/>
    </row>
    <row r="933" spans="6:10" ht="15">
      <c r="F933" s="116"/>
      <c r="G933" s="117"/>
      <c r="H933" s="117"/>
      <c r="I933" s="117"/>
      <c r="J933" s="117"/>
    </row>
    <row r="934" spans="6:10" ht="15">
      <c r="F934" s="116"/>
      <c r="G934" s="117"/>
      <c r="H934" s="117"/>
      <c r="I934" s="117"/>
      <c r="J934" s="117"/>
    </row>
    <row r="935" spans="6:10" ht="15">
      <c r="F935" s="116"/>
      <c r="G935" s="117"/>
      <c r="H935" s="117"/>
      <c r="I935" s="117"/>
      <c r="J935" s="117"/>
    </row>
    <row r="936" spans="6:10" ht="15">
      <c r="F936" s="116"/>
      <c r="G936" s="117"/>
      <c r="H936" s="117"/>
      <c r="I936" s="117"/>
      <c r="J936" s="117"/>
    </row>
    <row r="937" spans="6:10" ht="15">
      <c r="F937" s="116"/>
      <c r="G937" s="117"/>
      <c r="H937" s="117"/>
      <c r="I937" s="117"/>
      <c r="J937" s="117"/>
    </row>
    <row r="938" spans="6:10" ht="15">
      <c r="F938" s="116"/>
      <c r="G938" s="117"/>
      <c r="H938" s="117"/>
      <c r="I938" s="117"/>
      <c r="J938" s="117"/>
    </row>
    <row r="939" spans="6:10" ht="15">
      <c r="F939" s="116"/>
      <c r="G939" s="117"/>
      <c r="H939" s="117"/>
      <c r="I939" s="117"/>
      <c r="J939" s="117"/>
    </row>
    <row r="940" spans="6:10" ht="15">
      <c r="F940" s="116"/>
      <c r="G940" s="117"/>
      <c r="H940" s="117"/>
      <c r="I940" s="117"/>
      <c r="J940" s="117"/>
    </row>
    <row r="941" spans="6:10" ht="15">
      <c r="F941" s="116"/>
      <c r="G941" s="117"/>
      <c r="H941" s="117"/>
      <c r="I941" s="117"/>
      <c r="J941" s="117"/>
    </row>
    <row r="942" spans="6:10" ht="15">
      <c r="F942" s="116"/>
      <c r="G942" s="117"/>
      <c r="H942" s="117"/>
      <c r="I942" s="117"/>
      <c r="J942" s="117"/>
    </row>
    <row r="943" spans="6:10" ht="15">
      <c r="F943" s="116"/>
      <c r="G943" s="117"/>
      <c r="H943" s="117"/>
      <c r="I943" s="117"/>
      <c r="J943" s="117"/>
    </row>
    <row r="944" spans="6:10" ht="15">
      <c r="F944" s="116"/>
      <c r="G944" s="117"/>
      <c r="H944" s="117"/>
      <c r="I944" s="117"/>
      <c r="J944" s="117"/>
    </row>
    <row r="945" spans="6:10" ht="15">
      <c r="F945" s="116"/>
      <c r="G945" s="117"/>
      <c r="H945" s="117"/>
      <c r="I945" s="117"/>
      <c r="J945" s="117"/>
    </row>
    <row r="946" spans="6:10" ht="15">
      <c r="F946" s="116"/>
      <c r="G946" s="117"/>
      <c r="H946" s="117"/>
      <c r="I946" s="117"/>
      <c r="J946" s="117"/>
    </row>
    <row r="947" spans="6:10" ht="15">
      <c r="F947" s="116"/>
      <c r="G947" s="117"/>
      <c r="H947" s="117"/>
      <c r="I947" s="117"/>
      <c r="J947" s="117"/>
    </row>
    <row r="948" spans="6:10" ht="15">
      <c r="F948" s="116"/>
      <c r="G948" s="117"/>
      <c r="H948" s="117"/>
      <c r="I948" s="117"/>
      <c r="J948" s="117"/>
    </row>
    <row r="949" spans="6:10" ht="15">
      <c r="F949" s="116"/>
      <c r="G949" s="117"/>
      <c r="H949" s="117"/>
      <c r="I949" s="117"/>
      <c r="J949" s="117"/>
    </row>
    <row r="950" spans="6:10" ht="15">
      <c r="F950" s="116"/>
      <c r="G950" s="117"/>
      <c r="H950" s="117"/>
      <c r="I950" s="117"/>
      <c r="J950" s="117"/>
    </row>
    <row r="951" spans="6:10" ht="15">
      <c r="F951" s="116"/>
      <c r="G951" s="117"/>
      <c r="H951" s="117"/>
      <c r="I951" s="117"/>
      <c r="J951" s="117"/>
    </row>
    <row r="952" spans="6:10" ht="15">
      <c r="F952" s="116"/>
      <c r="G952" s="117"/>
      <c r="H952" s="117"/>
      <c r="I952" s="117"/>
      <c r="J952" s="117"/>
    </row>
    <row r="953" spans="6:10" ht="15">
      <c r="F953" s="116"/>
      <c r="G953" s="117"/>
      <c r="H953" s="117"/>
      <c r="I953" s="117"/>
      <c r="J953" s="117"/>
    </row>
    <row r="954" spans="6:10" ht="15">
      <c r="F954" s="116"/>
      <c r="G954" s="117"/>
      <c r="H954" s="117"/>
      <c r="I954" s="117"/>
      <c r="J954" s="117"/>
    </row>
    <row r="955" spans="6:10" ht="15">
      <c r="F955" s="116"/>
      <c r="G955" s="117"/>
      <c r="H955" s="117"/>
      <c r="I955" s="117"/>
      <c r="J955" s="117"/>
    </row>
    <row r="956" spans="6:10" ht="15">
      <c r="F956" s="116"/>
      <c r="G956" s="117"/>
      <c r="H956" s="117"/>
      <c r="I956" s="117"/>
      <c r="J956" s="117"/>
    </row>
    <row r="957" spans="6:10" ht="15">
      <c r="F957" s="116"/>
      <c r="G957" s="117"/>
      <c r="H957" s="117"/>
      <c r="I957" s="117"/>
      <c r="J957" s="117"/>
    </row>
    <row r="958" spans="6:10" ht="15">
      <c r="F958" s="116"/>
      <c r="G958" s="117"/>
      <c r="H958" s="117"/>
      <c r="I958" s="117"/>
      <c r="J958" s="117"/>
    </row>
    <row r="959" spans="6:10" ht="15">
      <c r="F959" s="116"/>
      <c r="G959" s="117"/>
      <c r="H959" s="117"/>
      <c r="I959" s="117"/>
      <c r="J959" s="117"/>
    </row>
    <row r="960" spans="6:10" ht="15">
      <c r="F960" s="116"/>
      <c r="G960" s="117"/>
      <c r="H960" s="117"/>
      <c r="I960" s="117"/>
      <c r="J960" s="117"/>
    </row>
    <row r="961" spans="6:10" ht="15">
      <c r="F961" s="116"/>
      <c r="G961" s="117"/>
      <c r="H961" s="117"/>
      <c r="I961" s="117"/>
      <c r="J961" s="117"/>
    </row>
    <row r="962" spans="6:10" ht="15">
      <c r="F962" s="116"/>
      <c r="G962" s="117"/>
      <c r="H962" s="117"/>
      <c r="I962" s="117"/>
      <c r="J962" s="117"/>
    </row>
    <row r="963" spans="6:10" ht="15">
      <c r="F963" s="116"/>
      <c r="G963" s="117"/>
      <c r="H963" s="117"/>
      <c r="I963" s="117"/>
      <c r="J963" s="117"/>
    </row>
    <row r="964" spans="6:10" ht="15">
      <c r="F964" s="116"/>
      <c r="G964" s="117"/>
      <c r="H964" s="117"/>
      <c r="I964" s="117"/>
      <c r="J964" s="117"/>
    </row>
    <row r="965" spans="6:10" ht="15">
      <c r="F965" s="116"/>
      <c r="G965" s="117"/>
      <c r="H965" s="117"/>
      <c r="I965" s="117"/>
      <c r="J965" s="117"/>
    </row>
    <row r="966" spans="6:10" ht="15">
      <c r="F966" s="116"/>
      <c r="G966" s="117"/>
      <c r="H966" s="117"/>
      <c r="I966" s="117"/>
      <c r="J966" s="117"/>
    </row>
    <row r="967" spans="6:10" ht="15">
      <c r="F967" s="116"/>
      <c r="G967" s="117"/>
      <c r="H967" s="117"/>
      <c r="I967" s="117"/>
      <c r="J967" s="117"/>
    </row>
    <row r="968" spans="6:10" ht="15">
      <c r="F968" s="116"/>
      <c r="G968" s="117"/>
      <c r="H968" s="117"/>
      <c r="I968" s="117"/>
      <c r="J968" s="117"/>
    </row>
    <row r="969" spans="6:10" ht="15">
      <c r="F969" s="116"/>
      <c r="G969" s="117"/>
      <c r="H969" s="117"/>
      <c r="I969" s="117"/>
      <c r="J969" s="117"/>
    </row>
    <row r="970" spans="6:10" ht="15">
      <c r="F970" s="116"/>
      <c r="G970" s="117"/>
      <c r="H970" s="117"/>
      <c r="I970" s="117"/>
      <c r="J970" s="117"/>
    </row>
    <row r="971" spans="6:10" ht="15">
      <c r="F971" s="116"/>
      <c r="G971" s="117"/>
      <c r="H971" s="117"/>
      <c r="I971" s="117"/>
      <c r="J971" s="117"/>
    </row>
    <row r="972" spans="6:10" ht="15">
      <c r="F972" s="116"/>
      <c r="G972" s="117"/>
      <c r="H972" s="117"/>
      <c r="I972" s="117"/>
      <c r="J972" s="117"/>
    </row>
    <row r="973" spans="6:10" ht="15">
      <c r="F973" s="116"/>
      <c r="G973" s="117"/>
      <c r="H973" s="117"/>
      <c r="I973" s="117"/>
      <c r="J973" s="117"/>
    </row>
    <row r="974" spans="6:10" ht="15">
      <c r="F974" s="116"/>
      <c r="G974" s="117"/>
      <c r="H974" s="117"/>
      <c r="I974" s="117"/>
      <c r="J974" s="117"/>
    </row>
    <row r="975" spans="6:10" ht="15">
      <c r="F975" s="116"/>
      <c r="G975" s="117"/>
      <c r="H975" s="117"/>
      <c r="I975" s="117"/>
      <c r="J975" s="117"/>
    </row>
    <row r="976" spans="6:10" ht="15">
      <c r="F976" s="116"/>
      <c r="G976" s="117"/>
      <c r="H976" s="117"/>
      <c r="I976" s="117"/>
      <c r="J976" s="117"/>
    </row>
    <row r="977" spans="6:10" ht="15">
      <c r="F977" s="116"/>
      <c r="G977" s="117"/>
      <c r="H977" s="117"/>
      <c r="I977" s="117"/>
      <c r="J977" s="117"/>
    </row>
    <row r="978" spans="6:10" ht="15">
      <c r="F978" s="116"/>
      <c r="G978" s="117"/>
      <c r="H978" s="117"/>
      <c r="I978" s="117"/>
      <c r="J978" s="117"/>
    </row>
    <row r="979" spans="6:10" ht="15">
      <c r="F979" s="116"/>
      <c r="G979" s="117"/>
      <c r="H979" s="117"/>
      <c r="I979" s="117"/>
      <c r="J979" s="117"/>
    </row>
    <row r="980" spans="6:10" ht="15">
      <c r="F980" s="116"/>
      <c r="G980" s="117"/>
      <c r="H980" s="117"/>
      <c r="I980" s="117"/>
      <c r="J980" s="117"/>
    </row>
    <row r="981" spans="6:10" ht="15">
      <c r="F981" s="116"/>
      <c r="G981" s="117"/>
      <c r="H981" s="117"/>
      <c r="I981" s="117"/>
      <c r="J981" s="117"/>
    </row>
    <row r="982" spans="6:10" ht="15">
      <c r="F982" s="116"/>
      <c r="G982" s="117"/>
      <c r="H982" s="117"/>
      <c r="I982" s="117"/>
      <c r="J982" s="117"/>
    </row>
    <row r="983" spans="6:10" ht="15">
      <c r="F983" s="116"/>
      <c r="G983" s="117"/>
      <c r="H983" s="117"/>
      <c r="I983" s="117"/>
      <c r="J983" s="117"/>
    </row>
    <row r="984" spans="6:10" ht="15">
      <c r="F984" s="116"/>
      <c r="G984" s="117"/>
      <c r="H984" s="117"/>
      <c r="I984" s="117"/>
      <c r="J984" s="117"/>
    </row>
    <row r="985" spans="6:10" ht="15">
      <c r="F985" s="116"/>
      <c r="G985" s="117"/>
      <c r="H985" s="117"/>
      <c r="I985" s="117"/>
      <c r="J985" s="117"/>
    </row>
    <row r="986" spans="6:10" ht="15">
      <c r="F986" s="116"/>
      <c r="G986" s="117"/>
      <c r="H986" s="117"/>
      <c r="I986" s="117"/>
      <c r="J986" s="117"/>
    </row>
    <row r="987" spans="6:10" ht="15">
      <c r="F987" s="116"/>
      <c r="G987" s="117"/>
      <c r="H987" s="117"/>
      <c r="I987" s="117"/>
      <c r="J987" s="117"/>
    </row>
    <row r="988" spans="6:10" ht="15">
      <c r="F988" s="116"/>
      <c r="G988" s="117"/>
      <c r="H988" s="117"/>
      <c r="I988" s="117"/>
      <c r="J988" s="117"/>
    </row>
    <row r="989" spans="6:10" ht="15">
      <c r="F989" s="116"/>
      <c r="G989" s="117"/>
      <c r="H989" s="117"/>
      <c r="I989" s="117"/>
      <c r="J989" s="117"/>
    </row>
    <row r="990" spans="6:10" ht="15">
      <c r="F990" s="116"/>
      <c r="G990" s="117"/>
      <c r="H990" s="117"/>
      <c r="I990" s="117"/>
      <c r="J990" s="117"/>
    </row>
    <row r="991" spans="6:10" ht="15">
      <c r="F991" s="116"/>
      <c r="G991" s="117"/>
      <c r="H991" s="117"/>
      <c r="I991" s="117"/>
      <c r="J991" s="117"/>
    </row>
    <row r="992" spans="6:10" ht="15">
      <c r="F992" s="116"/>
      <c r="G992" s="117"/>
      <c r="H992" s="117"/>
      <c r="I992" s="117"/>
      <c r="J992" s="117"/>
    </row>
    <row r="993" spans="6:10" ht="15">
      <c r="F993" s="116"/>
      <c r="G993" s="117"/>
      <c r="H993" s="117"/>
      <c r="I993" s="117"/>
      <c r="J993" s="117"/>
    </row>
    <row r="994" spans="6:10" ht="15">
      <c r="F994" s="116"/>
      <c r="G994" s="117"/>
      <c r="H994" s="117"/>
      <c r="I994" s="117"/>
      <c r="J994" s="117"/>
    </row>
    <row r="995" spans="6:10" ht="15">
      <c r="F995" s="116"/>
      <c r="G995" s="117"/>
      <c r="H995" s="117"/>
      <c r="I995" s="117"/>
      <c r="J995" s="117"/>
    </row>
    <row r="996" spans="6:10" ht="15">
      <c r="F996" s="116"/>
      <c r="G996" s="117"/>
      <c r="H996" s="117"/>
      <c r="I996" s="117"/>
      <c r="J996" s="117"/>
    </row>
    <row r="997" spans="6:10" ht="15">
      <c r="F997" s="116"/>
      <c r="G997" s="117"/>
      <c r="H997" s="117"/>
      <c r="I997" s="117"/>
      <c r="J997" s="117"/>
    </row>
    <row r="998" spans="6:10" ht="15">
      <c r="F998" s="116"/>
      <c r="G998" s="117"/>
      <c r="H998" s="117"/>
      <c r="I998" s="117"/>
      <c r="J998" s="117"/>
    </row>
    <row r="999" spans="6:10" ht="15">
      <c r="F999" s="116"/>
      <c r="G999" s="117"/>
      <c r="H999" s="117"/>
      <c r="I999" s="117"/>
      <c r="J999" s="117"/>
    </row>
    <row r="1000" spans="6:10" ht="15">
      <c r="F1000" s="116"/>
      <c r="G1000" s="117"/>
      <c r="H1000" s="117"/>
      <c r="I1000" s="117"/>
      <c r="J1000" s="117"/>
    </row>
    <row r="1001" spans="6:10" ht="15">
      <c r="F1001" s="116"/>
      <c r="G1001" s="117"/>
      <c r="H1001" s="117"/>
      <c r="I1001" s="117"/>
      <c r="J1001" s="117"/>
    </row>
    <row r="1002" spans="6:10" ht="15">
      <c r="F1002" s="116"/>
      <c r="G1002" s="117"/>
      <c r="H1002" s="117"/>
      <c r="I1002" s="117"/>
      <c r="J1002" s="117"/>
    </row>
    <row r="1003" spans="6:10" ht="15">
      <c r="F1003" s="116"/>
      <c r="G1003" s="117"/>
      <c r="H1003" s="117"/>
      <c r="I1003" s="117"/>
      <c r="J1003" s="117"/>
    </row>
    <row r="1004" spans="6:10" ht="15">
      <c r="F1004" s="116"/>
      <c r="G1004" s="117"/>
      <c r="H1004" s="117"/>
      <c r="I1004" s="117"/>
      <c r="J1004" s="117"/>
    </row>
    <row r="1005" spans="6:10" ht="15">
      <c r="F1005" s="116"/>
      <c r="G1005" s="117"/>
      <c r="H1005" s="117"/>
      <c r="I1005" s="117"/>
      <c r="J1005" s="117"/>
    </row>
    <row r="1006" spans="6:10" ht="15">
      <c r="F1006" s="116"/>
      <c r="G1006" s="117"/>
      <c r="H1006" s="117"/>
      <c r="I1006" s="117"/>
      <c r="J1006" s="117"/>
    </row>
    <row r="1007" spans="6:10" ht="15">
      <c r="F1007" s="116"/>
      <c r="G1007" s="117"/>
      <c r="H1007" s="117"/>
      <c r="I1007" s="117"/>
      <c r="J1007" s="117"/>
    </row>
    <row r="1008" spans="6:10" ht="15">
      <c r="F1008" s="116"/>
      <c r="G1008" s="117"/>
      <c r="H1008" s="117"/>
      <c r="I1008" s="117"/>
      <c r="J1008" s="117"/>
    </row>
    <row r="1009" spans="6:10" ht="15">
      <c r="F1009" s="116"/>
      <c r="G1009" s="117"/>
      <c r="H1009" s="117"/>
      <c r="I1009" s="117"/>
      <c r="J1009" s="117"/>
    </row>
    <row r="1010" spans="6:10" ht="15">
      <c r="F1010" s="116"/>
      <c r="G1010" s="117"/>
      <c r="H1010" s="117"/>
      <c r="I1010" s="117"/>
      <c r="J1010" s="117"/>
    </row>
    <row r="1011" spans="6:10" ht="15">
      <c r="F1011" s="116"/>
      <c r="G1011" s="117"/>
      <c r="H1011" s="117"/>
      <c r="I1011" s="117"/>
      <c r="J1011" s="117"/>
    </row>
    <row r="1012" spans="6:10" ht="15">
      <c r="F1012" s="116"/>
      <c r="G1012" s="117"/>
      <c r="H1012" s="117"/>
      <c r="I1012" s="117"/>
      <c r="J1012" s="117"/>
    </row>
    <row r="1013" spans="6:10" ht="15">
      <c r="F1013" s="116"/>
      <c r="G1013" s="117"/>
      <c r="H1013" s="117"/>
      <c r="I1013" s="117"/>
      <c r="J1013" s="117"/>
    </row>
    <row r="1014" spans="6:10" ht="15">
      <c r="F1014" s="116"/>
      <c r="G1014" s="117"/>
      <c r="H1014" s="117"/>
      <c r="I1014" s="117"/>
      <c r="J1014" s="117"/>
    </row>
    <row r="1015" spans="6:10" ht="15">
      <c r="F1015" s="116"/>
      <c r="G1015" s="117"/>
      <c r="H1015" s="117"/>
      <c r="I1015" s="117"/>
      <c r="J1015" s="117"/>
    </row>
    <row r="1016" spans="6:10" ht="15">
      <c r="F1016" s="116"/>
      <c r="G1016" s="117"/>
      <c r="H1016" s="117"/>
      <c r="I1016" s="117"/>
      <c r="J1016" s="117"/>
    </row>
    <row r="1017" spans="6:10" ht="15">
      <c r="F1017" s="116"/>
      <c r="G1017" s="117"/>
      <c r="H1017" s="117"/>
      <c r="I1017" s="117"/>
      <c r="J1017" s="117"/>
    </row>
    <row r="1018" spans="6:10" ht="15">
      <c r="F1018" s="116"/>
      <c r="G1018" s="117"/>
      <c r="H1018" s="117"/>
      <c r="I1018" s="117"/>
      <c r="J1018" s="117"/>
    </row>
    <row r="1019" spans="6:10" ht="15">
      <c r="F1019" s="116"/>
      <c r="G1019" s="117"/>
      <c r="H1019" s="117"/>
      <c r="I1019" s="117"/>
      <c r="J1019" s="117"/>
    </row>
    <row r="1020" spans="6:10" ht="15">
      <c r="F1020" s="116"/>
      <c r="G1020" s="117"/>
      <c r="H1020" s="117"/>
      <c r="I1020" s="117"/>
      <c r="J1020" s="117"/>
    </row>
    <row r="1021" spans="6:10" ht="15">
      <c r="F1021" s="116"/>
      <c r="G1021" s="117"/>
      <c r="H1021" s="117"/>
      <c r="I1021" s="117"/>
      <c r="J1021" s="117"/>
    </row>
    <row r="1022" spans="6:10" ht="15">
      <c r="F1022" s="116"/>
      <c r="G1022" s="117"/>
      <c r="H1022" s="117"/>
      <c r="I1022" s="117"/>
      <c r="J1022" s="117"/>
    </row>
    <row r="1023" spans="6:10" ht="15">
      <c r="F1023" s="116"/>
      <c r="G1023" s="117"/>
      <c r="H1023" s="117"/>
      <c r="I1023" s="117"/>
      <c r="J1023" s="117"/>
    </row>
    <row r="1024" spans="6:10" ht="15">
      <c r="F1024" s="116"/>
      <c r="G1024" s="117"/>
      <c r="H1024" s="117"/>
      <c r="I1024" s="117"/>
      <c r="J1024" s="117"/>
    </row>
    <row r="1025" spans="6:10" ht="15">
      <c r="F1025" s="116"/>
      <c r="G1025" s="117"/>
      <c r="H1025" s="117"/>
      <c r="I1025" s="117"/>
      <c r="J1025" s="117"/>
    </row>
    <row r="1026" spans="6:10" ht="15">
      <c r="F1026" s="116"/>
      <c r="G1026" s="117"/>
      <c r="H1026" s="117"/>
      <c r="I1026" s="117"/>
      <c r="J1026" s="117"/>
    </row>
    <row r="1027" spans="6:10" ht="15">
      <c r="F1027" s="116"/>
      <c r="G1027" s="117"/>
      <c r="H1027" s="117"/>
      <c r="I1027" s="117"/>
      <c r="J1027" s="117"/>
    </row>
    <row r="1028" spans="6:10" ht="15">
      <c r="F1028" s="116"/>
      <c r="G1028" s="117"/>
      <c r="H1028" s="117"/>
      <c r="I1028" s="117"/>
      <c r="J1028" s="117"/>
    </row>
    <row r="1029" spans="6:10" ht="15">
      <c r="F1029" s="116"/>
      <c r="G1029" s="117"/>
      <c r="H1029" s="117"/>
      <c r="I1029" s="117"/>
      <c r="J1029" s="117"/>
    </row>
    <row r="1030" spans="6:10" ht="15">
      <c r="F1030" s="116"/>
      <c r="G1030" s="117"/>
      <c r="H1030" s="117"/>
      <c r="I1030" s="117"/>
      <c r="J1030" s="117"/>
    </row>
    <row r="1031" spans="6:10" ht="15">
      <c r="F1031" s="116"/>
      <c r="G1031" s="117"/>
      <c r="H1031" s="117"/>
      <c r="I1031" s="117"/>
      <c r="J1031" s="117"/>
    </row>
    <row r="1032" spans="6:10" ht="15">
      <c r="F1032" s="116"/>
      <c r="G1032" s="117"/>
      <c r="H1032" s="117"/>
      <c r="I1032" s="117"/>
      <c r="J1032" s="117"/>
    </row>
    <row r="1033" spans="6:10" ht="15">
      <c r="F1033" s="116"/>
      <c r="G1033" s="117"/>
      <c r="H1033" s="117"/>
      <c r="I1033" s="117"/>
      <c r="J1033" s="117"/>
    </row>
    <row r="1034" spans="6:10" ht="15">
      <c r="F1034" s="116"/>
      <c r="G1034" s="117"/>
      <c r="H1034" s="117"/>
      <c r="I1034" s="117"/>
      <c r="J1034" s="117"/>
    </row>
    <row r="1035" spans="6:10" ht="15">
      <c r="F1035" s="116"/>
      <c r="G1035" s="117"/>
      <c r="H1035" s="117"/>
      <c r="I1035" s="117"/>
      <c r="J1035" s="117"/>
    </row>
    <row r="1036" spans="6:10" ht="15">
      <c r="F1036" s="116"/>
      <c r="G1036" s="117"/>
      <c r="H1036" s="117"/>
      <c r="I1036" s="117"/>
      <c r="J1036" s="117"/>
    </row>
    <row r="1037" spans="6:10" ht="15">
      <c r="F1037" s="116"/>
      <c r="G1037" s="117"/>
      <c r="H1037" s="117"/>
      <c r="I1037" s="117"/>
      <c r="J1037" s="117"/>
    </row>
    <row r="1038" spans="6:10" ht="15">
      <c r="F1038" s="116"/>
      <c r="G1038" s="117"/>
      <c r="H1038" s="117"/>
      <c r="I1038" s="117"/>
      <c r="J1038" s="117"/>
    </row>
    <row r="1039" spans="6:10" ht="15">
      <c r="F1039" s="116"/>
      <c r="G1039" s="117"/>
      <c r="H1039" s="117"/>
      <c r="I1039" s="117"/>
      <c r="J1039" s="117"/>
    </row>
    <row r="1040" spans="6:10" ht="15">
      <c r="F1040" s="116"/>
      <c r="G1040" s="117"/>
      <c r="H1040" s="117"/>
      <c r="I1040" s="117"/>
      <c r="J1040" s="117"/>
    </row>
    <row r="1041" spans="6:10" ht="15">
      <c r="F1041" s="116"/>
      <c r="G1041" s="117"/>
      <c r="H1041" s="117"/>
      <c r="I1041" s="117"/>
      <c r="J1041" s="117"/>
    </row>
    <row r="1042" spans="6:10" ht="15">
      <c r="F1042" s="116"/>
      <c r="G1042" s="117"/>
      <c r="H1042" s="117"/>
      <c r="I1042" s="117"/>
      <c r="J1042" s="117"/>
    </row>
    <row r="1043" spans="6:10" ht="15">
      <c r="F1043" s="116"/>
      <c r="G1043" s="117"/>
      <c r="H1043" s="117"/>
      <c r="I1043" s="117"/>
      <c r="J1043" s="117"/>
    </row>
    <row r="1044" spans="6:10" ht="15">
      <c r="F1044" s="116"/>
      <c r="G1044" s="117"/>
      <c r="H1044" s="117"/>
      <c r="I1044" s="117"/>
      <c r="J1044" s="117"/>
    </row>
    <row r="1045" spans="6:10" ht="15">
      <c r="F1045" s="116"/>
      <c r="G1045" s="117"/>
      <c r="H1045" s="117"/>
      <c r="I1045" s="117"/>
      <c r="J1045" s="117"/>
    </row>
    <row r="1046" spans="6:10" ht="15">
      <c r="F1046" s="116"/>
      <c r="G1046" s="117"/>
      <c r="H1046" s="117"/>
      <c r="I1046" s="117"/>
      <c r="J1046" s="117"/>
    </row>
    <row r="1047" spans="6:10" ht="15">
      <c r="F1047" s="116"/>
      <c r="G1047" s="117"/>
      <c r="H1047" s="117"/>
      <c r="I1047" s="117"/>
      <c r="J1047" s="117"/>
    </row>
    <row r="1048" spans="6:10" ht="15">
      <c r="F1048" s="116"/>
      <c r="G1048" s="117"/>
      <c r="H1048" s="117"/>
      <c r="I1048" s="117"/>
      <c r="J1048" s="117"/>
    </row>
    <row r="1049" spans="6:10" ht="15">
      <c r="F1049" s="116"/>
      <c r="G1049" s="117"/>
      <c r="H1049" s="117"/>
      <c r="I1049" s="117"/>
      <c r="J1049" s="117"/>
    </row>
    <row r="1050" spans="6:10" ht="15">
      <c r="F1050" s="116"/>
      <c r="G1050" s="117"/>
      <c r="H1050" s="117"/>
      <c r="I1050" s="117"/>
      <c r="J1050" s="117"/>
    </row>
    <row r="1051" spans="6:10" ht="15">
      <c r="F1051" s="116"/>
      <c r="G1051" s="117"/>
      <c r="H1051" s="117"/>
      <c r="I1051" s="117"/>
      <c r="J1051" s="117"/>
    </row>
    <row r="1052" spans="6:10" ht="15">
      <c r="F1052" s="116"/>
      <c r="G1052" s="117"/>
      <c r="H1052" s="117"/>
      <c r="I1052" s="117"/>
      <c r="J1052" s="117"/>
    </row>
    <row r="1053" spans="6:10" ht="15">
      <c r="F1053" s="116"/>
      <c r="G1053" s="117"/>
      <c r="H1053" s="117"/>
      <c r="I1053" s="117"/>
      <c r="J1053" s="117"/>
    </row>
    <row r="1054" spans="6:10" ht="15">
      <c r="F1054" s="116"/>
      <c r="G1054" s="117"/>
      <c r="H1054" s="117"/>
      <c r="I1054" s="117"/>
      <c r="J1054" s="117"/>
    </row>
    <row r="1055" spans="6:10" ht="15">
      <c r="F1055" s="116"/>
      <c r="G1055" s="117"/>
      <c r="H1055" s="117"/>
      <c r="I1055" s="117"/>
      <c r="J1055" s="117"/>
    </row>
    <row r="1056" spans="6:10" ht="15">
      <c r="F1056" s="116"/>
      <c r="G1056" s="117"/>
      <c r="H1056" s="117"/>
      <c r="I1056" s="117"/>
      <c r="J1056" s="117"/>
    </row>
    <row r="1057" spans="6:10" ht="15">
      <c r="F1057" s="116"/>
      <c r="G1057" s="117"/>
      <c r="H1057" s="117"/>
      <c r="I1057" s="117"/>
      <c r="J1057" s="117"/>
    </row>
    <row r="1058" spans="6:10" ht="15">
      <c r="F1058" s="116"/>
      <c r="G1058" s="117"/>
      <c r="H1058" s="117"/>
      <c r="I1058" s="117"/>
      <c r="J1058" s="117"/>
    </row>
    <row r="1059" spans="6:10" ht="15">
      <c r="F1059" s="116"/>
      <c r="G1059" s="117"/>
      <c r="H1059" s="117"/>
      <c r="I1059" s="117"/>
      <c r="J1059" s="117"/>
    </row>
    <row r="1060" spans="6:10" ht="15">
      <c r="F1060" s="116"/>
      <c r="G1060" s="117"/>
      <c r="H1060" s="117"/>
      <c r="I1060" s="117"/>
      <c r="J1060" s="117"/>
    </row>
    <row r="1061" spans="6:10" ht="15">
      <c r="F1061" s="116"/>
      <c r="G1061" s="117"/>
      <c r="H1061" s="117"/>
      <c r="I1061" s="117"/>
      <c r="J1061" s="117"/>
    </row>
    <row r="1062" spans="6:10" ht="15">
      <c r="F1062" s="116"/>
      <c r="G1062" s="117"/>
      <c r="H1062" s="117"/>
      <c r="I1062" s="117"/>
      <c r="J1062" s="117"/>
    </row>
    <row r="1063" spans="6:10" ht="15">
      <c r="F1063" s="116"/>
      <c r="G1063" s="117"/>
      <c r="H1063" s="117"/>
      <c r="I1063" s="117"/>
      <c r="J1063" s="117"/>
    </row>
    <row r="1064" spans="6:10" ht="15">
      <c r="F1064" s="116"/>
      <c r="G1064" s="117"/>
      <c r="H1064" s="117"/>
      <c r="I1064" s="117"/>
      <c r="J1064" s="117"/>
    </row>
    <row r="1065" spans="6:10" ht="15">
      <c r="F1065" s="116"/>
      <c r="G1065" s="117"/>
      <c r="H1065" s="117"/>
      <c r="I1065" s="117"/>
      <c r="J1065" s="117"/>
    </row>
    <row r="1066" spans="6:10" ht="15">
      <c r="F1066" s="116"/>
      <c r="G1066" s="117"/>
      <c r="H1066" s="117"/>
      <c r="I1066" s="117"/>
      <c r="J1066" s="117"/>
    </row>
    <row r="1067" spans="6:10" ht="15">
      <c r="F1067" s="116"/>
      <c r="G1067" s="117"/>
      <c r="H1067" s="117"/>
      <c r="I1067" s="117"/>
      <c r="J1067" s="117"/>
    </row>
    <row r="1068" spans="6:10" ht="15">
      <c r="F1068" s="116"/>
      <c r="G1068" s="117"/>
      <c r="H1068" s="117"/>
      <c r="I1068" s="117"/>
      <c r="J1068" s="117"/>
    </row>
    <row r="1069" spans="6:10" ht="15">
      <c r="F1069" s="116"/>
      <c r="G1069" s="117"/>
      <c r="H1069" s="117"/>
      <c r="I1069" s="117"/>
      <c r="J1069" s="117"/>
    </row>
    <row r="1070" spans="6:10" ht="15">
      <c r="F1070" s="116"/>
      <c r="G1070" s="117"/>
      <c r="H1070" s="117"/>
      <c r="I1070" s="117"/>
      <c r="J1070" s="117"/>
    </row>
    <row r="1071" spans="6:10" ht="15">
      <c r="F1071" s="116"/>
      <c r="G1071" s="117"/>
      <c r="H1071" s="117"/>
      <c r="I1071" s="117"/>
      <c r="J1071" s="117"/>
    </row>
    <row r="1072" spans="6:10" ht="15">
      <c r="F1072" s="116"/>
      <c r="G1072" s="117"/>
      <c r="H1072" s="117"/>
      <c r="I1072" s="117"/>
      <c r="J1072" s="117"/>
    </row>
    <row r="1073" spans="6:10" ht="15">
      <c r="F1073" s="116"/>
      <c r="G1073" s="117"/>
      <c r="H1073" s="117"/>
      <c r="I1073" s="117"/>
      <c r="J1073" s="117"/>
    </row>
    <row r="1074" spans="6:10" ht="15">
      <c r="F1074" s="116"/>
      <c r="G1074" s="117"/>
      <c r="H1074" s="117"/>
      <c r="I1074" s="117"/>
      <c r="J1074" s="117"/>
    </row>
    <row r="1075" spans="6:10" ht="15">
      <c r="F1075" s="116"/>
      <c r="G1075" s="117"/>
      <c r="H1075" s="117"/>
      <c r="I1075" s="117"/>
      <c r="J1075" s="117"/>
    </row>
    <row r="1076" spans="6:10" ht="15">
      <c r="F1076" s="116"/>
      <c r="G1076" s="117"/>
      <c r="H1076" s="117"/>
      <c r="I1076" s="117"/>
      <c r="J1076" s="117"/>
    </row>
    <row r="1077" spans="6:10" ht="15">
      <c r="F1077" s="116"/>
      <c r="G1077" s="117"/>
      <c r="H1077" s="117"/>
      <c r="I1077" s="117"/>
      <c r="J1077" s="117"/>
    </row>
    <row r="1078" spans="6:10" ht="15">
      <c r="F1078" s="116"/>
      <c r="G1078" s="117"/>
      <c r="H1078" s="117"/>
      <c r="I1078" s="117"/>
      <c r="J1078" s="117"/>
    </row>
    <row r="1079" spans="6:10" ht="15">
      <c r="F1079" s="116"/>
      <c r="G1079" s="117"/>
      <c r="H1079" s="117"/>
      <c r="I1079" s="117"/>
      <c r="J1079" s="117"/>
    </row>
    <row r="1080" spans="6:10" ht="15">
      <c r="F1080" s="116"/>
      <c r="G1080" s="117"/>
      <c r="H1080" s="117"/>
      <c r="I1080" s="117"/>
      <c r="J1080" s="117"/>
    </row>
    <row r="1081" spans="6:10" ht="15">
      <c r="F1081" s="116"/>
      <c r="G1081" s="117"/>
      <c r="H1081" s="117"/>
      <c r="I1081" s="117"/>
      <c r="J1081" s="117"/>
    </row>
    <row r="1082" spans="6:10" ht="15">
      <c r="F1082" s="116"/>
      <c r="G1082" s="117"/>
      <c r="H1082" s="117"/>
      <c r="I1082" s="117"/>
      <c r="J1082" s="117"/>
    </row>
    <row r="1083" spans="6:10" ht="15">
      <c r="F1083" s="116"/>
      <c r="G1083" s="117"/>
      <c r="H1083" s="117"/>
      <c r="I1083" s="117"/>
      <c r="J1083" s="117"/>
    </row>
    <row r="1084" spans="6:10" ht="15">
      <c r="F1084" s="116"/>
      <c r="G1084" s="117"/>
      <c r="H1084" s="117"/>
      <c r="I1084" s="117"/>
      <c r="J1084" s="117"/>
    </row>
    <row r="1085" spans="6:10" ht="15">
      <c r="F1085" s="116"/>
      <c r="G1085" s="117"/>
      <c r="H1085" s="117"/>
      <c r="I1085" s="117"/>
      <c r="J1085" s="117"/>
    </row>
    <row r="1086" spans="6:10" ht="15">
      <c r="F1086" s="116"/>
      <c r="G1086" s="117"/>
      <c r="H1086" s="117"/>
      <c r="I1086" s="117"/>
      <c r="J1086" s="117"/>
    </row>
    <row r="1087" spans="6:10" ht="15">
      <c r="F1087" s="116"/>
      <c r="G1087" s="117"/>
      <c r="H1087" s="117"/>
      <c r="I1087" s="117"/>
      <c r="J1087" s="117"/>
    </row>
    <row r="1088" spans="6:10" ht="15">
      <c r="F1088" s="116"/>
      <c r="G1088" s="117"/>
      <c r="H1088" s="117"/>
      <c r="I1088" s="117"/>
      <c r="J1088" s="117"/>
    </row>
    <row r="1089" spans="6:10" ht="15">
      <c r="F1089" s="116"/>
      <c r="G1089" s="117"/>
      <c r="H1089" s="117"/>
      <c r="I1089" s="117"/>
      <c r="J1089" s="117"/>
    </row>
    <row r="1090" spans="6:10" ht="15">
      <c r="F1090" s="116"/>
      <c r="G1090" s="117"/>
      <c r="H1090" s="117"/>
      <c r="I1090" s="117"/>
      <c r="J1090" s="117"/>
    </row>
    <row r="1091" spans="6:10" ht="15">
      <c r="F1091" s="116"/>
      <c r="G1091" s="117"/>
      <c r="H1091" s="117"/>
      <c r="I1091" s="117"/>
      <c r="J1091" s="117"/>
    </row>
    <row r="1092" spans="6:10" ht="15">
      <c r="F1092" s="116"/>
      <c r="G1092" s="117"/>
      <c r="H1092" s="117"/>
      <c r="I1092" s="117"/>
      <c r="J1092" s="117"/>
    </row>
    <row r="1093" spans="6:10" ht="15">
      <c r="F1093" s="116"/>
      <c r="G1093" s="117"/>
      <c r="H1093" s="117"/>
      <c r="I1093" s="117"/>
      <c r="J1093" s="117"/>
    </row>
    <row r="1094" spans="6:10" ht="15">
      <c r="F1094" s="116"/>
      <c r="G1094" s="117"/>
      <c r="H1094" s="117"/>
      <c r="I1094" s="117"/>
      <c r="J1094" s="117"/>
    </row>
    <row r="1095" spans="6:10" ht="15">
      <c r="F1095" s="116"/>
      <c r="G1095" s="117"/>
      <c r="H1095" s="117"/>
      <c r="I1095" s="117"/>
      <c r="J1095" s="117"/>
    </row>
    <row r="1096" spans="6:10" ht="15">
      <c r="F1096" s="116"/>
      <c r="G1096" s="117"/>
      <c r="H1096" s="117"/>
      <c r="I1096" s="117"/>
      <c r="J1096" s="117"/>
    </row>
    <row r="1097" spans="6:10" ht="15">
      <c r="F1097" s="116"/>
      <c r="G1097" s="117"/>
      <c r="H1097" s="117"/>
      <c r="I1097" s="117"/>
      <c r="J1097" s="117"/>
    </row>
    <row r="1098" spans="6:10" ht="15">
      <c r="F1098" s="116"/>
      <c r="G1098" s="117"/>
      <c r="H1098" s="117"/>
      <c r="I1098" s="117"/>
      <c r="J1098" s="117"/>
    </row>
    <row r="1099" spans="6:10" ht="15">
      <c r="F1099" s="116"/>
      <c r="G1099" s="117"/>
      <c r="H1099" s="117"/>
      <c r="I1099" s="117"/>
      <c r="J1099" s="117"/>
    </row>
    <row r="1100" spans="6:10" ht="15">
      <c r="F1100" s="116"/>
      <c r="G1100" s="117"/>
      <c r="H1100" s="117"/>
      <c r="I1100" s="117"/>
      <c r="J1100" s="117"/>
    </row>
    <row r="1101" spans="6:10" ht="15">
      <c r="F1101" s="116"/>
      <c r="G1101" s="117"/>
      <c r="H1101" s="117"/>
      <c r="I1101" s="117"/>
      <c r="J1101" s="117"/>
    </row>
    <row r="1102" spans="6:10" ht="15">
      <c r="F1102" s="116"/>
      <c r="G1102" s="117"/>
      <c r="H1102" s="117"/>
      <c r="I1102" s="117"/>
      <c r="J1102" s="117"/>
    </row>
    <row r="1103" spans="6:10" ht="15">
      <c r="F1103" s="116"/>
      <c r="G1103" s="117"/>
      <c r="H1103" s="117"/>
      <c r="I1103" s="117"/>
      <c r="J1103" s="117"/>
    </row>
    <row r="1104" spans="6:10" ht="15">
      <c r="F1104" s="116"/>
      <c r="G1104" s="117"/>
      <c r="H1104" s="117"/>
      <c r="I1104" s="117"/>
      <c r="J1104" s="117"/>
    </row>
    <row r="1105" spans="6:10" ht="15">
      <c r="F1105" s="116"/>
      <c r="G1105" s="117"/>
      <c r="H1105" s="117"/>
      <c r="I1105" s="117"/>
      <c r="J1105" s="117"/>
    </row>
    <row r="1106" spans="6:10" ht="15">
      <c r="F1106" s="116"/>
      <c r="G1106" s="117"/>
      <c r="H1106" s="117"/>
      <c r="I1106" s="117"/>
      <c r="J1106" s="117"/>
    </row>
    <row r="1107" spans="6:10" ht="15">
      <c r="F1107" s="116"/>
      <c r="G1107" s="117"/>
      <c r="H1107" s="117"/>
      <c r="I1107" s="117"/>
      <c r="J1107" s="117"/>
    </row>
    <row r="1108" spans="6:10" ht="15">
      <c r="F1108" s="116"/>
      <c r="G1108" s="117"/>
      <c r="H1108" s="117"/>
      <c r="I1108" s="117"/>
      <c r="J1108" s="117"/>
    </row>
    <row r="1109" spans="6:10" ht="15">
      <c r="F1109" s="116"/>
      <c r="G1109" s="117"/>
      <c r="H1109" s="117"/>
      <c r="I1109" s="117"/>
      <c r="J1109" s="117"/>
    </row>
    <row r="1110" spans="6:10" ht="15">
      <c r="F1110" s="116"/>
      <c r="G1110" s="117"/>
      <c r="H1110" s="117"/>
      <c r="I1110" s="117"/>
      <c r="J1110" s="117"/>
    </row>
    <row r="1111" spans="6:10" ht="15">
      <c r="F1111" s="116"/>
      <c r="G1111" s="117"/>
      <c r="H1111" s="117"/>
      <c r="I1111" s="117"/>
      <c r="J1111" s="117"/>
    </row>
    <row r="1112" spans="6:10" ht="15">
      <c r="F1112" s="116"/>
      <c r="G1112" s="117"/>
      <c r="H1112" s="117"/>
      <c r="I1112" s="117"/>
      <c r="J1112" s="117"/>
    </row>
    <row r="1113" spans="6:10" ht="15">
      <c r="F1113" s="116"/>
      <c r="G1113" s="117"/>
      <c r="H1113" s="117"/>
      <c r="I1113" s="117"/>
      <c r="J1113" s="117"/>
    </row>
    <row r="1114" spans="6:10" ht="15">
      <c r="F1114" s="116"/>
      <c r="G1114" s="117"/>
      <c r="H1114" s="117"/>
      <c r="I1114" s="117"/>
      <c r="J1114" s="117"/>
    </row>
    <row r="1115" spans="6:10" ht="15">
      <c r="F1115" s="116"/>
      <c r="G1115" s="117"/>
      <c r="H1115" s="117"/>
      <c r="I1115" s="117"/>
      <c r="J1115" s="117"/>
    </row>
    <row r="1116" spans="6:10" ht="15">
      <c r="F1116" s="116"/>
      <c r="G1116" s="117"/>
      <c r="H1116" s="117"/>
      <c r="I1116" s="117"/>
      <c r="J1116" s="117"/>
    </row>
    <row r="1117" spans="6:10" ht="15">
      <c r="F1117" s="116"/>
      <c r="G1117" s="117"/>
      <c r="H1117" s="117"/>
      <c r="I1117" s="117"/>
      <c r="J1117" s="117"/>
    </row>
    <row r="1118" spans="6:10" ht="15">
      <c r="F1118" s="116"/>
      <c r="G1118" s="117"/>
      <c r="H1118" s="117"/>
      <c r="I1118" s="117"/>
      <c r="J1118" s="117"/>
    </row>
    <row r="1119" spans="6:10" ht="15">
      <c r="F1119" s="116"/>
      <c r="G1119" s="117"/>
      <c r="H1119" s="117"/>
      <c r="I1119" s="117"/>
      <c r="J1119" s="117"/>
    </row>
    <row r="1120" spans="6:10" ht="15">
      <c r="F1120" s="116"/>
      <c r="G1120" s="117"/>
      <c r="H1120" s="117"/>
      <c r="I1120" s="117"/>
      <c r="J1120" s="117"/>
    </row>
    <row r="1121" spans="6:10" ht="15">
      <c r="F1121" s="116"/>
      <c r="G1121" s="117"/>
      <c r="H1121" s="117"/>
      <c r="I1121" s="117"/>
      <c r="J1121" s="117"/>
    </row>
    <row r="1122" spans="6:10" ht="15">
      <c r="F1122" s="116"/>
      <c r="G1122" s="117"/>
      <c r="H1122" s="117"/>
      <c r="I1122" s="117"/>
      <c r="J1122" s="117"/>
    </row>
    <row r="1123" spans="6:10" ht="15">
      <c r="F1123" s="116"/>
      <c r="G1123" s="117"/>
      <c r="H1123" s="117"/>
      <c r="I1123" s="117"/>
      <c r="J1123" s="117"/>
    </row>
    <row r="1124" spans="6:10" ht="15">
      <c r="F1124" s="116"/>
      <c r="G1124" s="117"/>
      <c r="H1124" s="117"/>
      <c r="I1124" s="117"/>
      <c r="J1124" s="117"/>
    </row>
    <row r="1125" spans="6:10" ht="15">
      <c r="F1125" s="116"/>
      <c r="G1125" s="117"/>
      <c r="H1125" s="117"/>
      <c r="I1125" s="117"/>
      <c r="J1125" s="117"/>
    </row>
    <row r="1126" spans="6:10" ht="15">
      <c r="F1126" s="116"/>
      <c r="G1126" s="117"/>
      <c r="H1126" s="117"/>
      <c r="I1126" s="117"/>
      <c r="J1126" s="117"/>
    </row>
    <row r="1127" spans="6:10" ht="15">
      <c r="F1127" s="116"/>
      <c r="G1127" s="117"/>
      <c r="H1127" s="117"/>
      <c r="I1127" s="117"/>
      <c r="J1127" s="117"/>
    </row>
    <row r="1128" spans="6:10" ht="15">
      <c r="F1128" s="116"/>
      <c r="G1128" s="117"/>
      <c r="H1128" s="117"/>
      <c r="I1128" s="117"/>
      <c r="J1128" s="117"/>
    </row>
    <row r="1129" spans="6:10" ht="15">
      <c r="F1129" s="116"/>
      <c r="G1129" s="116"/>
      <c r="H1129" s="116"/>
      <c r="I1129" s="116"/>
      <c r="J1129" s="116"/>
    </row>
    <row r="1130" spans="6:10" ht="15">
      <c r="F1130" s="116"/>
      <c r="G1130" s="117"/>
      <c r="H1130" s="117"/>
      <c r="I1130" s="117"/>
      <c r="J1130" s="117"/>
    </row>
    <row r="1131" spans="6:10" ht="15">
      <c r="F1131" s="116"/>
      <c r="G1131" s="117"/>
      <c r="H1131" s="117"/>
      <c r="I1131" s="117"/>
      <c r="J1131" s="117"/>
    </row>
    <row r="1132" spans="6:10" ht="15">
      <c r="F1132" s="116"/>
      <c r="G1132" s="117"/>
      <c r="H1132" s="117"/>
      <c r="I1132" s="117"/>
      <c r="J1132" s="117"/>
    </row>
    <row r="1133" spans="6:10" ht="15">
      <c r="F1133" s="116"/>
      <c r="G1133" s="117"/>
      <c r="H1133" s="117"/>
      <c r="I1133" s="117"/>
      <c r="J1133" s="117"/>
    </row>
    <row r="1134" spans="6:10" ht="15">
      <c r="F1134" s="116"/>
      <c r="G1134" s="117"/>
      <c r="H1134" s="117"/>
      <c r="I1134" s="117"/>
      <c r="J1134" s="117"/>
    </row>
    <row r="1135" spans="6:10" ht="15">
      <c r="F1135" s="116"/>
      <c r="G1135" s="117"/>
      <c r="H1135" s="117"/>
      <c r="I1135" s="117"/>
      <c r="J1135" s="11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2015-08-18T17:08:41Z</dcterms:modified>
  <cp:category/>
  <cp:version/>
  <cp:contentType/>
  <cp:contentStatus/>
</cp:coreProperties>
</file>