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<sst xmlns="http://schemas.openxmlformats.org/spreadsheetml/2006/main" count="12051" uniqueCount="2354">
  <si>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</si>
  <si>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</si>
  <si>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</si>
  <si>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</si>
  <si>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</si>
  <si>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</si>
  <si>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</si>
  <si>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</si>
  <si>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</si>
  <si>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</si>
  <si>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</si>
  <si>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</si>
  <si>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</si>
  <si>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</si>
  <si>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</si>
  <si>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</si>
  <si>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</si>
  <si>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</si>
  <si>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</si>
  <si>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</si>
  <si>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</si>
  <si>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</si>
  <si>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</si>
  <si>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</si>
  <si>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</si>
  <si>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</si>
  <si>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</si>
  <si>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</si>
  <si>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</si>
  <si>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</si>
  <si>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</si>
  <si>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</si>
  <si>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</si>
  <si>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</si>
  <si>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</si>
  <si>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</si>
  <si>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</si>
  <si>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</si>
  <si>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</si>
  <si>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</si>
  <si>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</si>
  <si>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</si>
  <si>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</si>
  <si>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</si>
  <si>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</si>
  <si>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</si>
  <si>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</si>
  <si>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</si>
  <si>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</si>
  <si>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</si>
  <si>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</si>
  <si>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</si>
  <si>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</si>
  <si>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</si>
  <si>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</si>
  <si>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</si>
  <si>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</si>
  <si>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</si>
  <si>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</si>
  <si>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</si>
  <si>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</si>
  <si>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</si>
  <si>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</si>
  <si>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</si>
  <si>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</si>
  <si>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</si>
  <si>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</si>
  <si>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</si>
  <si>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</si>
  <si>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</si>
  <si>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</si>
  <si>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</si>
  <si>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</si>
  <si>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</si>
  <si>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</si>
  <si>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</si>
  <si>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</si>
  <si>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</si>
  <si>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</si>
  <si>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</si>
  <si>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</si>
  <si>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</si>
  <si>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</si>
  <si>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</si>
  <si>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</si>
  <si>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</si>
  <si>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</si>
  <si>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</si>
  <si>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</si>
  <si>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</si>
  <si>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</si>
  <si>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</si>
  <si>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</si>
  <si>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</si>
  <si>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</si>
  <si>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</si>
  <si>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</si>
  <si>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</si>
  <si>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</si>
  <si>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</si>
  <si>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</si>
  <si>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</si>
  <si>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</si>
  <si>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</si>
  <si>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</si>
  <si>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</si>
  <si>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</si>
  <si>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</si>
  <si>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</si>
  <si>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</si>
  <si>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</si>
  <si>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</si>
  <si>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</si>
  <si>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</si>
  <si>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</si>
  <si>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</si>
  <si>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</si>
  <si>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</si>
  <si>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</si>
  <si>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</si>
  <si>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</si>
  <si>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</si>
  <si>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</si>
  <si>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</si>
  <si>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</si>
  <si>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</si>
  <si>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</si>
  <si>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</si>
  <si>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</si>
  <si>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</si>
  <si>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</si>
  <si>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</si>
  <si>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</si>
  <si>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</si>
  <si>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</si>
  <si>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</si>
  <si>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</si>
  <si>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</si>
  <si>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</si>
  <si>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</si>
  <si>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</si>
  <si>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</si>
  <si>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</si>
  <si>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</si>
  <si>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</si>
  <si>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</si>
  <si>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</si>
  <si>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</si>
  <si>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</si>
  <si>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</si>
  <si>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</si>
  <si>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</si>
  <si>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</si>
  <si>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</si>
  <si>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</si>
  <si>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</si>
  <si>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</si>
  <si>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</si>
  <si>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</si>
  <si>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</si>
  <si>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</si>
  <si>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</si>
  <si>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</si>
  <si>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</si>
  <si>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</si>
  <si>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</si>
  <si>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</si>
  <si>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</si>
  <si>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</si>
  <si>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</si>
  <si>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</si>
  <si>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</si>
  <si>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</si>
  <si>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</si>
  <si>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</si>
  <si>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</si>
  <si>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</si>
  <si>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</si>
  <si>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</si>
  <si>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</si>
  <si>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</si>
  <si>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</si>
  <si>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</si>
  <si>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</si>
  <si>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</si>
  <si>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</si>
  <si>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</si>
  <si>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</si>
  <si>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</si>
  <si>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</si>
  <si>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</si>
  <si>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</si>
  <si>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</si>
  <si>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</si>
  <si>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</si>
  <si>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</si>
  <si>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</si>
  <si>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</si>
  <si>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</si>
  <si>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</si>
  <si>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</si>
  <si>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</si>
  <si>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</si>
  <si>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</si>
  <si>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</si>
  <si>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</si>
  <si>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</si>
  <si>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</si>
  <si>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</si>
  <si>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</si>
  <si>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</si>
  <si>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</si>
  <si>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</si>
  <si>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</si>
  <si>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</si>
  <si>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</si>
  <si>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</si>
  <si>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</si>
  <si>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</si>
  <si>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</si>
  <si>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</si>
  <si>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</si>
  <si>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</si>
  <si>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</si>
  <si>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</si>
  <si>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</si>
  <si>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</si>
  <si>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</si>
  <si>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</si>
  <si>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</si>
  <si>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</si>
  <si>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</si>
  <si>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</si>
  <si>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</si>
  <si>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</si>
  <si>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</si>
  <si>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</si>
  <si>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</si>
  <si>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</si>
  <si>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</si>
  <si>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</si>
  <si>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</si>
  <si>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</si>
  <si>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</si>
  <si>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</si>
  <si>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</si>
  <si>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</si>
  <si>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</si>
  <si>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</si>
  <si>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</si>
  <si>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</si>
  <si>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</si>
  <si>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</si>
  <si>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</si>
  <si>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</si>
  <si>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</si>
  <si>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</si>
  <si>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</si>
  <si>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</si>
  <si>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</si>
  <si>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</si>
  <si>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</si>
  <si>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</si>
  <si>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</si>
  <si>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</si>
  <si>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</si>
  <si>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</si>
  <si>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</si>
  <si>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</si>
  <si>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</si>
  <si>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</si>
  <si>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</si>
  <si>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</si>
  <si>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</si>
  <si>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</si>
  <si>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</si>
  <si>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</si>
  <si>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</si>
  <si>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</si>
  <si>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</si>
  <si>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</si>
  <si>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</si>
  <si>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</si>
  <si>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</si>
  <si>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</si>
  <si>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</si>
  <si>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</si>
  <si>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</si>
  <si>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</si>
  <si>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</si>
  <si>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</si>
  <si>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</si>
  <si>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</si>
  <si>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</si>
  <si>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</si>
  <si>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</si>
  <si>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</si>
  <si>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</si>
  <si>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</si>
  <si>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</si>
  <si>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</si>
  <si>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</si>
  <si>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</si>
  <si>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</si>
  <si>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</si>
  <si>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</si>
  <si>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</si>
  <si>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</si>
  <si>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</si>
  <si>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</si>
  <si>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</si>
  <si>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</si>
  <si>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</si>
  <si>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</si>
  <si>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</si>
  <si>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</si>
  <si>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</si>
  <si>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</si>
  <si>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</si>
  <si>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</si>
  <si>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</si>
  <si>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</si>
  <si>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</si>
  <si>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</si>
  <si>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</si>
  <si>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</si>
  <si>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</si>
  <si>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</si>
  <si>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</si>
  <si>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</si>
  <si>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</si>
  <si>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</si>
  <si>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</si>
  <si>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</si>
  <si>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</si>
  <si>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</si>
  <si>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</si>
  <si>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</si>
  <si>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</si>
  <si>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</si>
  <si>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</si>
  <si>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</si>
  <si>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</si>
  <si>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</si>
  <si>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</si>
  <si>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</si>
  <si>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</si>
  <si>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</si>
  <si>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</si>
  <si>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</si>
  <si>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</si>
  <si>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</si>
  <si>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</si>
  <si>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</si>
  <si>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</si>
  <si>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</si>
  <si>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</si>
  <si>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</si>
  <si>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</si>
  <si>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</si>
  <si>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</si>
  <si>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</si>
  <si>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</si>
  <si>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</si>
  <si>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</si>
  <si>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</si>
  <si>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</si>
  <si>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</si>
  <si>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</si>
  <si>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</si>
  <si>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</si>
  <si>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</si>
  <si>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</si>
  <si>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</si>
  <si>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</si>
  <si>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</si>
  <si>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</si>
  <si>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</si>
  <si>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</si>
  <si>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</si>
  <si>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</si>
  <si>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</si>
  <si>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</si>
  <si>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</si>
  <si>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</si>
  <si>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</si>
  <si>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</si>
  <si>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</si>
  <si>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</si>
  <si>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</si>
  <si>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</si>
  <si>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</si>
  <si>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</si>
  <si>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</si>
  <si>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</si>
  <si>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</si>
  <si>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</si>
  <si>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</si>
  <si>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</si>
  <si>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</si>
  <si>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</si>
  <si>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</si>
  <si>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</si>
  <si>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</si>
  <si>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</si>
  <si>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</si>
  <si>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</si>
  <si>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</si>
  <si>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</si>
  <si>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</si>
  <si>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</si>
  <si>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</si>
  <si>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</si>
  <si>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</si>
  <si>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</si>
  <si>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</si>
  <si>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</si>
  <si>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</si>
  <si>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</si>
  <si>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</si>
  <si>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</si>
  <si>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</si>
  <si>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</si>
  <si>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</si>
  <si>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</si>
  <si>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</si>
  <si>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</si>
  <si>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</si>
  <si>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</si>
  <si>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</si>
  <si>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</si>
  <si>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</si>
  <si>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</si>
  <si>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</si>
  <si>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</si>
  <si>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</si>
  <si>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</si>
  <si>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</si>
  <si>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</si>
  <si>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</si>
  <si>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</si>
  <si>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</si>
  <si>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</si>
  <si>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</si>
  <si>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</si>
  <si>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</si>
  <si>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</si>
  <si>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</si>
  <si>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</si>
  <si>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</si>
  <si>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</si>
  <si>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</si>
  <si>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</si>
  <si>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</si>
  <si>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</si>
  <si>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</si>
  <si>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</si>
  <si>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</si>
  <si>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</si>
  <si>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</si>
  <si>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</si>
  <si>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</si>
  <si>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</si>
  <si>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</si>
  <si>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</si>
  <si>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</si>
  <si>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</si>
  <si>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</si>
  <si>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</si>
  <si>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</si>
  <si>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</si>
  <si>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</si>
  <si>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</si>
  <si>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</si>
  <si>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</si>
  <si>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</si>
  <si>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</si>
  <si>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</si>
  <si>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</si>
  <si>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</si>
  <si>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</si>
  <si>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</si>
  <si>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</si>
  <si>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</si>
  <si>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</si>
  <si>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</si>
  <si>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</si>
  <si>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</si>
  <si>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</si>
  <si>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</si>
  <si>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</si>
  <si>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</si>
  <si>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</si>
  <si>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</si>
  <si>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</si>
  <si>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</si>
  <si>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</si>
  <si>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</si>
  <si>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</si>
  <si>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</si>
  <si>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</si>
  <si>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</si>
  <si>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</si>
  <si>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</si>
  <si>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</si>
  <si>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</si>
  <si>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</si>
  <si>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</si>
  <si>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</si>
  <si>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</si>
  <si>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</si>
  <si>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</si>
  <si>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</si>
  <si>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</si>
  <si>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</si>
  <si>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</si>
  <si>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</si>
  <si>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</si>
  <si>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</si>
  <si>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</si>
  <si>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</si>
  <si>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</si>
  <si>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</si>
  <si>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</si>
  <si>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</si>
  <si>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</si>
  <si>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</si>
  <si>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</si>
  <si>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</si>
  <si>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</si>
  <si>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</si>
  <si>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</si>
  <si>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</si>
  <si>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</si>
  <si>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</si>
  <si>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</si>
  <si>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</si>
  <si>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</si>
  <si>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</si>
  <si>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</si>
  <si>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</si>
  <si>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</si>
  <si>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</si>
  <si>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</si>
  <si>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</si>
  <si>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</si>
  <si>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</si>
  <si>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</si>
  <si>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</si>
  <si>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</si>
  <si>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</si>
  <si>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</si>
  <si>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</si>
  <si>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</si>
  <si>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</si>
  <si>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</si>
  <si>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</si>
  <si>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</si>
  <si>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</si>
  <si>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</si>
  <si>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</si>
  <si>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</si>
  <si>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</si>
  <si>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</si>
  <si>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</si>
  <si>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</si>
  <si>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</si>
  <si>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</si>
  <si>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</si>
  <si>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</si>
  <si>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</si>
  <si>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</si>
  <si>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</si>
  <si>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</si>
  <si>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</si>
  <si>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</si>
  <si>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</si>
  <si>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</si>
  <si>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</si>
  <si>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</si>
  <si>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</si>
  <si>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</si>
  <si>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</si>
  <si>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</si>
  <si>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</si>
  <si>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</si>
  <si>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</si>
  <si>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</si>
  <si>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</si>
  <si>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</si>
  <si>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</si>
  <si>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</si>
  <si>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</si>
  <si>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</si>
  <si>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</si>
  <si>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</si>
  <si>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</si>
  <si>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</si>
  <si>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</si>
  <si>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</si>
  <si>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</si>
  <si>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</si>
  <si>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</si>
  <si>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</si>
  <si>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</si>
  <si>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</si>
  <si>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</si>
  <si>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</si>
  <si>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</si>
  <si>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</si>
  <si>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</si>
  <si>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</si>
  <si>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</si>
  <si>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</si>
  <si>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</si>
  <si>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</si>
  <si>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</si>
  <si>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</si>
  <si>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</si>
  <si>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</si>
  <si>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</si>
  <si>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</si>
  <si>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</si>
  <si>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</si>
  <si>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</si>
  <si>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</si>
  <si>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</si>
  <si>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</si>
  <si>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</si>
  <si>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</si>
  <si>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</si>
  <si>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</si>
  <si>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</si>
  <si>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</si>
  <si>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</si>
  <si>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</si>
  <si>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</si>
  <si>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</si>
  <si>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</si>
  <si>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</si>
  <si>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</si>
  <si>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</si>
  <si>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</si>
  <si>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</si>
  <si>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</si>
  <si>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</si>
  <si>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</si>
  <si>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</si>
  <si>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</si>
  <si>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</si>
  <si>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</si>
  <si>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</si>
  <si>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</si>
  <si>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</si>
  <si>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</si>
  <si>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</si>
  <si>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</si>
  <si>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</si>
  <si>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</si>
  <si>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</si>
  <si>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</si>
  <si>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</si>
  <si>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</si>
  <si>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</si>
  <si>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</si>
  <si>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</si>
  <si>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</si>
  <si>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</si>
  <si>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</si>
  <si>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</si>
  <si>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</si>
  <si>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</si>
  <si>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</si>
  <si>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</si>
  <si>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</si>
  <si>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</si>
  <si>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</si>
  <si>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</si>
  <si>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</si>
  <si>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</si>
  <si>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</si>
  <si>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</si>
  <si>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</si>
  <si>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</si>
  <si>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</si>
  <si>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</si>
  <si>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</si>
  <si>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</si>
  <si>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</si>
  <si>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</si>
  <si>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</si>
  <si>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</si>
  <si>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</si>
  <si>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</si>
  <si>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</si>
  <si>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</si>
  <si>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</si>
  <si>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</si>
  <si>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</si>
  <si>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</si>
  <si>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</si>
  <si>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</si>
  <si>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</si>
  <si>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</si>
  <si>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</si>
  <si>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</si>
  <si>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</si>
  <si>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</si>
  <si>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</si>
  <si>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</si>
  <si>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</si>
  <si>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</si>
  <si>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</si>
  <si>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</si>
  <si>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</si>
  <si>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</si>
  <si>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</si>
  <si>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</si>
  <si>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</si>
  <si>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</si>
  <si>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</si>
  <si>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</si>
  <si>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</si>
  <si>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</si>
  <si>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</si>
  <si>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</si>
  <si>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</si>
  <si>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</si>
  <si>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</si>
  <si>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</si>
  <si>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</si>
  <si>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</si>
  <si>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</si>
  <si>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</si>
  <si>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</si>
  <si>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</si>
  <si>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</si>
  <si>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</si>
  <si>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</si>
  <si>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</si>
  <si>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</si>
  <si>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</si>
  <si>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</si>
  <si>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</si>
  <si>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</si>
  <si>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</si>
  <si>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</si>
  <si>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</si>
  <si>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</si>
  <si>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</si>
  <si>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</si>
  <si>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</si>
  <si>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</si>
  <si>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</si>
  <si>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</si>
  <si>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</si>
  <si>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</si>
  <si>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</si>
  <si>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</si>
  <si>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</si>
  <si>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</si>
  <si>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</si>
  <si>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</si>
  <si>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</si>
  <si>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</si>
  <si>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</si>
  <si>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</si>
  <si>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</si>
  <si>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</si>
  <si>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</si>
  <si>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</si>
  <si>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</si>
  <si>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</si>
  <si>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</si>
  <si>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</si>
  <si>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</si>
  <si>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</si>
  <si>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</si>
  <si>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</si>
  <si>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</si>
  <si>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</si>
  <si>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</si>
  <si>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</si>
  <si>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</si>
  <si>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</si>
  <si>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</si>
  <si>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</si>
  <si>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</si>
  <si>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</si>
  <si>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</si>
  <si>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</si>
  <si>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</si>
  <si>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</si>
  <si>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</si>
  <si>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</si>
  <si>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</si>
  <si>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</si>
  <si>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</si>
  <si>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</si>
  <si>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</si>
  <si>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</si>
  <si>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</si>
  <si>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</si>
  <si>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</si>
  <si>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</si>
  <si>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</si>
  <si>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</si>
  <si>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</si>
  <si>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</si>
  <si>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</si>
  <si>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</si>
  <si>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</si>
  <si>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</si>
  <si>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</si>
  <si>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</si>
  <si>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</si>
  <si>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</si>
  <si>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</si>
  <si>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</si>
  <si>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</si>
  <si>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</si>
  <si>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</si>
  <si>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</si>
  <si>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</si>
  <si>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</si>
  <si>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</si>
  <si>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</si>
  <si>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</si>
  <si>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</si>
  <si>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</si>
  <si>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</si>
  <si>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</si>
  <si>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</si>
  <si>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</si>
  <si>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</si>
  <si>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</si>
  <si>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</si>
  <si>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</si>
  <si>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</si>
  <si>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</si>
  <si>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</si>
  <si>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</si>
  <si>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</si>
  <si>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</si>
  <si>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</si>
  <si>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</si>
  <si>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</si>
  <si>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</si>
  <si>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</si>
  <si>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</si>
  <si>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</si>
  <si>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</si>
  <si>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</si>
  <si>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</si>
  <si>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</si>
  <si>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</si>
  <si>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</si>
  <si>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</si>
  <si>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</si>
  <si>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</si>
  <si>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</si>
  <si>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</si>
  <si>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</si>
  <si>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</si>
  <si>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</si>
  <si>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</si>
  <si>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</si>
  <si>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</si>
  <si>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</si>
  <si>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</si>
  <si>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</si>
  <si>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</si>
  <si>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</si>
  <si>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</si>
  <si>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</si>
  <si>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</si>
  <si>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</si>
  <si>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</si>
  <si>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</si>
  <si>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</si>
  <si>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</si>
  <si>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</si>
  <si>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</si>
  <si>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</si>
  <si>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</si>
  <si>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</si>
  <si>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</si>
  <si>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</si>
  <si>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</si>
  <si>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</si>
  <si>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</si>
  <si>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</si>
  <si>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</si>
  <si>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</si>
  <si>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</si>
  <si>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</si>
  <si>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</si>
  <si>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</si>
  <si>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</si>
  <si>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</si>
  <si>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</si>
  <si>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</si>
  <si>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</si>
  <si>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</si>
  <si>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</si>
  <si>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</si>
  <si>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</si>
  <si>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</si>
  <si>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</si>
  <si>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</si>
  <si>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</si>
  <si>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</si>
  <si>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</si>
  <si>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</si>
  <si>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</si>
  <si>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</si>
  <si>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</si>
  <si>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</si>
  <si>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</si>
  <si>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</si>
  <si>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</si>
  <si>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</si>
  <si>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</si>
  <si>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</si>
  <si>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</si>
  <si>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</si>
  <si>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</si>
  <si>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</si>
  <si>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</si>
  <si>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</si>
  <si>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</si>
  <si>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</si>
  <si>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</si>
  <si>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</si>
  <si>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</si>
  <si>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</si>
  <si>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</si>
  <si>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</si>
  <si>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</si>
  <si>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</si>
  <si>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</si>
  <si>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</si>
  <si>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</si>
  <si>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</si>
  <si>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</si>
  <si>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</si>
  <si>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</si>
  <si>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</si>
  <si>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</si>
  <si>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</si>
  <si>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</si>
  <si>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</si>
  <si>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</si>
  <si>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</si>
  <si>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</si>
  <si>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</si>
  <si>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</si>
  <si>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</si>
  <si>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</si>
  <si>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</si>
  <si>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</si>
  <si>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</si>
  <si>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</si>
  <si>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</si>
  <si>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</si>
  <si>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</si>
  <si>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</si>
  <si>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</si>
  <si>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</si>
  <si>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</si>
  <si>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</si>
  <si>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</si>
  <si>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</si>
  <si>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</si>
  <si>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</si>
  <si>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</si>
  <si>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</si>
  <si>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</si>
  <si>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</si>
  <si>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</si>
  <si>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</si>
  <si>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</si>
  <si>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</si>
  <si>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</si>
  <si>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</si>
  <si>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</si>
  <si>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</si>
  <si>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</si>
  <si>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</si>
  <si>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</si>
  <si>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</si>
  <si>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</si>
  <si>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</si>
  <si>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</si>
  <si>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</si>
  <si>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</si>
  <si>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</si>
  <si>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</si>
  <si>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</si>
  <si>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</si>
  <si>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</si>
  <si>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</si>
  <si>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</si>
  <si>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</si>
  <si>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</si>
  <si>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</si>
  <si>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</si>
  <si>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</si>
  <si>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</si>
  <si>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</si>
  <si>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</si>
  <si>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</si>
  <si>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</si>
  <si>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</si>
  <si>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</si>
  <si>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</si>
  <si>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</si>
  <si>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</si>
  <si>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</si>
  <si>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</si>
  <si>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</si>
  <si>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</si>
  <si>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</si>
  <si>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</si>
  <si>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</si>
  <si>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</si>
  <si>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</si>
  <si>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</si>
  <si>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</si>
  <si>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</si>
  <si>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</si>
  <si>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</si>
  <si>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</si>
  <si>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</si>
  <si>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</si>
  <si>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</si>
  <si>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</si>
  <si>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</si>
  <si>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</si>
  <si>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</si>
  <si>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</si>
  <si>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</si>
  <si>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</si>
  <si>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</si>
  <si>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</si>
  <si>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</si>
  <si>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</si>
  <si>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</si>
  <si>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</si>
  <si>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</si>
  <si>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</si>
  <si>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</si>
  <si>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</si>
  <si>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</si>
  <si>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</si>
  <si>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</si>
  <si>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</si>
  <si>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</si>
  <si>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</si>
  <si>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</si>
  <si>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</si>
  <si>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</si>
  <si>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</si>
  <si>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</si>
  <si>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</si>
  <si>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</si>
  <si>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</si>
  <si>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</si>
  <si>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</si>
  <si>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</si>
  <si>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</si>
  <si>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</si>
  <si>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</si>
  <si>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</si>
  <si>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</si>
  <si>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</si>
  <si>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</si>
  <si>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</si>
  <si>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</si>
  <si>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</si>
  <si>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</si>
  <si>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</si>
  <si>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</si>
  <si>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</si>
  <si>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</si>
  <si>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</si>
  <si>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</si>
  <si>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</si>
  <si>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</si>
  <si>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</si>
  <si>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</si>
  <si>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</si>
  <si>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</si>
  <si>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</si>
  <si>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</si>
  <si>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</si>
  <si>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</si>
  <si>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</si>
  <si>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</si>
  <si>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</si>
  <si>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</si>
  <si>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</si>
  <si>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</si>
  <si>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</si>
  <si>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</si>
  <si>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</si>
  <si>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</si>
  <si>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</si>
  <si>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</si>
  <si>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</si>
  <si>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</si>
  <si>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</si>
  <si>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</si>
  <si>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</si>
  <si>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</si>
  <si>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</si>
  <si>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</si>
  <si>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</si>
  <si>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</si>
  <si>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</si>
  <si>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</si>
  <si>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</si>
  <si>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</si>
  <si>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</si>
  <si>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</si>
  <si>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</si>
  <si>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</si>
  <si>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</si>
  <si>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</si>
  <si>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</si>
  <si>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</si>
  <si>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</si>
  <si>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</si>
  <si>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</si>
  <si>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</si>
  <si>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</si>
  <si>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</si>
  <si>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</si>
  <si>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</si>
  <si>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</si>
  <si>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</si>
  <si>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</si>
  <si>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</si>
  <si>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</si>
  <si>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</si>
  <si>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</si>
  <si>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</si>
  <si>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</si>
  <si>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</si>
  <si>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</si>
  <si>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</si>
  <si>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</si>
  <si>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</si>
  <si>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</si>
  <si>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</si>
  <si>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</si>
  <si>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</si>
  <si>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</si>
  <si>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</si>
  <si>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</si>
  <si>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</si>
  <si>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</si>
  <si>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</si>
  <si>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</si>
  <si>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</si>
  <si>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</si>
  <si>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</si>
  <si>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</si>
  <si>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</si>
  <si>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</si>
  <si>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</si>
  <si>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</si>
  <si>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</si>
  <si>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</si>
  <si>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</si>
  <si>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</si>
  <si>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</si>
  <si>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</si>
  <si>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</si>
  <si>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</si>
  <si>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</si>
  <si>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</si>
  <si>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</si>
  <si>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</si>
  <si>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</si>
  <si>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</si>
  <si>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</si>
  <si>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</si>
  <si>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</si>
  <si>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</si>
  <si>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</si>
  <si>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</si>
  <si>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</si>
  <si>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</si>
  <si>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</si>
  <si>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</si>
  <si>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</si>
  <si>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</si>
  <si>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</si>
  <si>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</si>
  <si>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</si>
  <si>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</si>
  <si>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</si>
  <si>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</si>
  <si>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</si>
  <si>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</si>
  <si>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</si>
  <si>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</si>
  <si>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</si>
  <si>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</si>
  <si>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</si>
  <si>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</si>
  <si>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</si>
  <si>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</si>
  <si>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</si>
  <si>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</si>
  <si>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</si>
  <si>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</si>
  <si>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</si>
  <si>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</si>
  <si>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</si>
  <si>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</si>
  <si>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</si>
  <si>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</si>
  <si>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</si>
  <si>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</si>
  <si>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</si>
  <si>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</si>
  <si>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</si>
  <si>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</si>
  <si>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</si>
  <si>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</si>
  <si>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</si>
  <si>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</si>
  <si>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</si>
  <si>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</si>
  <si>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</si>
  <si>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</si>
  <si>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</si>
  <si>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</si>
  <si>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</si>
  <si>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</si>
  <si>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</si>
  <si>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</si>
  <si>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</si>
  <si>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</si>
  <si>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</si>
  <si>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</si>
  <si>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</si>
  <si>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</si>
  <si>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</si>
  <si>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</si>
  <si>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</si>
  <si>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</si>
  <si>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</si>
  <si>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</si>
  <si>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</si>
  <si>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</si>
  <si>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</si>
  <si>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</si>
  <si>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</si>
  <si>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</si>
  <si>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</si>
  <si>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</si>
  <si>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</si>
  <si>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</si>
  <si>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</si>
  <si>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</si>
  <si>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</si>
  <si>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</si>
  <si>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</si>
  <si>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</si>
  <si>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</si>
  <si>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</si>
  <si>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</si>
  <si>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</si>
  <si>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</si>
  <si>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</si>
  <si>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</si>
  <si>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</si>
  <si>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</si>
  <si>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</si>
  <si>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</si>
  <si>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</si>
  <si>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</si>
  <si>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</si>
  <si>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</si>
  <si>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</si>
  <si>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</si>
  <si>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</si>
  <si>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</si>
  <si>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</si>
  <si>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</si>
  <si>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</si>
  <si>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</si>
  <si>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</si>
  <si>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</si>
  <si>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</si>
  <si>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</si>
  <si>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</si>
  <si>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</si>
  <si>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</si>
  <si>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</si>
  <si>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</si>
  <si>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</si>
  <si>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</si>
  <si>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</si>
  <si>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</si>
  <si>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</si>
  <si>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</si>
  <si>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</si>
  <si>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</si>
  <si>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</si>
  <si>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</si>
  <si>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</si>
  <si>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</si>
  <si>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</si>
  <si>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</si>
  <si>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</si>
  <si>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</si>
  <si>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</si>
  <si>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</si>
  <si>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</si>
  <si>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</si>
  <si>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</si>
  <si>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</si>
  <si>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</si>
  <si>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</si>
  <si>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</si>
  <si>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</si>
  <si>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</si>
  <si>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</si>
  <si>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</si>
  <si>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</si>
  <si>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</si>
  <si>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</si>
  <si>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</si>
  <si>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</si>
  <si>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</si>
  <si>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</si>
  <si>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</si>
  <si>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</si>
  <si>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</si>
  <si>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</si>
  <si>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</si>
  <si>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</si>
  <si>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</si>
  <si>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</si>
  <si>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</si>
  <si>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</si>
  <si>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</si>
  <si>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</si>
  <si>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</si>
  <si>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</si>
  <si>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</si>
  <si>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</si>
  <si>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</si>
  <si>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</si>
  <si>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</si>
  <si>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</si>
  <si>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</si>
  <si>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</si>
  <si>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</si>
  <si>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</si>
  <si>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</si>
  <si>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</si>
  <si>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</si>
  <si>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</si>
  <si>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</si>
  <si>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</si>
  <si>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</si>
  <si>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</si>
  <si>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</si>
  <si>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</si>
  <si>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</si>
  <si>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</si>
  <si>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</si>
  <si>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</si>
  <si>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</si>
  <si>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</si>
  <si>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</si>
  <si>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</si>
  <si>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</si>
  <si>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</si>
  <si>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</si>
  <si>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</si>
  <si>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</si>
  <si>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</si>
  <si>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</si>
  <si>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</si>
  <si>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</si>
  <si>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</si>
  <si>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</si>
  <si>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</si>
  <si>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</si>
  <si>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</si>
  <si>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</si>
  <si>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</si>
  <si>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</si>
  <si>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</si>
  <si>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</si>
  <si>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</si>
  <si>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</si>
  <si>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</si>
  <si>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</si>
  <si>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</si>
  <si>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</si>
  <si>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</si>
  <si>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</si>
  <si>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</si>
  <si>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</si>
  <si>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</si>
  <si>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</si>
  <si>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</si>
  <si>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</si>
  <si>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</si>
  <si>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</si>
  <si>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</si>
  <si>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</si>
  <si>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</si>
  <si>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</si>
  <si>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</si>
  <si>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</si>
  <si>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</si>
  <si>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</si>
  <si>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</si>
  <si>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</si>
  <si>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</si>
  <si>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</si>
  <si>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</si>
  <si>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</si>
  <si>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</si>
  <si>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</si>
  <si>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</si>
  <si>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</si>
  <si>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</si>
  <si>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</si>
  <si>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</si>
  <si>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</si>
  <si>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</si>
  <si>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</si>
  <si>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</si>
  <si>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</si>
  <si>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</si>
  <si>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</si>
  <si>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</si>
  <si>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</si>
  <si>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</si>
  <si>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</si>
  <si>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</si>
  <si>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</si>
  <si>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</si>
  <si>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</si>
  <si>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</si>
  <si>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</si>
  <si>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</si>
  <si>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</si>
  <si>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</si>
  <si>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</si>
  <si>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</si>
  <si>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</si>
  <si>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</si>
  <si>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</si>
  <si>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</si>
  <si>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</si>
  <si>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</si>
  <si>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</si>
  <si>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</si>
  <si>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</si>
  <si>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</si>
  <si>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</si>
  <si>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</si>
  <si>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</si>
  <si>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</si>
  <si>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</si>
  <si>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</si>
  <si>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</si>
  <si>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</si>
  <si>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</si>
  <si>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</si>
  <si>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</si>
  <si>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</si>
  <si>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</si>
  <si>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</si>
  <si>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</si>
  <si>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</si>
  <si>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</si>
  <si>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</si>
  <si>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</si>
  <si>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</si>
  <si>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</si>
  <si>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</si>
  <si>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</si>
  <si>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</si>
  <si>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</si>
  <si>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</si>
  <si>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</si>
  <si>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</si>
  <si>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</si>
  <si>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</si>
  <si>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</si>
  <si>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</si>
  <si>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</si>
  <si>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</si>
  <si>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</si>
  <si>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</si>
  <si>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</si>
  <si>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</si>
  <si>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</si>
  <si>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</si>
  <si>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</si>
  <si>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</si>
  <si>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</si>
  <si>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</si>
  <si>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</si>
  <si>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</si>
  <si>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</si>
  <si>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</si>
  <si>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</si>
  <si>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</si>
  <si>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</si>
  <si>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</si>
  <si>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</si>
  <si>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</si>
  <si>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</si>
  <si>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</si>
  <si>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</si>
  <si>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</si>
  <si>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</si>
  <si>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</si>
  <si>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</si>
  <si>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</si>
  <si>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</si>
  <si>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</si>
  <si>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</si>
  <si>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</si>
  <si>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</si>
  <si>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</si>
  <si>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</si>
  <si>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</si>
  <si>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</si>
  <si>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</si>
  <si>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</si>
  <si>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</si>
  <si>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</si>
  <si>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</si>
  <si>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</si>
  <si>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</si>
  <si>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</si>
  <si>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</si>
  <si>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</si>
  <si>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</si>
  <si>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</si>
  <si>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</si>
  <si>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</si>
  <si>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</si>
  <si>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</si>
  <si>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</si>
  <si>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</si>
  <si>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</si>
  <si>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</si>
  <si>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</si>
  <si>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</si>
  <si>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</si>
  <si>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</si>
  <si>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</si>
  <si>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</si>
  <si>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</si>
  <si>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</si>
  <si>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</si>
  <si>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</si>
  <si>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</si>
  <si>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</si>
  <si>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</si>
  <si>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</si>
  <si>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</si>
  <si>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</si>
  <si>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</si>
  <si>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</si>
  <si>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</si>
  <si>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</si>
  <si>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</si>
  <si>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</si>
  <si>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</si>
  <si>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</si>
  <si>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</si>
  <si>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</si>
  <si>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</si>
  <si>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</si>
  <si>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</si>
  <si>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</si>
  <si>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</si>
  <si>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</si>
  <si>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</si>
  <si>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</si>
  <si>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</si>
  <si>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</si>
  <si>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</si>
  <si>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</si>
  <si>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</si>
  <si>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</si>
  <si>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</si>
  <si>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</si>
  <si>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</si>
  <si>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</si>
  <si>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</si>
  <si>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</si>
  <si>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</si>
  <si>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</si>
  <si>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</si>
  <si>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</si>
  <si>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</si>
  <si>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</si>
  <si>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</si>
  <si>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</si>
  <si>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</si>
  <si>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</si>
  <si>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</si>
  <si>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</si>
  <si>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</si>
  <si>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</si>
  <si>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</si>
  <si>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</si>
  <si>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</si>
  <si>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</si>
  <si>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</si>
  <si>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</si>
  <si>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</si>
  <si>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</si>
  <si>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</si>
  <si>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</si>
  <si>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</si>
  <si>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</si>
  <si>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</si>
  <si>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</si>
  <si>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</si>
  <si>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</si>
  <si>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</si>
  <si>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</si>
  <si>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</si>
  <si>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</si>
  <si>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</si>
  <si>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</si>
  <si>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</si>
  <si>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</si>
  <si>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</si>
  <si>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</si>
  <si>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</si>
  <si>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</si>
  <si>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</si>
  <si>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</si>
  <si>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</si>
  <si>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</si>
  <si>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</si>
  <si>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</si>
  <si>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</si>
  <si>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</si>
  <si>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</si>
  <si>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</si>
  <si>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</si>
  <si>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</si>
  <si>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</si>
  <si>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</si>
  <si>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</si>
  <si>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</si>
  <si>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</si>
  <si>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</si>
  <si>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</si>
  <si>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</si>
  <si>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</si>
  <si>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</si>
  <si>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</si>
  <si>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</si>
  <si>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</si>
  <si>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</si>
  <si>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</si>
  <si>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</si>
  <si>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</si>
  <si>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</si>
  <si>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</si>
  <si>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</si>
  <si>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</si>
  <si>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</si>
  <si>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</si>
  <si>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</si>
  <si>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</si>
  <si>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</si>
  <si>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</si>
  <si>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</si>
  <si>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</si>
  <si>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</si>
  <si>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</si>
  <si>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</si>
  <si>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</si>
  <si>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</si>
  <si>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</si>
  <si>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</si>
  <si>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</si>
  <si>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</si>
  <si>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</si>
  <si>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</si>
  <si>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</si>
  <si>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</si>
  <si>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</si>
  <si>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</si>
  <si>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</si>
  <si>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</si>
  <si>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</si>
  <si>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</si>
  <si>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</si>
  <si>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</si>
  <si>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</si>
  <si>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</si>
  <si>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</si>
  <si>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</si>
  <si>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</si>
  <si>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</si>
  <si>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</si>
  <si>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</si>
  <si>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</si>
  <si>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</si>
  <si>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</si>
  <si>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</si>
  <si>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</si>
  <si>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</si>
  <si>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</si>
  <si>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</si>
  <si>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</si>
  <si>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</si>
  <si>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</si>
  <si>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</si>
  <si>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</si>
  <si>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</si>
  <si>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</si>
  <si>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</si>
  <si>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</si>
  <si>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</si>
  <si>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</si>
  <si>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</si>
  <si>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</si>
  <si>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</si>
  <si>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</si>
  <si>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</si>
  <si>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</si>
  <si>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</si>
  <si>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</si>
  <si>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</si>
  <si>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</si>
  <si>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</si>
  <si>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</si>
  <si>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</si>
  <si>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</si>
  <si>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</si>
  <si>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</si>
  <si>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</si>
  <si>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</si>
  <si>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</si>
  <si>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</si>
  <si>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</si>
  <si>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</si>
  <si>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</si>
  <si>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</si>
  <si>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</si>
  <si>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</si>
  <si>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</si>
  <si>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</si>
  <si>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</si>
  <si>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</si>
  <si>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</si>
  <si>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</si>
  <si>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</si>
  <si>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</si>
  <si>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</si>
  <si>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</si>
  <si>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</si>
  <si>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</si>
  <si>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</si>
  <si>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</si>
  <si>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</si>
  <si>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</si>
  <si>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</si>
  <si>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</si>
  <si>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</si>
  <si>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</si>
  <si>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</si>
  <si>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</si>
  <si>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</si>
  <si>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</si>
  <si>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</si>
  <si>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</si>
  <si>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</si>
  <si>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</si>
  <si>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</si>
  <si>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</si>
  <si>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</si>
  <si>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</si>
  <si>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</si>
  <si>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</si>
  <si>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</si>
  <si>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</si>
  <si>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</si>
  <si>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</si>
  <si>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</si>
  <si>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</si>
  <si>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</si>
  <si>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</si>
  <si>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</si>
  <si>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</si>
  <si>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</si>
  <si>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</si>
  <si>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</si>
  <si>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</si>
  <si>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</si>
  <si>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</si>
  <si>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</si>
  <si>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</si>
  <si>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</si>
  <si>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</si>
  <si>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</si>
  <si>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</si>
  <si>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</si>
  <si>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</si>
  <si>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</si>
  <si>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</si>
  <si>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</si>
  <si>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</si>
  <si>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</si>
  <si>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</si>
  <si>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</si>
  <si>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</si>
  <si>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</si>
  <si>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</si>
  <si>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</si>
  <si>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</si>
  <si>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</si>
  <si>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</si>
  <si>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</si>
  <si>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</si>
  <si>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</si>
  <si>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</si>
  <si>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</si>
  <si>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</si>
  <si>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</si>
  <si>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</si>
  <si>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</si>
  <si>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</si>
  <si>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</si>
  <si>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</si>
  <si>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</si>
  <si>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</si>
  <si>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</si>
  <si>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</si>
  <si>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</si>
  <si>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</si>
  <si>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</si>
  <si>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</si>
  <si>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</si>
  <si>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</si>
  <si>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</si>
  <si>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</si>
  <si>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</si>
  <si>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</si>
  <si>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</si>
  <si>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</si>
  <si>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</si>
  <si>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</si>
  <si>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</si>
  <si>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</si>
  <si>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</si>
  <si>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</si>
  <si>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</si>
  <si>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</si>
  <si>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</si>
  <si>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</si>
  <si>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</si>
  <si>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</si>
  <si>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</si>
  <si>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</si>
  <si>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</si>
  <si>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</si>
  <si>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</si>
  <si>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</si>
  <si>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</si>
  <si>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</si>
  <si>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</si>
  <si>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</si>
  <si>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</si>
  <si>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</si>
  <si>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</si>
  <si>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</si>
  <si>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</si>
  <si>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</si>
  <si>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</si>
  <si>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</si>
  <si>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</si>
  <si>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</si>
  <si>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</si>
  <si>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</si>
  <si>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</si>
  <si>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</si>
  <si>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</si>
  <si>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</si>
  <si>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</si>
  <si>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</si>
  <si>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</si>
  <si>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</si>
  <si>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</si>
  <si>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</si>
  <si>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</si>
  <si>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</si>
  <si>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</si>
  <si>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</si>
  <si>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</si>
  <si>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</si>
  <si>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</si>
  <si>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</si>
  <si>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</si>
  <si>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</si>
  <si>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</si>
  <si>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</si>
  <si>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</si>
  <si>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</si>
  <si>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</si>
  <si>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</si>
  <si>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</si>
  <si>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</si>
  <si>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</si>
  <si>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</si>
  <si>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</si>
  <si>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</si>
  <si>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</si>
  <si>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</si>
  <si>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</si>
  <si>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</si>
  <si>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</si>
  <si>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</si>
  <si>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</si>
  <si>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</si>
  <si>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</si>
  <si>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</si>
  <si>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</si>
  <si>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</si>
  <si>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</si>
  <si>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</si>
  <si>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</si>
  <si>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</si>
  <si>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</si>
  <si>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</si>
  <si>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</si>
  <si>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</si>
  <si>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</si>
  <si>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</si>
  <si>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</si>
  <si>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</si>
  <si>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</si>
  <si>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</si>
  <si>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</si>
  <si>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</si>
  <si>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</si>
  <si>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</si>
  <si>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</si>
  <si>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</si>
  <si>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</si>
  <si>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</si>
  <si>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</si>
  <si>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</si>
  <si>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</si>
  <si>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</si>
  <si>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</si>
  <si>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</si>
  <si>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</si>
  <si>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</si>
  <si>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</si>
  <si>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</si>
  <si>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</si>
  <si>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</si>
  <si>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</si>
  <si>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</si>
  <si>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</si>
  <si>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</si>
  <si>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</si>
  <si>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</si>
  <si>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</si>
  <si>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</si>
  <si>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</si>
  <si>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</si>
  <si>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</si>
  <si>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</si>
  <si>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</si>
  <si>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</si>
  <si>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</si>
  <si>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</si>
  <si>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</si>
  <si>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</si>
  <si>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</si>
  <si>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</si>
  <si>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</si>
  <si>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</si>
  <si>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</si>
  <si>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</si>
  <si>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</si>
  <si>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</si>
  <si>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</si>
  <si>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</si>
  <si>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</si>
  <si>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</si>
  <si>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</si>
  <si>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</si>
  <si>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</si>
  <si>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</si>
  <si>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</si>
  <si>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</si>
  <si>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</si>
  <si>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</si>
  <si>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</si>
  <si>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</si>
  <si>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</si>
  <si>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</si>
  <si>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</si>
  <si>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</si>
  <si>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</si>
  <si>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</si>
  <si>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</si>
  <si>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</si>
  <si>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</si>
  <si>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</si>
  <si>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</si>
  <si>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</si>
  <si>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</si>
  <si>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</si>
  <si>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</si>
  <si>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</si>
  <si>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</si>
  <si>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</si>
  <si>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</si>
  <si>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</si>
  <si>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</si>
  <si>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</si>
  <si>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</si>
  <si>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</si>
  <si>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</si>
  <si>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</si>
  <si>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</si>
  <si>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</si>
  <si>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</si>
  <si>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</si>
  <si>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</si>
  <si>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</si>
  <si>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</si>
  <si>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</si>
  <si>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</si>
  <si>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</si>
  <si>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</si>
  <si>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</si>
  <si>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</si>
  <si>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</si>
  <si>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</si>
  <si>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</si>
  <si>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</si>
  <si>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</si>
  <si>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</si>
  <si>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</si>
  <si>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</si>
  <si>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</si>
  <si>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</si>
  <si>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</si>
  <si>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</si>
  <si>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</si>
  <si>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</si>
  <si>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</si>
  <si>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</si>
  <si>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</si>
  <si>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</si>
  <si>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</si>
  <si>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</si>
  <si>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</si>
  <si>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</si>
  <si>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</si>
  <si>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</si>
  <si>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</si>
  <si>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</si>
  <si>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</si>
  <si>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</si>
  <si>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</si>
  <si>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</si>
  <si>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</si>
  <si>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</si>
  <si>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</si>
  <si>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</si>
  <si>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</si>
  <si>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</si>
  <si>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</si>
  <si>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</si>
  <si>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</si>
  <si>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</si>
  <si>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</si>
  <si>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</si>
  <si>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</si>
  <si>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</si>
  <si>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</si>
  <si>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</si>
  <si>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</si>
  <si>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</si>
  <si>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</si>
  <si>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</si>
  <si>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</si>
  <si>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</si>
  <si>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</si>
  <si>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</si>
  <si>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</si>
  <si>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</si>
  <si>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</si>
  <si>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</si>
  <si>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</si>
  <si>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</si>
  <si>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</si>
  <si>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</si>
  <si>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</si>
  <si>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</si>
  <si>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</si>
  <si>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</si>
  <si>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</si>
  <si>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</si>
  <si>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</si>
  <si>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</si>
  <si>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</si>
  <si>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</si>
  <si>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</si>
  <si>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</si>
  <si>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</si>
  <si>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</si>
  <si>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</si>
  <si>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</si>
  <si>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</si>
  <si>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</si>
  <si>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</si>
  <si>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</si>
  <si>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</si>
  <si>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</si>
  <si>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</si>
  <si>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</si>
  <si>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</si>
  <si>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</si>
  <si>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</si>
  <si>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</si>
  <si>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</si>
  <si>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</si>
  <si>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</si>
  <si>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</si>
  <si>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</si>
  <si>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</si>
  <si>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</si>
  <si>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</si>
  <si>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</si>
  <si>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</si>
  <si>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</si>
  <si>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</si>
  <si>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</si>
  <si>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</si>
  <si>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</si>
  <si>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</si>
  <si>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</si>
  <si>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</si>
  <si>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</si>
  <si>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</si>
  <si>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</si>
  <si>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</si>
  <si>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</si>
  <si>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</si>
  <si>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</si>
  <si>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</si>
  <si>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</si>
  <si>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</si>
  <si>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</si>
  <si>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</si>
  <si>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</si>
  <si>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</si>
  <si>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</si>
  <si>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</si>
  <si>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</si>
  <si>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</si>
  <si>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</si>
  <si>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</si>
  <si>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</si>
  <si>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</si>
  <si>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</si>
  <si>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</si>
  <si>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</si>
  <si>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</si>
  <si>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</si>
  <si>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</si>
  <si>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</si>
  <si>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</si>
  <si>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</si>
  <si>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</si>
  <si>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</si>
  <si>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</si>
  <si>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</si>
  <si>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</si>
  <si>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</si>
  <si>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</si>
  <si>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</si>
  <si>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</si>
  <si>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</si>
  <si>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</si>
  <si>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</si>
  <si>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</si>
  <si>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</si>
  <si>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</si>
  <si>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</si>
  <si>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</si>
  <si>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</si>
  <si>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</si>
  <si>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</si>
  <si>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</si>
  <si>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</si>
  <si>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</si>
  <si>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</si>
  <si>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</si>
  <si>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</si>
  <si>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</si>
  <si>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</si>
  <si>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</si>
  <si>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</si>
  <si>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</si>
  <si>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</si>
  <si>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</si>
  <si>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</si>
  <si>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</si>
  <si>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</si>
  <si>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</si>
  <si>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</si>
  <si>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</si>
  <si>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</si>
  <si>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</si>
  <si>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</si>
  <si>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</si>
  <si>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</si>
  <si>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</si>
  <si>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</si>
  <si>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</si>
  <si>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</si>
  <si>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</si>
  <si>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</si>
  <si>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</si>
  <si>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</si>
  <si>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</si>
  <si>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</si>
  <si>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</si>
  <si>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</si>
  <si>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</si>
  <si>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</si>
  <si>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</si>
  <si>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</si>
  <si>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</si>
  <si>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</si>
  <si>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</si>
  <si>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</si>
  <si>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</si>
  <si>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</si>
  <si>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</si>
  <si>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</si>
  <si>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</si>
  <si>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</si>
  <si>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</si>
  <si>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</si>
  <si>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</si>
  <si>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</si>
  <si>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</si>
  <si>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</si>
  <si>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</si>
  <si>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</si>
  <si>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</si>
  <si>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</si>
  <si>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</si>
  <si>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</si>
  <si>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</si>
  <si>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</si>
  <si>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</si>
  <si>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</si>
  <si>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</si>
  <si>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</si>
  <si>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</si>
  <si>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</si>
  <si>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</si>
  <si>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</si>
  <si>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</si>
  <si>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</si>
  <si>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</si>
  <si>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</si>
  <si>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</si>
  <si>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</si>
  <si>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</si>
  <si>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</si>
  <si>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</si>
  <si>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</si>
  <si>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</si>
  <si>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</si>
  <si>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</si>
  <si>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</si>
  <si>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</si>
  <si>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</si>
  <si>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</si>
  <si>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</si>
  <si>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</si>
  <si>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</si>
  <si>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</si>
  <si>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</si>
  <si>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</si>
  <si>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</si>
  <si>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</si>
  <si>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</si>
  <si>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</si>
  <si>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</si>
  <si>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</si>
  <si>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</si>
  <si>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</si>
  <si>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</si>
  <si>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</si>
  <si>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</si>
  <si>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</si>
  <si>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</si>
  <si>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</si>
  <si>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</si>
  <si>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</si>
  <si>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</si>
  <si>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</si>
  <si>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</si>
  <si>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</si>
  <si>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</si>
  <si>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</si>
  <si>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</si>
  <si>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</si>
  <si>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</si>
  <si>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</si>
  <si>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</si>
  <si>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</si>
  <si>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</si>
  <si>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</si>
  <si>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</si>
  <si>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</si>
  <si>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</si>
  <si>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</si>
  <si>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20161107</t>
  </si>
  <si>
    <t>20161207</t>
  </si>
  <si>
    <t>October</t>
  </si>
  <si>
    <t>Estimated cost of construction authorized by building permits, January-November 2016</t>
  </si>
  <si>
    <t>Estimated cost of construction authorized by building permits, November 2016</t>
  </si>
  <si>
    <t>20170110</t>
  </si>
  <si>
    <t>Missing data</t>
  </si>
  <si>
    <t>November</t>
  </si>
  <si>
    <t xml:space="preserve"> November 2015</t>
  </si>
  <si>
    <t>intentionally deleted</t>
  </si>
  <si>
    <t>Source:  New Jersey Department of Community Affairs, 1/10/17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</si>
</sst>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3" fontId="62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2595890"/>
        <c:axId val="21093387"/>
      </c:barChart>
      <c:catAx>
        <c:axId val="32595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093387"/>
        <c:crosses val="autoZero"/>
        <c:auto val="1"/>
        <c:lblOffset val="100"/>
        <c:tickLblSkip val="1"/>
        <c:noMultiLvlLbl val="0"/>
      </c:catAx>
      <c:valAx>
        <c:axId val="21093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59589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3" t="s">
        <v>2310</v>
      </c>
      <c r="R30" s="223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2353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68999961</v>
      </c>
      <c r="G7" s="39">
        <f>SUM(G31:G53)</f>
        <v>6923682</v>
      </c>
      <c r="H7" s="39">
        <f>SUM(H31:H53)</f>
        <v>9797921</v>
      </c>
      <c r="I7" s="39">
        <f>SUM(I31:I53)</f>
        <v>28177885</v>
      </c>
      <c r="J7" s="39">
        <f>SUM(J31:J53)</f>
        <v>24100473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134596753</v>
      </c>
      <c r="G8" s="37">
        <f>SUM(G54:G123)</f>
        <v>34980428</v>
      </c>
      <c r="H8" s="37">
        <f>SUM(H54:H123)</f>
        <v>42566053</v>
      </c>
      <c r="I8" s="37">
        <f>SUM(I54:I123)</f>
        <v>24347076</v>
      </c>
      <c r="J8" s="37">
        <f>SUM(J54:J123)</f>
        <v>32703196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58951133</v>
      </c>
      <c r="G9" s="37">
        <f>SUM(G124:G163)</f>
        <v>12758753</v>
      </c>
      <c r="H9" s="37">
        <f>SUM(H124:H163)</f>
        <v>10755909</v>
      </c>
      <c r="I9" s="37">
        <f>SUM(I124:I163)</f>
        <v>18365681</v>
      </c>
      <c r="J9" s="37">
        <f>SUM(J124:J163)</f>
        <v>17070790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46966603</v>
      </c>
      <c r="G10" s="37">
        <f>SUM(G164:G200)</f>
        <v>4294858</v>
      </c>
      <c r="H10" s="37">
        <f>SUM(H164:H200)</f>
        <v>11964696</v>
      </c>
      <c r="I10" s="37">
        <f>SUM(I164:I200)</f>
        <v>3790925</v>
      </c>
      <c r="J10" s="37">
        <f>SUM(J164:J200)</f>
        <v>26916124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36432772</v>
      </c>
      <c r="G11" s="37">
        <f>SUM(G201:G216)</f>
        <v>20045773</v>
      </c>
      <c r="H11" s="37">
        <f>SUM(H201:H216)</f>
        <v>9249188</v>
      </c>
      <c r="I11" s="37">
        <f>SUM(I201:I216)</f>
        <v>260890</v>
      </c>
      <c r="J11" s="37">
        <f>SUM(J201:J216)</f>
        <v>6876921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8383345</v>
      </c>
      <c r="G12" s="37">
        <f>SUM(G217:G230)</f>
        <v>343500</v>
      </c>
      <c r="H12" s="37">
        <f>SUM(H217:H230)</f>
        <v>1668073</v>
      </c>
      <c r="I12" s="37">
        <f>SUM(I217:I230)</f>
        <v>3276325</v>
      </c>
      <c r="J12" s="37">
        <f>SUM(J217:J230)</f>
        <v>3095447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53894991</v>
      </c>
      <c r="G13" s="37">
        <f>SUM(G231:G252)</f>
        <v>3662352</v>
      </c>
      <c r="H13" s="37">
        <f>SUM(H231:H252)</f>
        <v>39022690</v>
      </c>
      <c r="I13" s="37">
        <f>SUM(I231:I252)</f>
        <v>410801</v>
      </c>
      <c r="J13" s="37">
        <f>SUM(J231:J252)</f>
        <v>10799148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35556997</v>
      </c>
      <c r="G14" s="37">
        <f>SUM(G253:G276)</f>
        <v>4453828</v>
      </c>
      <c r="H14" s="37">
        <f>SUM(H253:H276)</f>
        <v>8472312</v>
      </c>
      <c r="I14" s="37">
        <f>SUM(I253:I276)</f>
        <v>14771799</v>
      </c>
      <c r="J14" s="37">
        <f>SUM(J253:J276)</f>
        <v>7859058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64005533</v>
      </c>
      <c r="G15" s="37">
        <f>SUM(G277:G288)</f>
        <v>26928896</v>
      </c>
      <c r="H15" s="37">
        <f>SUM(H277:H288)</f>
        <v>17751925</v>
      </c>
      <c r="I15" s="37">
        <f>SUM(I277:I288)</f>
        <v>6195618</v>
      </c>
      <c r="J15" s="37">
        <f>SUM(J277:J288)</f>
        <v>13129094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13272851</v>
      </c>
      <c r="G16" s="37">
        <f>SUM(G289:G314)</f>
        <v>3242245</v>
      </c>
      <c r="H16" s="37">
        <f>SUM(H289:H314)</f>
        <v>5149047</v>
      </c>
      <c r="I16" s="37">
        <f>SUM(I289:I314)</f>
        <v>599309</v>
      </c>
      <c r="J16" s="37">
        <f>SUM(J289:J314)</f>
        <v>4282250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44717663</v>
      </c>
      <c r="G17" s="37">
        <f>SUM(G315:G327)</f>
        <v>7877966</v>
      </c>
      <c r="H17" s="37">
        <f>SUM(H315:H327)</f>
        <v>9981932</v>
      </c>
      <c r="I17" s="37">
        <f>SUM(I315:I327)</f>
        <v>10501951</v>
      </c>
      <c r="J17" s="37">
        <f>SUM(J315:J327)</f>
        <v>16355814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83892494</v>
      </c>
      <c r="G18" s="37">
        <f>SUM(G328:G352)</f>
        <v>19581307</v>
      </c>
      <c r="H18" s="37">
        <f>SUM(H328:H352)</f>
        <v>23813524</v>
      </c>
      <c r="I18" s="37">
        <f>SUM(I328:I352)</f>
        <v>6892105</v>
      </c>
      <c r="J18" s="37">
        <f>SUM(J328:J352)</f>
        <v>33605558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77245165</v>
      </c>
      <c r="G19" s="37">
        <f>SUM(G353:G405)</f>
        <v>29133823</v>
      </c>
      <c r="H19" s="37">
        <f>SUM(H353:H405)</f>
        <v>26173796</v>
      </c>
      <c r="I19" s="37">
        <f>SUM(I353:I405)</f>
        <v>6549365</v>
      </c>
      <c r="J19" s="37">
        <f>SUM(J353:J405)</f>
        <v>15388181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63346711</v>
      </c>
      <c r="G20" s="37">
        <f>SUM(G406:G444)</f>
        <v>11656865</v>
      </c>
      <c r="H20" s="37">
        <f>SUM(H406:H444)</f>
        <v>20083293</v>
      </c>
      <c r="I20" s="37">
        <f>SUM(I406:I444)</f>
        <v>5311343</v>
      </c>
      <c r="J20" s="37">
        <f>SUM(J406:J444)</f>
        <v>26295210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80343134</v>
      </c>
      <c r="G21" s="37">
        <f>SUM(G445:G477)</f>
        <v>35939569</v>
      </c>
      <c r="H21" s="37">
        <f>SUM(H445:H477)</f>
        <v>32275781</v>
      </c>
      <c r="I21" s="37">
        <f>SUM(I445:I477)</f>
        <v>3541520</v>
      </c>
      <c r="J21" s="37">
        <f>SUM(J445:J477)</f>
        <v>8586264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29237661</v>
      </c>
      <c r="G22" s="37">
        <f>SUM(G478:G493)</f>
        <v>3613304</v>
      </c>
      <c r="H22" s="37">
        <f>SUM(H478:H493)</f>
        <v>10911415</v>
      </c>
      <c r="I22" s="37">
        <f>SUM(I478:I493)</f>
        <v>92701</v>
      </c>
      <c r="J22" s="37">
        <f>SUM(J478:J493)</f>
        <v>14620241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4097735</v>
      </c>
      <c r="G23" s="37">
        <f>SUM(G494:G508)</f>
        <v>701</v>
      </c>
      <c r="H23" s="37">
        <f>SUM(H494:H508)</f>
        <v>1131889</v>
      </c>
      <c r="I23" s="37">
        <f>SUM(I494:I508)</f>
        <v>42512</v>
      </c>
      <c r="J23" s="37">
        <f>SUM(J494:J508)</f>
        <v>2922633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79774033</v>
      </c>
      <c r="G24" s="37">
        <f>SUM(G509:G529)</f>
        <v>6370126</v>
      </c>
      <c r="H24" s="37">
        <f>SUM(H509:H529)</f>
        <v>10008957</v>
      </c>
      <c r="I24" s="37">
        <f>SUM(I509:I529)</f>
        <v>45817089</v>
      </c>
      <c r="J24" s="37">
        <f>SUM(J509:J529)</f>
        <v>17577861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10270388</v>
      </c>
      <c r="G25" s="37">
        <f>SUM(G530:G553)</f>
        <v>1076985</v>
      </c>
      <c r="H25" s="37">
        <f>SUM(H530:H553)</f>
        <v>5883914</v>
      </c>
      <c r="I25" s="37">
        <f>SUM(I530:I553)</f>
        <v>127900</v>
      </c>
      <c r="J25" s="37">
        <f>SUM(J530:J553)</f>
        <v>3181589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71625499</v>
      </c>
      <c r="G26" s="37">
        <f>SUM(G554:G574)</f>
        <v>7835334</v>
      </c>
      <c r="H26" s="37">
        <f>SUM(H554:H574)</f>
        <v>15752059</v>
      </c>
      <c r="I26" s="37">
        <f>SUM(I554:I574)</f>
        <v>361511</v>
      </c>
      <c r="J26" s="37">
        <f>SUM(J554:J574)</f>
        <v>47676595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4472451</v>
      </c>
      <c r="G27" s="37">
        <f>SUM(G575:G597)</f>
        <v>848500</v>
      </c>
      <c r="H27" s="37">
        <f>SUM(H575:H597)</f>
        <v>1728062</v>
      </c>
      <c r="I27" s="37">
        <f>SUM(I575:I597)</f>
        <v>475881</v>
      </c>
      <c r="J27" s="37">
        <f>SUM(J575:J597)</f>
        <v>1420008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1844198</v>
      </c>
      <c r="G28" s="37">
        <f>G598</f>
        <v>0</v>
      </c>
      <c r="H28" s="37">
        <f>H598</f>
        <v>0</v>
      </c>
      <c r="I28" s="37">
        <f>I598</f>
        <v>1159001</v>
      </c>
      <c r="J28" s="37">
        <f>J598</f>
        <v>685197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1071928071</v>
      </c>
      <c r="G29" s="39">
        <f>SUM(G7:G28)</f>
        <v>241568795</v>
      </c>
      <c r="H29" s="39">
        <f>SUM(H7:H28)</f>
        <v>314142436</v>
      </c>
      <c r="I29" s="39">
        <f>SUM(I7:I28)</f>
        <v>181069188</v>
      </c>
      <c r="J29" s="39">
        <f>SUM(J7:J28)</f>
        <v>335147652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501699</v>
      </c>
      <c r="G31" s="106">
        <v>110000</v>
      </c>
      <c r="H31" s="106">
        <v>386699</v>
      </c>
      <c r="I31" s="106">
        <v>0</v>
      </c>
      <c r="J31" s="106">
        <v>5000</v>
      </c>
      <c r="K31" s="36"/>
      <c r="L31" s="217" t="s">
        <v>2344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41863411</v>
      </c>
      <c r="G32" s="108">
        <v>886770</v>
      </c>
      <c r="H32" s="108">
        <v>850616</v>
      </c>
      <c r="I32" s="108">
        <v>26200000</v>
      </c>
      <c r="J32" s="108">
        <v>13926025</v>
      </c>
      <c r="K32" s="36"/>
      <c r="L32" s="217" t="s">
        <v>2344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2101772</v>
      </c>
      <c r="G33" s="108">
        <v>1093600</v>
      </c>
      <c r="H33" s="108">
        <v>992647</v>
      </c>
      <c r="I33" s="108">
        <v>0</v>
      </c>
      <c r="J33" s="108">
        <v>15525</v>
      </c>
      <c r="K33" s="36"/>
      <c r="L33" s="217" t="s">
        <v>2344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0</v>
      </c>
      <c r="G34" s="108">
        <v>0</v>
      </c>
      <c r="H34" s="108">
        <v>0</v>
      </c>
      <c r="I34" s="108">
        <v>0</v>
      </c>
      <c r="J34" s="108">
        <v>0</v>
      </c>
      <c r="K34" s="36"/>
      <c r="L34" s="218" t="s">
        <v>9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921335</v>
      </c>
      <c r="G35" s="108">
        <v>1500</v>
      </c>
      <c r="H35" s="108">
        <v>186802</v>
      </c>
      <c r="I35" s="108">
        <v>98000</v>
      </c>
      <c r="J35" s="108">
        <v>635033</v>
      </c>
      <c r="K35" s="36"/>
      <c r="L35" s="217" t="s">
        <v>2348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19853</v>
      </c>
      <c r="G36" s="108">
        <v>0</v>
      </c>
      <c r="H36" s="108">
        <v>19853</v>
      </c>
      <c r="I36" s="108">
        <v>0</v>
      </c>
      <c r="J36" s="108">
        <v>0</v>
      </c>
      <c r="K36" s="36"/>
      <c r="L36" s="217" t="s">
        <v>2344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57539</v>
      </c>
      <c r="G37" s="108">
        <v>0</v>
      </c>
      <c r="H37" s="108">
        <v>54839</v>
      </c>
      <c r="I37" s="108">
        <v>0</v>
      </c>
      <c r="J37" s="108">
        <v>2700</v>
      </c>
      <c r="K37" s="36"/>
      <c r="L37" s="217" t="s">
        <v>2344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1995429</v>
      </c>
      <c r="G38" s="108">
        <v>528910</v>
      </c>
      <c r="H38" s="108">
        <v>1274417</v>
      </c>
      <c r="I38" s="108">
        <v>0</v>
      </c>
      <c r="J38" s="108">
        <v>192102</v>
      </c>
      <c r="K38" s="36"/>
      <c r="L38" s="217" t="s">
        <v>2348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120079</v>
      </c>
      <c r="G39" s="108">
        <v>2</v>
      </c>
      <c r="H39" s="108">
        <v>110977</v>
      </c>
      <c r="I39" s="108">
        <v>3500</v>
      </c>
      <c r="J39" s="108">
        <v>5600</v>
      </c>
      <c r="K39" s="36"/>
      <c r="L39" s="217" t="s">
        <v>2348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6252</v>
      </c>
      <c r="G40" s="108">
        <v>0</v>
      </c>
      <c r="H40" s="108">
        <v>5252</v>
      </c>
      <c r="I40" s="108">
        <v>1000</v>
      </c>
      <c r="J40" s="108">
        <v>0</v>
      </c>
      <c r="K40" s="36"/>
      <c r="L40" s="217" t="s">
        <v>2344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1168817</v>
      </c>
      <c r="G41" s="108">
        <v>25600</v>
      </c>
      <c r="H41" s="108">
        <v>1037772</v>
      </c>
      <c r="I41" s="108">
        <v>33000</v>
      </c>
      <c r="J41" s="108">
        <v>72445</v>
      </c>
      <c r="K41" s="36"/>
      <c r="L41" s="217" t="s">
        <v>2344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9222555</v>
      </c>
      <c r="G42" s="108">
        <v>126100</v>
      </c>
      <c r="H42" s="108">
        <v>773860</v>
      </c>
      <c r="I42" s="108">
        <v>5365</v>
      </c>
      <c r="J42" s="108">
        <v>8317230</v>
      </c>
      <c r="K42" s="36"/>
      <c r="L42" s="217" t="s">
        <v>2348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754316</v>
      </c>
      <c r="G43" s="108">
        <v>11300</v>
      </c>
      <c r="H43" s="108">
        <v>333270</v>
      </c>
      <c r="I43" s="108">
        <v>11500</v>
      </c>
      <c r="J43" s="108">
        <v>398246</v>
      </c>
      <c r="K43" s="36"/>
      <c r="L43" s="217" t="s">
        <v>2344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694957</v>
      </c>
      <c r="G44" s="108">
        <v>31700</v>
      </c>
      <c r="H44" s="108">
        <v>400757</v>
      </c>
      <c r="I44" s="108">
        <v>182500</v>
      </c>
      <c r="J44" s="108">
        <v>80000</v>
      </c>
      <c r="K44" s="36"/>
      <c r="L44" s="217" t="s">
        <v>2344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771870</v>
      </c>
      <c r="G45" s="108">
        <v>707000</v>
      </c>
      <c r="H45" s="108">
        <v>64870</v>
      </c>
      <c r="I45" s="108">
        <v>0</v>
      </c>
      <c r="J45" s="108">
        <v>0</v>
      </c>
      <c r="K45" s="36"/>
      <c r="L45" s="217" t="s">
        <v>2344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3642999</v>
      </c>
      <c r="G46" s="108">
        <v>2934600</v>
      </c>
      <c r="H46" s="108">
        <v>707099</v>
      </c>
      <c r="I46" s="108">
        <v>0</v>
      </c>
      <c r="J46" s="108">
        <v>1300</v>
      </c>
      <c r="K46" s="36"/>
      <c r="L46" s="217" t="s">
        <v>2344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191928</v>
      </c>
      <c r="G47" s="108">
        <v>0</v>
      </c>
      <c r="H47" s="108">
        <v>186628</v>
      </c>
      <c r="I47" s="108">
        <v>0</v>
      </c>
      <c r="J47" s="108">
        <v>5300</v>
      </c>
      <c r="K47" s="36"/>
      <c r="L47" s="217" t="s">
        <v>2344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662641</v>
      </c>
      <c r="G48" s="108">
        <v>0</v>
      </c>
      <c r="H48" s="108">
        <v>372423</v>
      </c>
      <c r="I48" s="108">
        <v>0</v>
      </c>
      <c r="J48" s="108">
        <v>290218</v>
      </c>
      <c r="K48" s="36"/>
      <c r="L48" s="217" t="s">
        <v>2344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395732</v>
      </c>
      <c r="G49" s="108">
        <v>0</v>
      </c>
      <c r="H49" s="108">
        <v>331133</v>
      </c>
      <c r="I49" s="108">
        <v>0</v>
      </c>
      <c r="J49" s="108">
        <v>64599</v>
      </c>
      <c r="K49" s="36"/>
      <c r="L49" s="217" t="s">
        <v>2344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97926</v>
      </c>
      <c r="G50" s="108">
        <v>200</v>
      </c>
      <c r="H50" s="108">
        <v>97726</v>
      </c>
      <c r="I50" s="108">
        <v>0</v>
      </c>
      <c r="J50" s="108">
        <v>0</v>
      </c>
      <c r="K50" s="36"/>
      <c r="L50" s="217" t="s">
        <v>2348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606454</v>
      </c>
      <c r="G51" s="108">
        <v>0</v>
      </c>
      <c r="H51" s="108">
        <v>563604</v>
      </c>
      <c r="I51" s="108">
        <v>4000</v>
      </c>
      <c r="J51" s="108">
        <v>38850</v>
      </c>
      <c r="K51" s="36"/>
      <c r="L51" s="217" t="s">
        <v>2348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3137388</v>
      </c>
      <c r="G52" s="108">
        <v>459400</v>
      </c>
      <c r="H52" s="108">
        <v>988668</v>
      </c>
      <c r="I52" s="108">
        <v>1639020</v>
      </c>
      <c r="J52" s="108">
        <v>50300</v>
      </c>
      <c r="K52" s="36"/>
      <c r="L52" s="217" t="s">
        <v>2348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65009</v>
      </c>
      <c r="G53" s="108">
        <v>7000</v>
      </c>
      <c r="H53" s="108">
        <v>58009</v>
      </c>
      <c r="I53" s="108">
        <v>0</v>
      </c>
      <c r="J53" s="108">
        <v>0</v>
      </c>
      <c r="K53" s="36"/>
      <c r="L53" s="217" t="s">
        <v>2348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950896</v>
      </c>
      <c r="G54" s="108">
        <v>0</v>
      </c>
      <c r="H54" s="108">
        <v>851396</v>
      </c>
      <c r="I54" s="108">
        <v>0</v>
      </c>
      <c r="J54" s="108">
        <v>99500</v>
      </c>
      <c r="K54" s="36"/>
      <c r="L54" s="217" t="s">
        <v>2348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173035</v>
      </c>
      <c r="G55" s="108">
        <v>0</v>
      </c>
      <c r="H55" s="108">
        <v>21500</v>
      </c>
      <c r="I55" s="108">
        <v>0</v>
      </c>
      <c r="J55" s="108">
        <v>151535</v>
      </c>
      <c r="K55" s="36"/>
      <c r="L55" s="217" t="s">
        <v>2344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1069112</v>
      </c>
      <c r="G56" s="108">
        <v>9150</v>
      </c>
      <c r="H56" s="108">
        <v>1029667</v>
      </c>
      <c r="I56" s="108">
        <v>0</v>
      </c>
      <c r="J56" s="108">
        <v>30295</v>
      </c>
      <c r="K56" s="36"/>
      <c r="L56" s="217" t="s">
        <v>2344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276084</v>
      </c>
      <c r="G57" s="108">
        <v>0</v>
      </c>
      <c r="H57" s="108">
        <v>224896</v>
      </c>
      <c r="I57" s="108">
        <v>0</v>
      </c>
      <c r="J57" s="108">
        <v>51188</v>
      </c>
      <c r="K57" s="36"/>
      <c r="L57" s="217" t="s">
        <v>2348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324794</v>
      </c>
      <c r="G58" s="108">
        <v>0</v>
      </c>
      <c r="H58" s="108">
        <v>90728</v>
      </c>
      <c r="I58" s="108">
        <v>0</v>
      </c>
      <c r="J58" s="108">
        <v>234066</v>
      </c>
      <c r="K58" s="36"/>
      <c r="L58" s="217" t="s">
        <v>2344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798464</v>
      </c>
      <c r="G59" s="108">
        <v>272000</v>
      </c>
      <c r="H59" s="108">
        <v>453594</v>
      </c>
      <c r="I59" s="108">
        <v>0</v>
      </c>
      <c r="J59" s="108">
        <v>72870</v>
      </c>
      <c r="K59" s="36"/>
      <c r="L59" s="217" t="s">
        <v>2344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1055116</v>
      </c>
      <c r="G60" s="108">
        <v>0</v>
      </c>
      <c r="H60" s="108">
        <v>552997</v>
      </c>
      <c r="I60" s="108">
        <v>0</v>
      </c>
      <c r="J60" s="108">
        <v>502119</v>
      </c>
      <c r="K60" s="36"/>
      <c r="L60" s="217" t="s">
        <v>2344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467168</v>
      </c>
      <c r="G61" s="108">
        <v>0</v>
      </c>
      <c r="H61" s="108">
        <v>461168</v>
      </c>
      <c r="I61" s="108">
        <v>0</v>
      </c>
      <c r="J61" s="108">
        <v>6000</v>
      </c>
      <c r="K61" s="36"/>
      <c r="L61" s="217" t="s">
        <v>2344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1032547</v>
      </c>
      <c r="G62" s="108">
        <v>840000</v>
      </c>
      <c r="H62" s="108">
        <v>192547</v>
      </c>
      <c r="I62" s="108">
        <v>0</v>
      </c>
      <c r="J62" s="108">
        <v>0</v>
      </c>
      <c r="K62" s="36"/>
      <c r="L62" s="217" t="s">
        <v>2344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0</v>
      </c>
      <c r="G63" s="108">
        <v>0</v>
      </c>
      <c r="H63" s="108">
        <v>0</v>
      </c>
      <c r="I63" s="108">
        <v>0</v>
      </c>
      <c r="J63" s="108">
        <v>0</v>
      </c>
      <c r="K63" s="36"/>
      <c r="L63" s="218" t="s">
        <v>9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886833</v>
      </c>
      <c r="G64" s="108">
        <v>0</v>
      </c>
      <c r="H64" s="108">
        <v>468035</v>
      </c>
      <c r="I64" s="108">
        <v>0</v>
      </c>
      <c r="J64" s="108">
        <v>418798</v>
      </c>
      <c r="K64" s="36"/>
      <c r="L64" s="217" t="s">
        <v>2348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2901371</v>
      </c>
      <c r="G65" s="108">
        <v>0</v>
      </c>
      <c r="H65" s="108">
        <v>236116</v>
      </c>
      <c r="I65" s="108">
        <v>2472500</v>
      </c>
      <c r="J65" s="108">
        <v>192755</v>
      </c>
      <c r="K65" s="36"/>
      <c r="L65" s="217" t="s">
        <v>2344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2295230</v>
      </c>
      <c r="G66" s="108">
        <v>100000</v>
      </c>
      <c r="H66" s="108">
        <v>2119288</v>
      </c>
      <c r="I66" s="108">
        <v>0</v>
      </c>
      <c r="J66" s="108">
        <v>75942</v>
      </c>
      <c r="K66" s="36"/>
      <c r="L66" s="217" t="s">
        <v>2344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1192424</v>
      </c>
      <c r="G67" s="108">
        <v>687002</v>
      </c>
      <c r="H67" s="108">
        <v>293498</v>
      </c>
      <c r="I67" s="108">
        <v>160000</v>
      </c>
      <c r="J67" s="108">
        <v>51924</v>
      </c>
      <c r="K67" s="36"/>
      <c r="L67" s="217" t="s">
        <v>2344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5106603</v>
      </c>
      <c r="G68" s="108">
        <v>1126500</v>
      </c>
      <c r="H68" s="108">
        <v>290179</v>
      </c>
      <c r="I68" s="108">
        <v>3000000</v>
      </c>
      <c r="J68" s="108">
        <v>689924</v>
      </c>
      <c r="K68" s="36"/>
      <c r="L68" s="217" t="s">
        <v>2344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5752413</v>
      </c>
      <c r="G69" s="108">
        <v>864800</v>
      </c>
      <c r="H69" s="108">
        <v>682813</v>
      </c>
      <c r="I69" s="108">
        <v>3272000</v>
      </c>
      <c r="J69" s="108">
        <v>932800</v>
      </c>
      <c r="K69" s="36"/>
      <c r="L69" s="217" t="s">
        <v>2344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0</v>
      </c>
      <c r="G70" s="108">
        <v>0</v>
      </c>
      <c r="H70" s="108">
        <v>0</v>
      </c>
      <c r="I70" s="108">
        <v>0</v>
      </c>
      <c r="J70" s="108">
        <v>0</v>
      </c>
      <c r="K70" s="36"/>
      <c r="L70" s="218" t="s">
        <v>9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411154</v>
      </c>
      <c r="G71" s="108">
        <v>0</v>
      </c>
      <c r="H71" s="108">
        <v>171354</v>
      </c>
      <c r="I71" s="108">
        <v>0</v>
      </c>
      <c r="J71" s="108">
        <v>239800</v>
      </c>
      <c r="K71" s="36"/>
      <c r="L71" s="217" t="s">
        <v>2344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4136412</v>
      </c>
      <c r="G72" s="108">
        <v>2549602</v>
      </c>
      <c r="H72" s="108">
        <v>970023</v>
      </c>
      <c r="I72" s="108">
        <v>15800</v>
      </c>
      <c r="J72" s="108">
        <v>600987</v>
      </c>
      <c r="K72" s="36"/>
      <c r="L72" s="217" t="s">
        <v>2344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3168066</v>
      </c>
      <c r="G73" s="108">
        <v>2119000</v>
      </c>
      <c r="H73" s="108">
        <v>1047365</v>
      </c>
      <c r="I73" s="108">
        <v>0</v>
      </c>
      <c r="J73" s="108">
        <v>1701</v>
      </c>
      <c r="K73" s="36"/>
      <c r="L73" s="217" t="s">
        <v>2344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804447</v>
      </c>
      <c r="G74" s="108">
        <v>420000</v>
      </c>
      <c r="H74" s="108">
        <v>343747</v>
      </c>
      <c r="I74" s="108">
        <v>0</v>
      </c>
      <c r="J74" s="108">
        <v>40700</v>
      </c>
      <c r="K74" s="36"/>
      <c r="L74" s="217" t="s">
        <v>2344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1616897</v>
      </c>
      <c r="G75" s="108">
        <v>45000</v>
      </c>
      <c r="H75" s="108">
        <v>1561047</v>
      </c>
      <c r="I75" s="108">
        <v>0</v>
      </c>
      <c r="J75" s="108">
        <v>10850</v>
      </c>
      <c r="K75" s="36"/>
      <c r="L75" s="217" t="s">
        <v>2344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5570124</v>
      </c>
      <c r="G76" s="108">
        <v>0</v>
      </c>
      <c r="H76" s="108">
        <v>515186</v>
      </c>
      <c r="I76" s="108">
        <v>2212875</v>
      </c>
      <c r="J76" s="108">
        <v>2842063</v>
      </c>
      <c r="K76" s="36"/>
      <c r="L76" s="217" t="s">
        <v>2348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116264</v>
      </c>
      <c r="G77" s="108">
        <v>0</v>
      </c>
      <c r="H77" s="108">
        <v>92814</v>
      </c>
      <c r="I77" s="108">
        <v>0</v>
      </c>
      <c r="J77" s="108">
        <v>23450</v>
      </c>
      <c r="K77" s="36"/>
      <c r="L77" s="217" t="s">
        <v>2344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277526</v>
      </c>
      <c r="G78" s="108">
        <v>0</v>
      </c>
      <c r="H78" s="108">
        <v>200076</v>
      </c>
      <c r="I78" s="108">
        <v>23250</v>
      </c>
      <c r="J78" s="108">
        <v>54200</v>
      </c>
      <c r="K78" s="36"/>
      <c r="L78" s="217" t="s">
        <v>2344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145057</v>
      </c>
      <c r="G79" s="108">
        <v>0</v>
      </c>
      <c r="H79" s="108">
        <v>61557</v>
      </c>
      <c r="I79" s="108">
        <v>0</v>
      </c>
      <c r="J79" s="108">
        <v>83500</v>
      </c>
      <c r="K79" s="36"/>
      <c r="L79" s="217" t="s">
        <v>2344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630619</v>
      </c>
      <c r="G80" s="108">
        <v>0</v>
      </c>
      <c r="H80" s="108">
        <v>594287</v>
      </c>
      <c r="I80" s="108">
        <v>0</v>
      </c>
      <c r="J80" s="108">
        <v>36332</v>
      </c>
      <c r="K80" s="36"/>
      <c r="L80" s="217" t="s">
        <v>2344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302194</v>
      </c>
      <c r="G81" s="108">
        <v>0</v>
      </c>
      <c r="H81" s="108">
        <v>285294</v>
      </c>
      <c r="I81" s="108">
        <v>0</v>
      </c>
      <c r="J81" s="108">
        <v>16900</v>
      </c>
      <c r="K81" s="36"/>
      <c r="L81" s="217" t="s">
        <v>2344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4239927</v>
      </c>
      <c r="G82" s="108">
        <v>3615001</v>
      </c>
      <c r="H82" s="108">
        <v>549426</v>
      </c>
      <c r="I82" s="108">
        <v>0</v>
      </c>
      <c r="J82" s="108">
        <v>75500</v>
      </c>
      <c r="K82" s="36"/>
      <c r="L82" s="217" t="s">
        <v>2348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158202</v>
      </c>
      <c r="G83" s="108">
        <v>0</v>
      </c>
      <c r="H83" s="108">
        <v>92152</v>
      </c>
      <c r="I83" s="108">
        <v>0</v>
      </c>
      <c r="J83" s="108">
        <v>66050</v>
      </c>
      <c r="K83" s="36"/>
      <c r="L83" s="217" t="s">
        <v>2344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516517</v>
      </c>
      <c r="G84" s="108">
        <v>0</v>
      </c>
      <c r="H84" s="108">
        <v>217667</v>
      </c>
      <c r="I84" s="108">
        <v>800</v>
      </c>
      <c r="J84" s="108">
        <v>298050</v>
      </c>
      <c r="K84" s="36"/>
      <c r="L84" s="217" t="s">
        <v>2344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3847470</v>
      </c>
      <c r="G85" s="108">
        <v>3433000</v>
      </c>
      <c r="H85" s="108">
        <v>359281</v>
      </c>
      <c r="I85" s="108">
        <v>0</v>
      </c>
      <c r="J85" s="108">
        <v>55189</v>
      </c>
      <c r="K85" s="36"/>
      <c r="L85" s="217" t="s">
        <v>2344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12182673</v>
      </c>
      <c r="G86" s="108">
        <v>419651</v>
      </c>
      <c r="H86" s="108">
        <v>8882574</v>
      </c>
      <c r="I86" s="108">
        <v>2790000</v>
      </c>
      <c r="J86" s="108">
        <v>90448</v>
      </c>
      <c r="K86" s="36"/>
      <c r="L86" s="217" t="s">
        <v>2348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337315</v>
      </c>
      <c r="G87" s="108">
        <v>0</v>
      </c>
      <c r="H87" s="108">
        <v>333115</v>
      </c>
      <c r="I87" s="108">
        <v>0</v>
      </c>
      <c r="J87" s="108">
        <v>4200</v>
      </c>
      <c r="K87" s="36"/>
      <c r="L87" s="217" t="s">
        <v>2344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423486</v>
      </c>
      <c r="G88" s="108">
        <v>0</v>
      </c>
      <c r="H88" s="108">
        <v>341658</v>
      </c>
      <c r="I88" s="108">
        <v>0</v>
      </c>
      <c r="J88" s="108">
        <v>81828</v>
      </c>
      <c r="K88" s="36"/>
      <c r="L88" s="217" t="s">
        <v>2344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1413398</v>
      </c>
      <c r="G89" s="108">
        <v>510500</v>
      </c>
      <c r="H89" s="108">
        <v>157647</v>
      </c>
      <c r="I89" s="108">
        <v>700001</v>
      </c>
      <c r="J89" s="108">
        <v>45250</v>
      </c>
      <c r="K89" s="36"/>
      <c r="L89" s="217" t="s">
        <v>2344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384835</v>
      </c>
      <c r="G90" s="108">
        <v>0</v>
      </c>
      <c r="H90" s="108">
        <v>85635</v>
      </c>
      <c r="I90" s="108">
        <v>0</v>
      </c>
      <c r="J90" s="108">
        <v>299200</v>
      </c>
      <c r="K90" s="36"/>
      <c r="L90" s="217" t="s">
        <v>2344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1771940</v>
      </c>
      <c r="G91" s="108">
        <v>0</v>
      </c>
      <c r="H91" s="108">
        <v>303540</v>
      </c>
      <c r="I91" s="108">
        <v>1412000</v>
      </c>
      <c r="J91" s="108">
        <v>56400</v>
      </c>
      <c r="K91" s="36"/>
      <c r="L91" s="217" t="s">
        <v>2344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643027</v>
      </c>
      <c r="G92" s="108">
        <v>0</v>
      </c>
      <c r="H92" s="108">
        <v>287277</v>
      </c>
      <c r="I92" s="108">
        <v>0</v>
      </c>
      <c r="J92" s="108">
        <v>355750</v>
      </c>
      <c r="K92" s="36"/>
      <c r="L92" s="217" t="s">
        <v>2344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81398</v>
      </c>
      <c r="G93" s="108">
        <v>0</v>
      </c>
      <c r="H93" s="108">
        <v>37298</v>
      </c>
      <c r="I93" s="108">
        <v>0</v>
      </c>
      <c r="J93" s="108">
        <v>44100</v>
      </c>
      <c r="K93" s="36"/>
      <c r="L93" s="217" t="s">
        <v>2344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1269537</v>
      </c>
      <c r="G94" s="108">
        <v>943000</v>
      </c>
      <c r="H94" s="108">
        <v>326537</v>
      </c>
      <c r="I94" s="108">
        <v>0</v>
      </c>
      <c r="J94" s="108">
        <v>0</v>
      </c>
      <c r="K94" s="36"/>
      <c r="L94" s="217" t="s">
        <v>2344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736520</v>
      </c>
      <c r="G95" s="108">
        <v>0</v>
      </c>
      <c r="H95" s="108">
        <v>507740</v>
      </c>
      <c r="I95" s="108">
        <v>30000</v>
      </c>
      <c r="J95" s="108">
        <v>198780</v>
      </c>
      <c r="K95" s="36"/>
      <c r="L95" s="217" t="s">
        <v>2344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1030905</v>
      </c>
      <c r="G96" s="108">
        <v>300000</v>
      </c>
      <c r="H96" s="108">
        <v>392255</v>
      </c>
      <c r="I96" s="108">
        <v>0</v>
      </c>
      <c r="J96" s="108">
        <v>338650</v>
      </c>
      <c r="K96" s="36"/>
      <c r="L96" s="217" t="s">
        <v>2344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381972</v>
      </c>
      <c r="G97" s="108">
        <v>0</v>
      </c>
      <c r="H97" s="108">
        <v>271372</v>
      </c>
      <c r="I97" s="108">
        <v>0</v>
      </c>
      <c r="J97" s="108">
        <v>110600</v>
      </c>
      <c r="K97" s="36"/>
      <c r="L97" s="217" t="s">
        <v>2348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1337031</v>
      </c>
      <c r="G98" s="108">
        <v>1182900</v>
      </c>
      <c r="H98" s="108">
        <v>108076</v>
      </c>
      <c r="I98" s="108">
        <v>0</v>
      </c>
      <c r="J98" s="108">
        <v>46055</v>
      </c>
      <c r="K98" s="36"/>
      <c r="L98" s="217" t="s">
        <v>2344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5440559</v>
      </c>
      <c r="G99" s="108">
        <v>415805</v>
      </c>
      <c r="H99" s="108">
        <v>1091815</v>
      </c>
      <c r="I99" s="108">
        <v>0</v>
      </c>
      <c r="J99" s="108">
        <v>3932939</v>
      </c>
      <c r="K99" s="36"/>
      <c r="L99" s="217" t="s">
        <v>2344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776360</v>
      </c>
      <c r="G100" s="108">
        <v>0</v>
      </c>
      <c r="H100" s="108">
        <v>443610</v>
      </c>
      <c r="I100" s="108">
        <v>0</v>
      </c>
      <c r="J100" s="108">
        <v>332750</v>
      </c>
      <c r="K100" s="36"/>
      <c r="L100" s="217" t="s">
        <v>2344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14797913</v>
      </c>
      <c r="G101" s="108">
        <v>0</v>
      </c>
      <c r="H101" s="108">
        <v>421032</v>
      </c>
      <c r="I101" s="108">
        <v>8169800</v>
      </c>
      <c r="J101" s="108">
        <v>6207081</v>
      </c>
      <c r="K101" s="36"/>
      <c r="L101" s="217" t="s">
        <v>2344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200657</v>
      </c>
      <c r="G102" s="108">
        <v>0</v>
      </c>
      <c r="H102" s="108">
        <v>145941</v>
      </c>
      <c r="I102" s="108">
        <v>0</v>
      </c>
      <c r="J102" s="108">
        <v>54716</v>
      </c>
      <c r="K102" s="36"/>
      <c r="L102" s="217" t="s">
        <v>2344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435908</v>
      </c>
      <c r="G103" s="108">
        <v>0</v>
      </c>
      <c r="H103" s="108">
        <v>354657</v>
      </c>
      <c r="I103" s="108">
        <v>0</v>
      </c>
      <c r="J103" s="108">
        <v>81251</v>
      </c>
      <c r="K103" s="36"/>
      <c r="L103" s="217" t="s">
        <v>2344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3925728</v>
      </c>
      <c r="G104" s="108">
        <v>838700</v>
      </c>
      <c r="H104" s="108">
        <v>2950700</v>
      </c>
      <c r="I104" s="108">
        <v>44300</v>
      </c>
      <c r="J104" s="108">
        <v>92028</v>
      </c>
      <c r="K104" s="36"/>
      <c r="L104" s="217" t="s">
        <v>2344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827087</v>
      </c>
      <c r="G105" s="108">
        <v>0</v>
      </c>
      <c r="H105" s="108">
        <v>825587</v>
      </c>
      <c r="I105" s="108">
        <v>0</v>
      </c>
      <c r="J105" s="108">
        <v>1500</v>
      </c>
      <c r="K105" s="36"/>
      <c r="L105" s="217" t="s">
        <v>2344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668920</v>
      </c>
      <c r="G106" s="108">
        <v>250800</v>
      </c>
      <c r="H106" s="108">
        <v>363570</v>
      </c>
      <c r="I106" s="108">
        <v>0</v>
      </c>
      <c r="J106" s="108">
        <v>54550</v>
      </c>
      <c r="K106" s="36"/>
      <c r="L106" s="217" t="s">
        <v>2344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77692</v>
      </c>
      <c r="G107" s="108">
        <v>0</v>
      </c>
      <c r="H107" s="108">
        <v>71612</v>
      </c>
      <c r="I107" s="108">
        <v>0</v>
      </c>
      <c r="J107" s="108">
        <v>6080</v>
      </c>
      <c r="K107" s="36"/>
      <c r="L107" s="217" t="s">
        <v>2344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60900</v>
      </c>
      <c r="G108" s="108">
        <v>0</v>
      </c>
      <c r="H108" s="108">
        <v>0</v>
      </c>
      <c r="I108" s="108">
        <v>0</v>
      </c>
      <c r="J108" s="108">
        <v>60900</v>
      </c>
      <c r="K108" s="36"/>
      <c r="L108" s="217" t="s">
        <v>2344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851824</v>
      </c>
      <c r="G109" s="108">
        <v>0</v>
      </c>
      <c r="H109" s="108">
        <v>591724</v>
      </c>
      <c r="I109" s="108">
        <v>0</v>
      </c>
      <c r="J109" s="108">
        <v>260100</v>
      </c>
      <c r="K109" s="36"/>
      <c r="L109" s="217" t="s">
        <v>2344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859568</v>
      </c>
      <c r="G110" s="108">
        <v>77500</v>
      </c>
      <c r="H110" s="108">
        <v>647889</v>
      </c>
      <c r="I110" s="108">
        <v>0</v>
      </c>
      <c r="J110" s="108">
        <v>134179</v>
      </c>
      <c r="K110" s="36"/>
      <c r="L110" s="217" t="s">
        <v>2348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791510</v>
      </c>
      <c r="G111" s="108">
        <v>60076</v>
      </c>
      <c r="H111" s="108">
        <v>156041</v>
      </c>
      <c r="I111" s="108">
        <v>0</v>
      </c>
      <c r="J111" s="108">
        <v>575393</v>
      </c>
      <c r="K111" s="36"/>
      <c r="L111" s="217" t="s">
        <v>2344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476473</v>
      </c>
      <c r="G112" s="108">
        <v>0</v>
      </c>
      <c r="H112" s="108">
        <v>1795</v>
      </c>
      <c r="I112" s="108">
        <v>0</v>
      </c>
      <c r="J112" s="108">
        <v>474678</v>
      </c>
      <c r="K112" s="36"/>
      <c r="L112" s="217" t="s">
        <v>2344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4515185</v>
      </c>
      <c r="G113" s="108">
        <v>2234000</v>
      </c>
      <c r="H113" s="108">
        <v>1397930</v>
      </c>
      <c r="I113" s="108">
        <v>0</v>
      </c>
      <c r="J113" s="108">
        <v>883255</v>
      </c>
      <c r="K113" s="36"/>
      <c r="L113" s="217" t="s">
        <v>2344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8548442</v>
      </c>
      <c r="G114" s="108">
        <v>4946701</v>
      </c>
      <c r="H114" s="108">
        <v>748996</v>
      </c>
      <c r="I114" s="108">
        <v>0</v>
      </c>
      <c r="J114" s="108">
        <v>2852745</v>
      </c>
      <c r="K114" s="36"/>
      <c r="L114" s="217" t="s">
        <v>2344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4908590</v>
      </c>
      <c r="G115" s="108">
        <v>0</v>
      </c>
      <c r="H115" s="108">
        <v>0</v>
      </c>
      <c r="I115" s="108">
        <v>6000</v>
      </c>
      <c r="J115" s="108">
        <v>4902590</v>
      </c>
      <c r="K115" s="36"/>
      <c r="L115" s="217" t="s">
        <v>2344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1467596</v>
      </c>
      <c r="G116" s="108">
        <v>423400</v>
      </c>
      <c r="H116" s="108">
        <v>801096</v>
      </c>
      <c r="I116" s="108">
        <v>0</v>
      </c>
      <c r="J116" s="108">
        <v>243100</v>
      </c>
      <c r="K116" s="36"/>
      <c r="L116" s="217" t="s">
        <v>2348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263241</v>
      </c>
      <c r="G117" s="108">
        <v>0</v>
      </c>
      <c r="H117" s="108">
        <v>252691</v>
      </c>
      <c r="I117" s="108">
        <v>0</v>
      </c>
      <c r="J117" s="108">
        <v>10550</v>
      </c>
      <c r="K117" s="36"/>
      <c r="L117" s="217" t="s">
        <v>2344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236569</v>
      </c>
      <c r="G118" s="108">
        <v>0</v>
      </c>
      <c r="H118" s="108">
        <v>220369</v>
      </c>
      <c r="I118" s="108">
        <v>0</v>
      </c>
      <c r="J118" s="108">
        <v>16200</v>
      </c>
      <c r="K118" s="36"/>
      <c r="L118" s="217" t="s">
        <v>2344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1315399</v>
      </c>
      <c r="G119" s="108">
        <v>631000</v>
      </c>
      <c r="H119" s="108">
        <v>682649</v>
      </c>
      <c r="I119" s="108">
        <v>1750</v>
      </c>
      <c r="J119" s="108">
        <v>0</v>
      </c>
      <c r="K119" s="36"/>
      <c r="L119" s="217" t="s">
        <v>2344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950062</v>
      </c>
      <c r="G120" s="108">
        <v>15500</v>
      </c>
      <c r="H120" s="108">
        <v>456660</v>
      </c>
      <c r="I120" s="108">
        <v>0</v>
      </c>
      <c r="J120" s="108">
        <v>477902</v>
      </c>
      <c r="K120" s="36"/>
      <c r="L120" s="217" t="s">
        <v>2344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1476846</v>
      </c>
      <c r="G121" s="108">
        <v>654586</v>
      </c>
      <c r="H121" s="108">
        <v>236320</v>
      </c>
      <c r="I121" s="108">
        <v>0</v>
      </c>
      <c r="J121" s="108">
        <v>585940</v>
      </c>
      <c r="K121" s="36"/>
      <c r="L121" s="217" t="s">
        <v>2344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3686355</v>
      </c>
      <c r="G122" s="108">
        <v>3532254</v>
      </c>
      <c r="H122" s="108">
        <v>62100</v>
      </c>
      <c r="I122" s="108">
        <v>4000</v>
      </c>
      <c r="J122" s="108">
        <v>88001</v>
      </c>
      <c r="K122" s="36"/>
      <c r="L122" s="217" t="s">
        <v>2344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4820366</v>
      </c>
      <c r="G123" s="108">
        <v>1463000</v>
      </c>
      <c r="H123" s="108">
        <v>2576847</v>
      </c>
      <c r="I123" s="108">
        <v>32000</v>
      </c>
      <c r="J123" s="108">
        <v>748519</v>
      </c>
      <c r="K123" s="36"/>
      <c r="L123" s="217" t="s">
        <v>2344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57891</v>
      </c>
      <c r="G124" s="108">
        <v>2600</v>
      </c>
      <c r="H124" s="108">
        <v>54791</v>
      </c>
      <c r="I124" s="108">
        <v>0</v>
      </c>
      <c r="J124" s="108">
        <v>500</v>
      </c>
      <c r="K124" s="36"/>
      <c r="L124" s="217" t="s">
        <v>2344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86004</v>
      </c>
      <c r="G125" s="108">
        <v>0</v>
      </c>
      <c r="H125" s="108">
        <v>86004</v>
      </c>
      <c r="I125" s="108">
        <v>0</v>
      </c>
      <c r="J125" s="108">
        <v>0</v>
      </c>
      <c r="K125" s="36"/>
      <c r="L125" s="217" t="s">
        <v>2344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111641</v>
      </c>
      <c r="G126" s="108">
        <v>0</v>
      </c>
      <c r="H126" s="108">
        <v>103941</v>
      </c>
      <c r="I126" s="108">
        <v>0</v>
      </c>
      <c r="J126" s="108">
        <v>7700</v>
      </c>
      <c r="K126" s="36"/>
      <c r="L126" s="217" t="s">
        <v>2348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412293</v>
      </c>
      <c r="G127" s="108">
        <v>0</v>
      </c>
      <c r="H127" s="108">
        <v>187658</v>
      </c>
      <c r="I127" s="108">
        <v>0</v>
      </c>
      <c r="J127" s="108">
        <v>224635</v>
      </c>
      <c r="K127" s="36"/>
      <c r="L127" s="217" t="s">
        <v>2348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223692</v>
      </c>
      <c r="G128" s="108">
        <v>0</v>
      </c>
      <c r="H128" s="108">
        <v>143842</v>
      </c>
      <c r="I128" s="108">
        <v>0</v>
      </c>
      <c r="J128" s="108">
        <v>79850</v>
      </c>
      <c r="K128" s="36"/>
      <c r="L128" s="217" t="s">
        <v>2344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0</v>
      </c>
      <c r="G129" s="108">
        <v>0</v>
      </c>
      <c r="H129" s="108">
        <v>0</v>
      </c>
      <c r="I129" s="108">
        <v>0</v>
      </c>
      <c r="J129" s="108">
        <v>0</v>
      </c>
      <c r="K129" s="36"/>
      <c r="L129" s="218" t="s">
        <v>9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1922216</v>
      </c>
      <c r="G130" s="108">
        <v>1708575</v>
      </c>
      <c r="H130" s="108">
        <v>156689</v>
      </c>
      <c r="I130" s="108">
        <v>23000</v>
      </c>
      <c r="J130" s="108">
        <v>33952</v>
      </c>
      <c r="K130" s="36"/>
      <c r="L130" s="217" t="s">
        <v>2344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1162530</v>
      </c>
      <c r="G131" s="108">
        <v>250000</v>
      </c>
      <c r="H131" s="108">
        <v>413293</v>
      </c>
      <c r="I131" s="108">
        <v>317100</v>
      </c>
      <c r="J131" s="108">
        <v>182137</v>
      </c>
      <c r="K131" s="36"/>
      <c r="L131" s="217" t="s">
        <v>2348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466851</v>
      </c>
      <c r="G132" s="108">
        <v>0</v>
      </c>
      <c r="H132" s="108">
        <v>89851</v>
      </c>
      <c r="I132" s="108">
        <v>0</v>
      </c>
      <c r="J132" s="108">
        <v>377000</v>
      </c>
      <c r="K132" s="36"/>
      <c r="L132" s="217" t="s">
        <v>2344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1282444</v>
      </c>
      <c r="G133" s="108">
        <v>549420</v>
      </c>
      <c r="H133" s="108">
        <v>237939</v>
      </c>
      <c r="I133" s="108">
        <v>0</v>
      </c>
      <c r="J133" s="108">
        <v>495085</v>
      </c>
      <c r="K133" s="36"/>
      <c r="L133" s="217" t="s">
        <v>2344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232808</v>
      </c>
      <c r="G134" s="108">
        <v>0</v>
      </c>
      <c r="H134" s="108">
        <v>191478</v>
      </c>
      <c r="I134" s="108">
        <v>0</v>
      </c>
      <c r="J134" s="108">
        <v>41330</v>
      </c>
      <c r="K134" s="36"/>
      <c r="L134" s="217" t="s">
        <v>2344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957953</v>
      </c>
      <c r="G135" s="108">
        <v>755945</v>
      </c>
      <c r="H135" s="108">
        <v>202008</v>
      </c>
      <c r="I135" s="108">
        <v>0</v>
      </c>
      <c r="J135" s="108">
        <v>0</v>
      </c>
      <c r="K135" s="36"/>
      <c r="L135" s="217" t="s">
        <v>2348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5607259</v>
      </c>
      <c r="G136" s="108">
        <v>273520</v>
      </c>
      <c r="H136" s="108">
        <v>123851</v>
      </c>
      <c r="I136" s="108">
        <v>20000</v>
      </c>
      <c r="J136" s="108">
        <v>5189888</v>
      </c>
      <c r="K136" s="36"/>
      <c r="L136" s="217" t="s">
        <v>2348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43209</v>
      </c>
      <c r="G137" s="108">
        <v>0</v>
      </c>
      <c r="H137" s="108">
        <v>30209</v>
      </c>
      <c r="I137" s="108">
        <v>0</v>
      </c>
      <c r="J137" s="108">
        <v>13000</v>
      </c>
      <c r="K137" s="36"/>
      <c r="L137" s="217" t="s">
        <v>2344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588776</v>
      </c>
      <c r="G138" s="108">
        <v>8628</v>
      </c>
      <c r="H138" s="108">
        <v>305502</v>
      </c>
      <c r="I138" s="108">
        <v>0</v>
      </c>
      <c r="J138" s="108">
        <v>274646</v>
      </c>
      <c r="K138" s="36"/>
      <c r="L138" s="217" t="s">
        <v>2344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1180578</v>
      </c>
      <c r="G139" s="108">
        <v>948000</v>
      </c>
      <c r="H139" s="108">
        <v>225428</v>
      </c>
      <c r="I139" s="108">
        <v>0</v>
      </c>
      <c r="J139" s="108">
        <v>7150</v>
      </c>
      <c r="K139" s="36"/>
      <c r="L139" s="217" t="s">
        <v>2344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500467</v>
      </c>
      <c r="G140" s="108">
        <v>0</v>
      </c>
      <c r="H140" s="108">
        <v>404311</v>
      </c>
      <c r="I140" s="108">
        <v>0</v>
      </c>
      <c r="J140" s="108">
        <v>96156</v>
      </c>
      <c r="K140" s="36"/>
      <c r="L140" s="217" t="s">
        <v>2344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667256</v>
      </c>
      <c r="G141" s="108">
        <v>0</v>
      </c>
      <c r="H141" s="108">
        <v>326722</v>
      </c>
      <c r="I141" s="108">
        <v>0</v>
      </c>
      <c r="J141" s="108">
        <v>340534</v>
      </c>
      <c r="K141" s="36"/>
      <c r="L141" s="217" t="s">
        <v>2344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522007</v>
      </c>
      <c r="G142" s="108">
        <v>115504</v>
      </c>
      <c r="H142" s="108">
        <v>392303</v>
      </c>
      <c r="I142" s="108">
        <v>0</v>
      </c>
      <c r="J142" s="108">
        <v>14200</v>
      </c>
      <c r="K142" s="36"/>
      <c r="L142" s="217" t="s">
        <v>2344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2288921</v>
      </c>
      <c r="G143" s="108">
        <v>944645</v>
      </c>
      <c r="H143" s="108">
        <v>1248658</v>
      </c>
      <c r="I143" s="108">
        <v>27150</v>
      </c>
      <c r="J143" s="108">
        <v>68468</v>
      </c>
      <c r="K143" s="36"/>
      <c r="L143" s="217" t="s">
        <v>2344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244967</v>
      </c>
      <c r="G144" s="108">
        <v>0</v>
      </c>
      <c r="H144" s="108">
        <v>244967</v>
      </c>
      <c r="I144" s="108">
        <v>0</v>
      </c>
      <c r="J144" s="108">
        <v>0</v>
      </c>
      <c r="K144" s="36"/>
      <c r="L144" s="217" t="s">
        <v>2348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217" t="s">
        <v>9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19000</v>
      </c>
      <c r="G146" s="108">
        <v>0</v>
      </c>
      <c r="H146" s="108">
        <v>12000</v>
      </c>
      <c r="I146" s="108">
        <v>0</v>
      </c>
      <c r="J146" s="108">
        <v>7000</v>
      </c>
      <c r="K146" s="36"/>
      <c r="L146" s="217" t="s">
        <v>2348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32234702</v>
      </c>
      <c r="G147" s="108">
        <v>6406165</v>
      </c>
      <c r="H147" s="108">
        <v>1323452</v>
      </c>
      <c r="I147" s="108">
        <v>16267573</v>
      </c>
      <c r="J147" s="108">
        <v>8237512</v>
      </c>
      <c r="K147" s="36"/>
      <c r="L147" s="217" t="s">
        <v>2344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375850</v>
      </c>
      <c r="G148" s="108">
        <v>354050</v>
      </c>
      <c r="H148" s="108">
        <v>7500</v>
      </c>
      <c r="I148" s="108">
        <v>0</v>
      </c>
      <c r="J148" s="108">
        <v>14300</v>
      </c>
      <c r="K148" s="36"/>
      <c r="L148" s="217" t="s">
        <v>2344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68735</v>
      </c>
      <c r="G149" s="108">
        <v>0</v>
      </c>
      <c r="H149" s="108">
        <v>65235</v>
      </c>
      <c r="I149" s="108">
        <v>1300</v>
      </c>
      <c r="J149" s="108">
        <v>2200</v>
      </c>
      <c r="K149" s="36"/>
      <c r="L149" s="217" t="s">
        <v>2344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593209</v>
      </c>
      <c r="G150" s="108">
        <v>0</v>
      </c>
      <c r="H150" s="108">
        <v>199189</v>
      </c>
      <c r="I150" s="108">
        <v>0</v>
      </c>
      <c r="J150" s="108">
        <v>394020</v>
      </c>
      <c r="K150" s="36"/>
      <c r="L150" s="217" t="s">
        <v>2348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11600</v>
      </c>
      <c r="G151" s="108">
        <v>0</v>
      </c>
      <c r="H151" s="108">
        <v>1600</v>
      </c>
      <c r="I151" s="108">
        <v>0</v>
      </c>
      <c r="J151" s="108">
        <v>10000</v>
      </c>
      <c r="K151" s="36"/>
      <c r="L151" s="217" t="s">
        <v>2344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1480138</v>
      </c>
      <c r="G152" s="108">
        <v>0</v>
      </c>
      <c r="H152" s="108">
        <v>757337</v>
      </c>
      <c r="I152" s="108">
        <v>26600</v>
      </c>
      <c r="J152" s="108">
        <v>696201</v>
      </c>
      <c r="K152" s="63"/>
      <c r="L152" s="217" t="s">
        <v>2344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146164</v>
      </c>
      <c r="G153" s="108">
        <v>0</v>
      </c>
      <c r="H153" s="108">
        <v>135064</v>
      </c>
      <c r="I153" s="108">
        <v>0</v>
      </c>
      <c r="J153" s="108">
        <v>11100</v>
      </c>
      <c r="K153" s="36"/>
      <c r="L153" s="217" t="s">
        <v>2344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37954</v>
      </c>
      <c r="G154" s="108">
        <v>0</v>
      </c>
      <c r="H154" s="108">
        <v>37954</v>
      </c>
      <c r="I154" s="108">
        <v>0</v>
      </c>
      <c r="J154" s="108">
        <v>0</v>
      </c>
      <c r="K154" s="36"/>
      <c r="L154" s="217" t="s">
        <v>2348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805809</v>
      </c>
      <c r="G155" s="108">
        <v>430500</v>
      </c>
      <c r="H155" s="108">
        <v>264510</v>
      </c>
      <c r="I155" s="108">
        <v>62200</v>
      </c>
      <c r="J155" s="108">
        <v>48599</v>
      </c>
      <c r="K155" s="36"/>
      <c r="L155" s="217" t="s">
        <v>2344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549604</v>
      </c>
      <c r="G156" s="108">
        <v>10800</v>
      </c>
      <c r="H156" s="108">
        <v>521104</v>
      </c>
      <c r="I156" s="108">
        <v>0</v>
      </c>
      <c r="J156" s="108">
        <v>17700</v>
      </c>
      <c r="K156" s="36"/>
      <c r="L156" s="217" t="s">
        <v>2348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523099</v>
      </c>
      <c r="G157" s="108">
        <v>0</v>
      </c>
      <c r="H157" s="108">
        <v>152099</v>
      </c>
      <c r="I157" s="108">
        <v>368500</v>
      </c>
      <c r="J157" s="108">
        <v>2500</v>
      </c>
      <c r="K157" s="36"/>
      <c r="L157" s="217" t="s">
        <v>2344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375166</v>
      </c>
      <c r="G158" s="108">
        <v>0</v>
      </c>
      <c r="H158" s="108">
        <v>350096</v>
      </c>
      <c r="I158" s="108">
        <v>12000</v>
      </c>
      <c r="J158" s="108">
        <v>13070</v>
      </c>
      <c r="K158" s="36"/>
      <c r="L158" s="217" t="s">
        <v>2348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13051</v>
      </c>
      <c r="G159" s="108">
        <v>1</v>
      </c>
      <c r="H159" s="108">
        <v>13050</v>
      </c>
      <c r="I159" s="108">
        <v>0</v>
      </c>
      <c r="J159" s="108">
        <v>0</v>
      </c>
      <c r="K159" s="36"/>
      <c r="L159" s="217" t="s">
        <v>2344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313350</v>
      </c>
      <c r="G160" s="108">
        <v>400</v>
      </c>
      <c r="H160" s="108">
        <v>237063</v>
      </c>
      <c r="I160" s="108">
        <v>35000</v>
      </c>
      <c r="J160" s="108">
        <v>40887</v>
      </c>
      <c r="K160" s="36"/>
      <c r="L160" s="217" t="s">
        <v>2344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2827614</v>
      </c>
      <c r="G161" s="108">
        <v>0</v>
      </c>
      <c r="H161" s="108">
        <v>1508886</v>
      </c>
      <c r="I161" s="108">
        <v>1205258</v>
      </c>
      <c r="J161" s="108">
        <v>113470</v>
      </c>
      <c r="K161" s="36"/>
      <c r="L161" s="217" t="s">
        <v>2344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16325</v>
      </c>
      <c r="G162" s="108">
        <v>0</v>
      </c>
      <c r="H162" s="108">
        <v>325</v>
      </c>
      <c r="I162" s="108">
        <v>0</v>
      </c>
      <c r="J162" s="108">
        <v>16000</v>
      </c>
      <c r="K162" s="36"/>
      <c r="L162" s="217" t="s">
        <v>2348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0</v>
      </c>
      <c r="G163" s="108">
        <v>0</v>
      </c>
      <c r="H163" s="108">
        <v>0</v>
      </c>
      <c r="I163" s="108">
        <v>0</v>
      </c>
      <c r="J163" s="108">
        <v>0</v>
      </c>
      <c r="K163" s="36"/>
      <c r="L163" s="218" t="s">
        <v>9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0</v>
      </c>
      <c r="G164" s="108">
        <v>0</v>
      </c>
      <c r="H164" s="108">
        <v>0</v>
      </c>
      <c r="I164" s="108">
        <v>0</v>
      </c>
      <c r="J164" s="108">
        <v>0</v>
      </c>
      <c r="K164" s="36"/>
      <c r="L164" s="218" t="s">
        <v>9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27455</v>
      </c>
      <c r="G165" s="108">
        <v>0</v>
      </c>
      <c r="H165" s="108">
        <v>27455</v>
      </c>
      <c r="I165" s="108">
        <v>0</v>
      </c>
      <c r="J165" s="108">
        <v>0</v>
      </c>
      <c r="K165" s="36"/>
      <c r="L165" s="217" t="s">
        <v>2344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300045</v>
      </c>
      <c r="G166" s="108">
        <v>0</v>
      </c>
      <c r="H166" s="108">
        <v>275265</v>
      </c>
      <c r="I166" s="108">
        <v>0</v>
      </c>
      <c r="J166" s="108">
        <v>24780</v>
      </c>
      <c r="K166" s="36"/>
      <c r="L166" s="217" t="s">
        <v>2348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649988</v>
      </c>
      <c r="G167" s="108">
        <v>0</v>
      </c>
      <c r="H167" s="108">
        <v>267259</v>
      </c>
      <c r="I167" s="108">
        <v>0</v>
      </c>
      <c r="J167" s="108">
        <v>382729</v>
      </c>
      <c r="K167" s="36"/>
      <c r="L167" s="217" t="s">
        <v>2344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426675</v>
      </c>
      <c r="G168" s="108">
        <v>33000</v>
      </c>
      <c r="H168" s="108">
        <v>127635</v>
      </c>
      <c r="I168" s="108">
        <v>0</v>
      </c>
      <c r="J168" s="108">
        <v>266040</v>
      </c>
      <c r="K168" s="36"/>
      <c r="L168" s="217" t="s">
        <v>2344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393830</v>
      </c>
      <c r="G169" s="108">
        <v>0</v>
      </c>
      <c r="H169" s="108">
        <v>181755</v>
      </c>
      <c r="I169" s="108">
        <v>0</v>
      </c>
      <c r="J169" s="108">
        <v>212075</v>
      </c>
      <c r="K169" s="36"/>
      <c r="L169" s="217" t="s">
        <v>2344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47972</v>
      </c>
      <c r="G170" s="108">
        <v>0</v>
      </c>
      <c r="H170" s="108">
        <v>42732</v>
      </c>
      <c r="I170" s="108">
        <v>0</v>
      </c>
      <c r="J170" s="108">
        <v>5240</v>
      </c>
      <c r="K170" s="36"/>
      <c r="L170" s="217" t="s">
        <v>2348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17462990</v>
      </c>
      <c r="G171" s="108">
        <v>1</v>
      </c>
      <c r="H171" s="108">
        <v>316004</v>
      </c>
      <c r="I171" s="108">
        <v>2380000</v>
      </c>
      <c r="J171" s="108">
        <v>14766985</v>
      </c>
      <c r="K171" s="36"/>
      <c r="L171" s="217" t="s">
        <v>2344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5212349</v>
      </c>
      <c r="G172" s="108">
        <v>483154</v>
      </c>
      <c r="H172" s="108">
        <v>2018518</v>
      </c>
      <c r="I172" s="108">
        <v>0</v>
      </c>
      <c r="J172" s="108">
        <v>2710677</v>
      </c>
      <c r="K172" s="36"/>
      <c r="L172" s="217" t="s">
        <v>2344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22680</v>
      </c>
      <c r="G173" s="108">
        <v>0</v>
      </c>
      <c r="H173" s="108">
        <v>21180</v>
      </c>
      <c r="I173" s="108">
        <v>1500</v>
      </c>
      <c r="J173" s="108">
        <v>0</v>
      </c>
      <c r="K173" s="36"/>
      <c r="L173" s="217" t="s">
        <v>2348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823463</v>
      </c>
      <c r="G174" s="108">
        <v>751793</v>
      </c>
      <c r="H174" s="108">
        <v>51870</v>
      </c>
      <c r="I174" s="108">
        <v>2800</v>
      </c>
      <c r="J174" s="108">
        <v>17000</v>
      </c>
      <c r="K174" s="36"/>
      <c r="L174" s="217" t="s">
        <v>2348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1054690</v>
      </c>
      <c r="G175" s="108">
        <v>140800</v>
      </c>
      <c r="H175" s="108">
        <v>351870</v>
      </c>
      <c r="I175" s="108">
        <v>557190</v>
      </c>
      <c r="J175" s="108">
        <v>4830</v>
      </c>
      <c r="K175" s="36"/>
      <c r="L175" s="217" t="s">
        <v>2344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35656</v>
      </c>
      <c r="G176" s="108">
        <v>0</v>
      </c>
      <c r="H176" s="108">
        <v>33456</v>
      </c>
      <c r="I176" s="108">
        <v>0</v>
      </c>
      <c r="J176" s="108">
        <v>2200</v>
      </c>
      <c r="K176" s="36"/>
      <c r="L176" s="217" t="s">
        <v>2344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159597</v>
      </c>
      <c r="G177" s="108">
        <v>0</v>
      </c>
      <c r="H177" s="108">
        <v>148447</v>
      </c>
      <c r="I177" s="108">
        <v>0</v>
      </c>
      <c r="J177" s="108">
        <v>11150</v>
      </c>
      <c r="K177" s="36"/>
      <c r="L177" s="217" t="s">
        <v>2348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6275824</v>
      </c>
      <c r="G178" s="108">
        <v>126576</v>
      </c>
      <c r="H178" s="108">
        <v>2654721</v>
      </c>
      <c r="I178" s="108">
        <v>25635</v>
      </c>
      <c r="J178" s="108">
        <v>3468892</v>
      </c>
      <c r="K178" s="36"/>
      <c r="L178" s="217" t="s">
        <v>2344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611171</v>
      </c>
      <c r="G179" s="108">
        <v>9200</v>
      </c>
      <c r="H179" s="108">
        <v>551571</v>
      </c>
      <c r="I179" s="108">
        <v>0</v>
      </c>
      <c r="J179" s="108">
        <v>50400</v>
      </c>
      <c r="K179" s="36"/>
      <c r="L179" s="217" t="s">
        <v>2344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0</v>
      </c>
      <c r="G180" s="108">
        <v>0</v>
      </c>
      <c r="H180" s="108">
        <v>0</v>
      </c>
      <c r="I180" s="108">
        <v>0</v>
      </c>
      <c r="J180" s="108">
        <v>0</v>
      </c>
      <c r="K180" s="36"/>
      <c r="L180" s="218" t="s">
        <v>9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500530</v>
      </c>
      <c r="G181" s="108">
        <v>0</v>
      </c>
      <c r="H181" s="108">
        <v>436096</v>
      </c>
      <c r="I181" s="108">
        <v>0</v>
      </c>
      <c r="J181" s="108">
        <v>64434</v>
      </c>
      <c r="K181" s="36"/>
      <c r="L181" s="217" t="s">
        <v>2344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84866</v>
      </c>
      <c r="G182" s="108">
        <v>0</v>
      </c>
      <c r="H182" s="108">
        <v>82366</v>
      </c>
      <c r="I182" s="108">
        <v>2500</v>
      </c>
      <c r="J182" s="108">
        <v>0</v>
      </c>
      <c r="K182" s="36"/>
      <c r="L182" s="217" t="s">
        <v>2344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150771</v>
      </c>
      <c r="G183" s="108">
        <v>103500</v>
      </c>
      <c r="H183" s="108">
        <v>47271</v>
      </c>
      <c r="I183" s="108">
        <v>0</v>
      </c>
      <c r="J183" s="108">
        <v>0</v>
      </c>
      <c r="K183" s="36"/>
      <c r="L183" s="217" t="s">
        <v>2348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168489</v>
      </c>
      <c r="G184" s="108">
        <v>50000</v>
      </c>
      <c r="H184" s="108">
        <v>71042</v>
      </c>
      <c r="I184" s="108">
        <v>0</v>
      </c>
      <c r="J184" s="108">
        <v>47447</v>
      </c>
      <c r="K184" s="36"/>
      <c r="L184" s="217" t="s">
        <v>2348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293271</v>
      </c>
      <c r="G185" s="108">
        <v>0</v>
      </c>
      <c r="H185" s="108">
        <v>273321</v>
      </c>
      <c r="I185" s="108">
        <v>3500</v>
      </c>
      <c r="J185" s="108">
        <v>16450</v>
      </c>
      <c r="K185" s="36"/>
      <c r="L185" s="217" t="s">
        <v>2344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207609</v>
      </c>
      <c r="G186" s="108">
        <v>15450</v>
      </c>
      <c r="H186" s="108">
        <v>136436</v>
      </c>
      <c r="I186" s="108">
        <v>0</v>
      </c>
      <c r="J186" s="108">
        <v>55723</v>
      </c>
      <c r="K186" s="36"/>
      <c r="L186" s="217" t="s">
        <v>2344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0</v>
      </c>
      <c r="G187" s="108">
        <v>0</v>
      </c>
      <c r="H187" s="108">
        <v>0</v>
      </c>
      <c r="I187" s="108">
        <v>0</v>
      </c>
      <c r="J187" s="108">
        <v>0</v>
      </c>
      <c r="K187" s="36"/>
      <c r="L187" s="218" t="s">
        <v>9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0</v>
      </c>
      <c r="G188" s="108">
        <v>0</v>
      </c>
      <c r="H188" s="108">
        <v>0</v>
      </c>
      <c r="I188" s="108">
        <v>0</v>
      </c>
      <c r="J188" s="108">
        <v>0</v>
      </c>
      <c r="K188" s="36"/>
      <c r="L188" s="218" t="s">
        <v>9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62827</v>
      </c>
      <c r="G189" s="108">
        <v>0</v>
      </c>
      <c r="H189" s="108">
        <v>54852</v>
      </c>
      <c r="I189" s="108">
        <v>0</v>
      </c>
      <c r="J189" s="108">
        <v>7975</v>
      </c>
      <c r="K189" s="36"/>
      <c r="L189" s="217" t="s">
        <v>2344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2941637</v>
      </c>
      <c r="G190" s="108">
        <v>0</v>
      </c>
      <c r="H190" s="108">
        <v>921025</v>
      </c>
      <c r="I190" s="108">
        <v>0</v>
      </c>
      <c r="J190" s="108">
        <v>2020612</v>
      </c>
      <c r="K190" s="36"/>
      <c r="L190" s="217" t="s">
        <v>2348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152431</v>
      </c>
      <c r="G191" s="108">
        <v>0</v>
      </c>
      <c r="H191" s="108">
        <v>143779</v>
      </c>
      <c r="I191" s="108">
        <v>0</v>
      </c>
      <c r="J191" s="108">
        <v>8652</v>
      </c>
      <c r="K191" s="36"/>
      <c r="L191" s="217" t="s">
        <v>2348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8" t="s">
        <v>9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217830</v>
      </c>
      <c r="G193" s="108">
        <v>0</v>
      </c>
      <c r="H193" s="108">
        <v>210201</v>
      </c>
      <c r="I193" s="108">
        <v>0</v>
      </c>
      <c r="J193" s="108">
        <v>7629</v>
      </c>
      <c r="K193" s="36"/>
      <c r="L193" s="217" t="s">
        <v>2344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1932324</v>
      </c>
      <c r="G194" s="108">
        <v>0</v>
      </c>
      <c r="H194" s="108">
        <v>243648</v>
      </c>
      <c r="I194" s="108">
        <v>0</v>
      </c>
      <c r="J194" s="108">
        <v>1688676</v>
      </c>
      <c r="K194" s="36"/>
      <c r="L194" s="217" t="s">
        <v>2344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172366</v>
      </c>
      <c r="G195" s="108">
        <v>0</v>
      </c>
      <c r="H195" s="108">
        <v>105991</v>
      </c>
      <c r="I195" s="108">
        <v>0</v>
      </c>
      <c r="J195" s="108">
        <v>66375</v>
      </c>
      <c r="K195" s="36"/>
      <c r="L195" s="217" t="s">
        <v>2344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2611572</v>
      </c>
      <c r="G197" s="108">
        <v>965000</v>
      </c>
      <c r="H197" s="108">
        <v>890314</v>
      </c>
      <c r="I197" s="108">
        <v>0</v>
      </c>
      <c r="J197" s="108">
        <v>756258</v>
      </c>
      <c r="K197" s="36"/>
      <c r="L197" s="217" t="s">
        <v>2348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233745</v>
      </c>
      <c r="G198" s="108">
        <v>0</v>
      </c>
      <c r="H198" s="108">
        <v>2200</v>
      </c>
      <c r="I198" s="108">
        <v>0</v>
      </c>
      <c r="J198" s="108">
        <v>231545</v>
      </c>
      <c r="K198" s="36"/>
      <c r="L198" s="217" t="s">
        <v>2344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3731950</v>
      </c>
      <c r="G199" s="108">
        <v>1616384</v>
      </c>
      <c r="H199" s="108">
        <v>1276416</v>
      </c>
      <c r="I199" s="108">
        <v>817800</v>
      </c>
      <c r="J199" s="108">
        <v>21350</v>
      </c>
      <c r="K199" s="36"/>
      <c r="L199" s="217" t="s">
        <v>2344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0</v>
      </c>
      <c r="G200" s="108">
        <v>0</v>
      </c>
      <c r="H200" s="108">
        <v>0</v>
      </c>
      <c r="I200" s="108">
        <v>0</v>
      </c>
      <c r="J200" s="108">
        <v>0</v>
      </c>
      <c r="K200" s="36"/>
      <c r="L200" s="218" t="s">
        <v>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5261984</v>
      </c>
      <c r="G201" s="108">
        <v>4472375</v>
      </c>
      <c r="H201" s="108">
        <v>471309</v>
      </c>
      <c r="I201" s="108">
        <v>0</v>
      </c>
      <c r="J201" s="108">
        <v>318300</v>
      </c>
      <c r="K201" s="36"/>
      <c r="L201" s="217" t="s">
        <v>2344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1189837</v>
      </c>
      <c r="G202" s="108">
        <v>2000</v>
      </c>
      <c r="H202" s="108">
        <v>1178057</v>
      </c>
      <c r="I202" s="108">
        <v>0</v>
      </c>
      <c r="J202" s="108">
        <v>9780</v>
      </c>
      <c r="K202" s="36"/>
      <c r="L202" s="217" t="s">
        <v>2344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55770</v>
      </c>
      <c r="G203" s="108">
        <v>0</v>
      </c>
      <c r="H203" s="108">
        <v>55770</v>
      </c>
      <c r="I203" s="108">
        <v>0</v>
      </c>
      <c r="J203" s="108">
        <v>0</v>
      </c>
      <c r="K203" s="36"/>
      <c r="L203" s="217" t="s">
        <v>2344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314337</v>
      </c>
      <c r="G204" s="108">
        <v>0</v>
      </c>
      <c r="H204" s="108">
        <v>178387</v>
      </c>
      <c r="I204" s="108">
        <v>60800</v>
      </c>
      <c r="J204" s="108">
        <v>75150</v>
      </c>
      <c r="K204" s="36"/>
      <c r="L204" s="217" t="s">
        <v>2344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5535620</v>
      </c>
      <c r="G205" s="108">
        <v>157650</v>
      </c>
      <c r="H205" s="108">
        <v>1105323</v>
      </c>
      <c r="I205" s="108">
        <v>5500</v>
      </c>
      <c r="J205" s="108">
        <v>4267147</v>
      </c>
      <c r="K205" s="36"/>
      <c r="L205" s="217" t="s">
        <v>2344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2316209</v>
      </c>
      <c r="G206" s="108">
        <v>1102244</v>
      </c>
      <c r="H206" s="108">
        <v>1018775</v>
      </c>
      <c r="I206" s="108">
        <v>143390</v>
      </c>
      <c r="J206" s="108">
        <v>51800</v>
      </c>
      <c r="K206" s="36"/>
      <c r="L206" s="217" t="s">
        <v>2344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1219000</v>
      </c>
      <c r="G207" s="108">
        <v>499200</v>
      </c>
      <c r="H207" s="108">
        <v>406225</v>
      </c>
      <c r="I207" s="108">
        <v>23700</v>
      </c>
      <c r="J207" s="108">
        <v>289875</v>
      </c>
      <c r="K207" s="36"/>
      <c r="L207" s="217" t="s">
        <v>2344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8055419</v>
      </c>
      <c r="G208" s="108">
        <v>5647650</v>
      </c>
      <c r="H208" s="108">
        <v>1722849</v>
      </c>
      <c r="I208" s="108">
        <v>0</v>
      </c>
      <c r="J208" s="108">
        <v>684920</v>
      </c>
      <c r="K208" s="36"/>
      <c r="L208" s="217" t="s">
        <v>2344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1312164</v>
      </c>
      <c r="G209" s="108">
        <v>917456</v>
      </c>
      <c r="H209" s="108">
        <v>393458</v>
      </c>
      <c r="I209" s="108">
        <v>0</v>
      </c>
      <c r="J209" s="108">
        <v>1250</v>
      </c>
      <c r="K209" s="36"/>
      <c r="L209" s="217" t="s">
        <v>2344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6777974</v>
      </c>
      <c r="G210" s="108">
        <v>5148350</v>
      </c>
      <c r="H210" s="108">
        <v>1303681</v>
      </c>
      <c r="I210" s="108">
        <v>0</v>
      </c>
      <c r="J210" s="108">
        <v>325943</v>
      </c>
      <c r="K210" s="36"/>
      <c r="L210" s="217" t="s">
        <v>2344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1433773</v>
      </c>
      <c r="G211" s="108">
        <v>633700</v>
      </c>
      <c r="H211" s="108">
        <v>710373</v>
      </c>
      <c r="I211" s="108">
        <v>27500</v>
      </c>
      <c r="J211" s="108">
        <v>62200</v>
      </c>
      <c r="K211" s="36"/>
      <c r="L211" s="217" t="s">
        <v>2344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994449</v>
      </c>
      <c r="G212" s="108">
        <v>793543</v>
      </c>
      <c r="H212" s="108">
        <v>183231</v>
      </c>
      <c r="I212" s="108">
        <v>0</v>
      </c>
      <c r="J212" s="108">
        <v>17675</v>
      </c>
      <c r="K212" s="36"/>
      <c r="L212" s="217" t="s">
        <v>2344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205010</v>
      </c>
      <c r="G213" s="108">
        <v>58755</v>
      </c>
      <c r="H213" s="108">
        <v>146255</v>
      </c>
      <c r="I213" s="108">
        <v>0</v>
      </c>
      <c r="J213" s="108">
        <v>0</v>
      </c>
      <c r="K213" s="36"/>
      <c r="L213" s="217" t="s">
        <v>2344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895479</v>
      </c>
      <c r="G214" s="108">
        <v>50</v>
      </c>
      <c r="H214" s="108">
        <v>170629</v>
      </c>
      <c r="I214" s="108">
        <v>0</v>
      </c>
      <c r="J214" s="108">
        <v>724800</v>
      </c>
      <c r="K214" s="36"/>
      <c r="L214" s="217" t="s">
        <v>2344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821641</v>
      </c>
      <c r="G215" s="108">
        <v>597700</v>
      </c>
      <c r="H215" s="108">
        <v>202441</v>
      </c>
      <c r="I215" s="108">
        <v>0</v>
      </c>
      <c r="J215" s="108">
        <v>21500</v>
      </c>
      <c r="K215" s="36"/>
      <c r="L215" s="217" t="s">
        <v>2344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44106</v>
      </c>
      <c r="G216" s="108">
        <v>15100</v>
      </c>
      <c r="H216" s="108">
        <v>2425</v>
      </c>
      <c r="I216" s="108">
        <v>0</v>
      </c>
      <c r="J216" s="108">
        <v>26581</v>
      </c>
      <c r="K216" s="36"/>
      <c r="L216" s="217" t="s">
        <v>2344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969169</v>
      </c>
      <c r="G217" s="108">
        <v>0</v>
      </c>
      <c r="H217" s="108">
        <v>345717</v>
      </c>
      <c r="I217" s="108">
        <v>0</v>
      </c>
      <c r="J217" s="108">
        <v>623452</v>
      </c>
      <c r="K217" s="36"/>
      <c r="L217" s="217" t="s">
        <v>2348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518934</v>
      </c>
      <c r="G218" s="108">
        <v>0</v>
      </c>
      <c r="H218" s="108">
        <v>39434</v>
      </c>
      <c r="I218" s="108">
        <v>0</v>
      </c>
      <c r="J218" s="108">
        <v>479500</v>
      </c>
      <c r="K218" s="36"/>
      <c r="L218" s="217" t="s">
        <v>2348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169825</v>
      </c>
      <c r="G219" s="108">
        <v>0</v>
      </c>
      <c r="H219" s="108">
        <v>106225</v>
      </c>
      <c r="I219" s="108">
        <v>51800</v>
      </c>
      <c r="J219" s="108">
        <v>11800</v>
      </c>
      <c r="K219" s="36"/>
      <c r="L219" s="217" t="s">
        <v>2348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39496</v>
      </c>
      <c r="G220" s="108">
        <v>0</v>
      </c>
      <c r="H220" s="108">
        <v>39496</v>
      </c>
      <c r="I220" s="108">
        <v>0</v>
      </c>
      <c r="J220" s="108">
        <v>0</v>
      </c>
      <c r="K220" s="36"/>
      <c r="L220" s="217" t="s">
        <v>2344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279109</v>
      </c>
      <c r="G221" s="108">
        <v>0</v>
      </c>
      <c r="H221" s="108">
        <v>217787</v>
      </c>
      <c r="I221" s="108">
        <v>16000</v>
      </c>
      <c r="J221" s="108">
        <v>45322</v>
      </c>
      <c r="K221" s="36"/>
      <c r="L221" s="217" t="s">
        <v>2348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26259</v>
      </c>
      <c r="G222" s="108">
        <v>0</v>
      </c>
      <c r="H222" s="108">
        <v>26259</v>
      </c>
      <c r="I222" s="108">
        <v>0</v>
      </c>
      <c r="J222" s="108">
        <v>0</v>
      </c>
      <c r="K222" s="36"/>
      <c r="L222" s="217" t="s">
        <v>2344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517460</v>
      </c>
      <c r="G223" s="108">
        <v>0</v>
      </c>
      <c r="H223" s="108">
        <v>272150</v>
      </c>
      <c r="I223" s="108">
        <v>0</v>
      </c>
      <c r="J223" s="108">
        <v>245310</v>
      </c>
      <c r="K223" s="36"/>
      <c r="L223" s="217" t="s">
        <v>2344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0</v>
      </c>
      <c r="G224" s="108">
        <v>0</v>
      </c>
      <c r="H224" s="108">
        <v>0</v>
      </c>
      <c r="I224" s="108">
        <v>0</v>
      </c>
      <c r="J224" s="108">
        <v>0</v>
      </c>
      <c r="K224" s="36"/>
      <c r="L224" s="218" t="s">
        <v>9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62600</v>
      </c>
      <c r="G225" s="108">
        <v>0</v>
      </c>
      <c r="H225" s="108">
        <v>37000</v>
      </c>
      <c r="I225" s="108">
        <v>14200</v>
      </c>
      <c r="J225" s="108">
        <v>11400</v>
      </c>
      <c r="K225" s="36"/>
      <c r="L225" s="217" t="s">
        <v>2344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4893528</v>
      </c>
      <c r="G226" s="108">
        <v>1500</v>
      </c>
      <c r="H226" s="108">
        <v>191717</v>
      </c>
      <c r="I226" s="108">
        <v>3109075</v>
      </c>
      <c r="J226" s="108">
        <v>1591236</v>
      </c>
      <c r="K226" s="36"/>
      <c r="L226" s="217" t="s">
        <v>2348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9336</v>
      </c>
      <c r="G227" s="108">
        <v>0</v>
      </c>
      <c r="H227" s="108">
        <v>9336</v>
      </c>
      <c r="I227" s="108">
        <v>0</v>
      </c>
      <c r="J227" s="108">
        <v>0</v>
      </c>
      <c r="K227" s="36"/>
      <c r="L227" s="217" t="s">
        <v>2348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66628</v>
      </c>
      <c r="G228" s="108">
        <v>0</v>
      </c>
      <c r="H228" s="108">
        <v>28910</v>
      </c>
      <c r="I228" s="108">
        <v>0</v>
      </c>
      <c r="J228" s="108">
        <v>37718</v>
      </c>
      <c r="K228" s="36"/>
      <c r="L228" s="217" t="s">
        <v>2348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831001</v>
      </c>
      <c r="G229" s="108">
        <v>342000</v>
      </c>
      <c r="H229" s="108">
        <v>354042</v>
      </c>
      <c r="I229" s="108">
        <v>85250</v>
      </c>
      <c r="J229" s="108">
        <v>49709</v>
      </c>
      <c r="K229" s="36"/>
      <c r="L229" s="217" t="s">
        <v>2348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0</v>
      </c>
      <c r="G230" s="108">
        <v>0</v>
      </c>
      <c r="H230" s="108">
        <v>0</v>
      </c>
      <c r="I230" s="108">
        <v>0</v>
      </c>
      <c r="J230" s="108">
        <v>0</v>
      </c>
      <c r="K230" s="36"/>
      <c r="L230" s="218" t="s">
        <v>9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1165792</v>
      </c>
      <c r="G231" s="108">
        <v>0</v>
      </c>
      <c r="H231" s="108">
        <v>719267</v>
      </c>
      <c r="I231" s="108">
        <v>0</v>
      </c>
      <c r="J231" s="108">
        <v>446525</v>
      </c>
      <c r="K231" s="36"/>
      <c r="L231" s="217" t="s">
        <v>2344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1409526</v>
      </c>
      <c r="G232" s="108">
        <v>0</v>
      </c>
      <c r="H232" s="108">
        <v>1360602</v>
      </c>
      <c r="I232" s="108">
        <v>0</v>
      </c>
      <c r="J232" s="108">
        <v>48924</v>
      </c>
      <c r="K232" s="36"/>
      <c r="L232" s="217" t="s">
        <v>2348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426630</v>
      </c>
      <c r="G233" s="108">
        <v>0</v>
      </c>
      <c r="H233" s="108">
        <v>372430</v>
      </c>
      <c r="I233" s="108">
        <v>0</v>
      </c>
      <c r="J233" s="108">
        <v>54200</v>
      </c>
      <c r="K233" s="36"/>
      <c r="L233" s="217" t="s">
        <v>2344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510495</v>
      </c>
      <c r="G234" s="108">
        <v>0</v>
      </c>
      <c r="H234" s="108">
        <v>451195</v>
      </c>
      <c r="I234" s="108">
        <v>0</v>
      </c>
      <c r="J234" s="108">
        <v>59300</v>
      </c>
      <c r="K234" s="36"/>
      <c r="L234" s="217" t="s">
        <v>2344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2256168</v>
      </c>
      <c r="G235" s="108">
        <v>30000</v>
      </c>
      <c r="H235" s="108">
        <v>2081238</v>
      </c>
      <c r="I235" s="108">
        <v>0</v>
      </c>
      <c r="J235" s="108">
        <v>144930</v>
      </c>
      <c r="K235" s="36"/>
      <c r="L235" s="217" t="s">
        <v>2348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58700</v>
      </c>
      <c r="G236" s="108">
        <v>0</v>
      </c>
      <c r="H236" s="108">
        <v>58700</v>
      </c>
      <c r="I236" s="108">
        <v>0</v>
      </c>
      <c r="J236" s="108">
        <v>0</v>
      </c>
      <c r="K236" s="36"/>
      <c r="L236" s="217" t="s">
        <v>2344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943472</v>
      </c>
      <c r="G237" s="108">
        <v>0</v>
      </c>
      <c r="H237" s="108">
        <v>227345</v>
      </c>
      <c r="I237" s="108">
        <v>10500</v>
      </c>
      <c r="J237" s="108">
        <v>705627</v>
      </c>
      <c r="K237" s="36"/>
      <c r="L237" s="217" t="s">
        <v>2344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454995</v>
      </c>
      <c r="G238" s="108">
        <v>0</v>
      </c>
      <c r="H238" s="108">
        <v>454995</v>
      </c>
      <c r="I238" s="108">
        <v>0</v>
      </c>
      <c r="J238" s="108">
        <v>0</v>
      </c>
      <c r="K238" s="36"/>
      <c r="L238" s="217" t="s">
        <v>2348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444362</v>
      </c>
      <c r="G239" s="108">
        <v>0</v>
      </c>
      <c r="H239" s="108">
        <v>276787</v>
      </c>
      <c r="I239" s="108">
        <v>0</v>
      </c>
      <c r="J239" s="108">
        <v>167575</v>
      </c>
      <c r="K239" s="36"/>
      <c r="L239" s="217" t="s">
        <v>2348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3732040</v>
      </c>
      <c r="G240" s="108">
        <v>0</v>
      </c>
      <c r="H240" s="108">
        <v>3250204</v>
      </c>
      <c r="I240" s="108">
        <v>19200</v>
      </c>
      <c r="J240" s="108">
        <v>462636</v>
      </c>
      <c r="K240" s="36"/>
      <c r="L240" s="217" t="s">
        <v>2348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6721895</v>
      </c>
      <c r="G241" s="108">
        <v>206000</v>
      </c>
      <c r="H241" s="108">
        <v>1680696</v>
      </c>
      <c r="I241" s="108">
        <v>0</v>
      </c>
      <c r="J241" s="108">
        <v>4835199</v>
      </c>
      <c r="K241" s="50"/>
      <c r="L241" s="217" t="s">
        <v>2348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6460666</v>
      </c>
      <c r="G242" s="108">
        <v>2821000</v>
      </c>
      <c r="H242" s="108">
        <v>3196811</v>
      </c>
      <c r="I242" s="108">
        <v>0</v>
      </c>
      <c r="J242" s="108">
        <v>442855</v>
      </c>
      <c r="K242" s="36"/>
      <c r="L242" s="217" t="s">
        <v>2344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4294712</v>
      </c>
      <c r="G243" s="108">
        <v>0</v>
      </c>
      <c r="H243" s="108">
        <v>3048412</v>
      </c>
      <c r="I243" s="108">
        <v>9600</v>
      </c>
      <c r="J243" s="108">
        <v>1236700</v>
      </c>
      <c r="K243" s="36"/>
      <c r="L243" s="217" t="s">
        <v>2344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0</v>
      </c>
      <c r="G244" s="108">
        <v>0</v>
      </c>
      <c r="H244" s="108">
        <v>0</v>
      </c>
      <c r="I244" s="108">
        <v>0</v>
      </c>
      <c r="J244" s="108">
        <v>0</v>
      </c>
      <c r="K244" s="36"/>
      <c r="L244" s="218" t="s">
        <v>9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627425</v>
      </c>
      <c r="G245" s="108">
        <v>0</v>
      </c>
      <c r="H245" s="108">
        <v>582925</v>
      </c>
      <c r="I245" s="108">
        <v>0</v>
      </c>
      <c r="J245" s="108">
        <v>44500</v>
      </c>
      <c r="K245" s="36"/>
      <c r="L245" s="217" t="s">
        <v>2344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802146</v>
      </c>
      <c r="G246" s="108">
        <v>0</v>
      </c>
      <c r="H246" s="108">
        <v>639089</v>
      </c>
      <c r="I246" s="108">
        <v>15000</v>
      </c>
      <c r="J246" s="108">
        <v>148057</v>
      </c>
      <c r="K246" s="36"/>
      <c r="L246" s="217" t="s">
        <v>2344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1206442</v>
      </c>
      <c r="G247" s="108">
        <v>0</v>
      </c>
      <c r="H247" s="108">
        <v>934542</v>
      </c>
      <c r="I247" s="108">
        <v>20000</v>
      </c>
      <c r="J247" s="108">
        <v>251900</v>
      </c>
      <c r="K247" s="36"/>
      <c r="L247" s="217" t="s">
        <v>2344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741748</v>
      </c>
      <c r="G248" s="108">
        <v>0</v>
      </c>
      <c r="H248" s="108">
        <v>272335</v>
      </c>
      <c r="I248" s="108">
        <v>0</v>
      </c>
      <c r="J248" s="108">
        <v>469413</v>
      </c>
      <c r="K248" s="36"/>
      <c r="L248" s="217" t="s">
        <v>2344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1960931</v>
      </c>
      <c r="G249" s="108">
        <v>0</v>
      </c>
      <c r="H249" s="108">
        <v>1183915</v>
      </c>
      <c r="I249" s="108">
        <v>0</v>
      </c>
      <c r="J249" s="108">
        <v>777016</v>
      </c>
      <c r="K249" s="36"/>
      <c r="L249" s="217" t="s">
        <v>2344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896147</v>
      </c>
      <c r="G250" s="108">
        <v>0</v>
      </c>
      <c r="H250" s="108">
        <v>807297</v>
      </c>
      <c r="I250" s="108">
        <v>0</v>
      </c>
      <c r="J250" s="108">
        <v>88850</v>
      </c>
      <c r="K250" s="36"/>
      <c r="L250" s="217" t="s">
        <v>2348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872008</v>
      </c>
      <c r="G251" s="108">
        <v>0</v>
      </c>
      <c r="H251" s="108">
        <v>815508</v>
      </c>
      <c r="I251" s="108">
        <v>11500</v>
      </c>
      <c r="J251" s="108">
        <v>45000</v>
      </c>
      <c r="K251" s="36"/>
      <c r="L251" s="217" t="s">
        <v>2344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17908691</v>
      </c>
      <c r="G252" s="108">
        <v>605352</v>
      </c>
      <c r="H252" s="108">
        <v>16608397</v>
      </c>
      <c r="I252" s="108">
        <v>325001</v>
      </c>
      <c r="J252" s="108">
        <v>369941</v>
      </c>
      <c r="K252" s="36"/>
      <c r="L252" s="217" t="s">
        <v>2344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279731</v>
      </c>
      <c r="G253" s="108">
        <v>0</v>
      </c>
      <c r="H253" s="108">
        <v>279731</v>
      </c>
      <c r="I253" s="108">
        <v>0</v>
      </c>
      <c r="J253" s="108">
        <v>0</v>
      </c>
      <c r="K253" s="36"/>
      <c r="L253" s="217" t="s">
        <v>2344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1483305</v>
      </c>
      <c r="G254" s="108">
        <v>80019</v>
      </c>
      <c r="H254" s="108">
        <v>845591</v>
      </c>
      <c r="I254" s="108">
        <v>0</v>
      </c>
      <c r="J254" s="108">
        <v>557695</v>
      </c>
      <c r="K254" s="36"/>
      <c r="L254" s="217" t="s">
        <v>2348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2341960</v>
      </c>
      <c r="G255" s="108">
        <v>1461435</v>
      </c>
      <c r="H255" s="108">
        <v>593040</v>
      </c>
      <c r="I255" s="108">
        <v>0</v>
      </c>
      <c r="J255" s="108">
        <v>287485</v>
      </c>
      <c r="K255" s="36"/>
      <c r="L255" s="217" t="s">
        <v>2344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127945</v>
      </c>
      <c r="G256" s="108">
        <v>8000</v>
      </c>
      <c r="H256" s="108">
        <v>0</v>
      </c>
      <c r="I256" s="108">
        <v>0</v>
      </c>
      <c r="J256" s="108">
        <v>119945</v>
      </c>
      <c r="K256" s="36"/>
      <c r="L256" s="217" t="s">
        <v>2344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1290655</v>
      </c>
      <c r="G257" s="108">
        <v>44000</v>
      </c>
      <c r="H257" s="108">
        <v>316754</v>
      </c>
      <c r="I257" s="108">
        <v>8500</v>
      </c>
      <c r="J257" s="108">
        <v>921401</v>
      </c>
      <c r="K257" s="36"/>
      <c r="L257" s="217" t="s">
        <v>2348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3003715</v>
      </c>
      <c r="G258" s="108">
        <v>333300</v>
      </c>
      <c r="H258" s="108">
        <v>406478</v>
      </c>
      <c r="I258" s="108">
        <v>1551912</v>
      </c>
      <c r="J258" s="108">
        <v>712025</v>
      </c>
      <c r="K258" s="36"/>
      <c r="L258" s="217" t="s">
        <v>2348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288636</v>
      </c>
      <c r="G259" s="108">
        <v>0</v>
      </c>
      <c r="H259" s="108">
        <v>288636</v>
      </c>
      <c r="I259" s="108">
        <v>0</v>
      </c>
      <c r="J259" s="108">
        <v>0</v>
      </c>
      <c r="K259" s="36"/>
      <c r="L259" s="217" t="s">
        <v>2344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1645149</v>
      </c>
      <c r="G260" s="108">
        <v>788748</v>
      </c>
      <c r="H260" s="108">
        <v>378210</v>
      </c>
      <c r="I260" s="108">
        <v>23000</v>
      </c>
      <c r="J260" s="108">
        <v>455191</v>
      </c>
      <c r="K260" s="36"/>
      <c r="L260" s="217" t="s">
        <v>2344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12744781</v>
      </c>
      <c r="G261" s="108">
        <v>0</v>
      </c>
      <c r="H261" s="108">
        <v>200000</v>
      </c>
      <c r="I261" s="108">
        <v>11314865</v>
      </c>
      <c r="J261" s="108">
        <v>1229916</v>
      </c>
      <c r="K261" s="36"/>
      <c r="L261" s="217" t="s">
        <v>2348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484855</v>
      </c>
      <c r="G262" s="108">
        <v>25070</v>
      </c>
      <c r="H262" s="108">
        <v>424455</v>
      </c>
      <c r="I262" s="108">
        <v>4000</v>
      </c>
      <c r="J262" s="108">
        <v>31330</v>
      </c>
      <c r="K262" s="36"/>
      <c r="L262" s="217" t="s">
        <v>2348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2188877</v>
      </c>
      <c r="G263" s="108">
        <v>349601</v>
      </c>
      <c r="H263" s="108">
        <v>1411284</v>
      </c>
      <c r="I263" s="108">
        <v>47800</v>
      </c>
      <c r="J263" s="108">
        <v>380192</v>
      </c>
      <c r="K263" s="36"/>
      <c r="L263" s="217" t="s">
        <v>2344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0</v>
      </c>
      <c r="G264" s="108">
        <v>0</v>
      </c>
      <c r="H264" s="108">
        <v>0</v>
      </c>
      <c r="I264" s="108">
        <v>0</v>
      </c>
      <c r="J264" s="108">
        <v>0</v>
      </c>
      <c r="K264" s="36"/>
      <c r="L264" s="218" t="s">
        <v>9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267547</v>
      </c>
      <c r="G265" s="108">
        <v>200000</v>
      </c>
      <c r="H265" s="108">
        <v>51547</v>
      </c>
      <c r="I265" s="108">
        <v>0</v>
      </c>
      <c r="J265" s="108">
        <v>16000</v>
      </c>
      <c r="K265" s="36"/>
      <c r="L265" s="217" t="s">
        <v>2348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333723</v>
      </c>
      <c r="G266" s="108">
        <v>0</v>
      </c>
      <c r="H266" s="108">
        <v>332223</v>
      </c>
      <c r="I266" s="108">
        <v>0</v>
      </c>
      <c r="J266" s="108">
        <v>1500</v>
      </c>
      <c r="K266" s="36"/>
      <c r="L266" s="217" t="s">
        <v>2348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308889</v>
      </c>
      <c r="G267" s="108">
        <v>0</v>
      </c>
      <c r="H267" s="108">
        <v>281389</v>
      </c>
      <c r="I267" s="108">
        <v>0</v>
      </c>
      <c r="J267" s="108">
        <v>27500</v>
      </c>
      <c r="K267" s="36"/>
      <c r="L267" s="217" t="s">
        <v>2348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172862</v>
      </c>
      <c r="G268" s="108">
        <v>0</v>
      </c>
      <c r="H268" s="108">
        <v>152862</v>
      </c>
      <c r="I268" s="108">
        <v>20000</v>
      </c>
      <c r="J268" s="108">
        <v>0</v>
      </c>
      <c r="K268" s="36"/>
      <c r="L268" s="217" t="s">
        <v>2344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117604</v>
      </c>
      <c r="G269" s="108">
        <v>0</v>
      </c>
      <c r="H269" s="108">
        <v>0</v>
      </c>
      <c r="I269" s="108">
        <v>0</v>
      </c>
      <c r="J269" s="108">
        <v>117604</v>
      </c>
      <c r="K269" s="36"/>
      <c r="L269" s="217" t="s">
        <v>2344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5051877</v>
      </c>
      <c r="G270" s="108">
        <v>810000</v>
      </c>
      <c r="H270" s="108">
        <v>1675848</v>
      </c>
      <c r="I270" s="108">
        <v>1776800</v>
      </c>
      <c r="J270" s="108">
        <v>789229</v>
      </c>
      <c r="K270" s="36"/>
      <c r="L270" s="217" t="s">
        <v>2344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70558</v>
      </c>
      <c r="G271" s="108">
        <v>1000</v>
      </c>
      <c r="H271" s="108">
        <v>69558</v>
      </c>
      <c r="I271" s="108">
        <v>0</v>
      </c>
      <c r="J271" s="108">
        <v>0</v>
      </c>
      <c r="K271" s="36"/>
      <c r="L271" s="217" t="s">
        <v>2348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1970822</v>
      </c>
      <c r="G272" s="108">
        <v>0</v>
      </c>
      <c r="H272" s="108">
        <v>411301</v>
      </c>
      <c r="I272" s="108">
        <v>23422</v>
      </c>
      <c r="J272" s="108">
        <v>1536099</v>
      </c>
      <c r="K272" s="36"/>
      <c r="L272" s="217" t="s">
        <v>2344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145715</v>
      </c>
      <c r="G273" s="108">
        <v>4300</v>
      </c>
      <c r="H273" s="108">
        <v>137415</v>
      </c>
      <c r="I273" s="108">
        <v>0</v>
      </c>
      <c r="J273" s="108">
        <v>4000</v>
      </c>
      <c r="K273" s="36"/>
      <c r="L273" s="217" t="s">
        <v>2344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294444</v>
      </c>
      <c r="G274" s="108">
        <v>0</v>
      </c>
      <c r="H274" s="108">
        <v>124359</v>
      </c>
      <c r="I274" s="108">
        <v>1500</v>
      </c>
      <c r="J274" s="108">
        <v>168585</v>
      </c>
      <c r="K274" s="36"/>
      <c r="L274" s="217" t="s">
        <v>2344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107880</v>
      </c>
      <c r="G275" s="108">
        <v>0</v>
      </c>
      <c r="H275" s="108">
        <v>85181</v>
      </c>
      <c r="I275" s="108">
        <v>0</v>
      </c>
      <c r="J275" s="108">
        <v>22699</v>
      </c>
      <c r="K275" s="36"/>
      <c r="L275" s="217" t="s">
        <v>2348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835467</v>
      </c>
      <c r="G276" s="108">
        <v>348355</v>
      </c>
      <c r="H276" s="108">
        <v>6450</v>
      </c>
      <c r="I276" s="108">
        <v>0</v>
      </c>
      <c r="J276" s="108">
        <v>480662</v>
      </c>
      <c r="K276" s="36"/>
      <c r="L276" s="217" t="s">
        <v>2344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1743610</v>
      </c>
      <c r="G277" s="108">
        <v>0</v>
      </c>
      <c r="H277" s="108">
        <v>968753</v>
      </c>
      <c r="I277" s="108">
        <v>0</v>
      </c>
      <c r="J277" s="108">
        <v>774857</v>
      </c>
      <c r="K277" s="36"/>
      <c r="L277" s="217" t="s">
        <v>2348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14083</v>
      </c>
      <c r="G278" s="108">
        <v>0</v>
      </c>
      <c r="H278" s="108">
        <v>14083</v>
      </c>
      <c r="I278" s="108">
        <v>0</v>
      </c>
      <c r="J278" s="108">
        <v>0</v>
      </c>
      <c r="K278" s="36"/>
      <c r="L278" s="217" t="s">
        <v>2344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187587</v>
      </c>
      <c r="G279" s="108">
        <v>0</v>
      </c>
      <c r="H279" s="108">
        <v>76398</v>
      </c>
      <c r="I279" s="108">
        <v>0</v>
      </c>
      <c r="J279" s="108">
        <v>111189</v>
      </c>
      <c r="K279" s="36"/>
      <c r="L279" s="217" t="s">
        <v>2344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1259416</v>
      </c>
      <c r="G280" s="108">
        <v>767202</v>
      </c>
      <c r="H280" s="108">
        <v>181914</v>
      </c>
      <c r="I280" s="108">
        <v>0</v>
      </c>
      <c r="J280" s="108">
        <v>310300</v>
      </c>
      <c r="K280" s="36"/>
      <c r="L280" s="217" t="s">
        <v>2344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7224500</v>
      </c>
      <c r="G281" s="108">
        <v>666000</v>
      </c>
      <c r="H281" s="108">
        <v>3539349</v>
      </c>
      <c r="I281" s="108">
        <v>1600000</v>
      </c>
      <c r="J281" s="108">
        <v>1419151</v>
      </c>
      <c r="K281" s="36"/>
      <c r="L281" s="217" t="s">
        <v>2344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32219189</v>
      </c>
      <c r="G282" s="108">
        <v>17782710</v>
      </c>
      <c r="H282" s="108">
        <v>8052320</v>
      </c>
      <c r="I282" s="108">
        <v>511501</v>
      </c>
      <c r="J282" s="108">
        <v>5872658</v>
      </c>
      <c r="K282" s="36"/>
      <c r="L282" s="217" t="s">
        <v>2348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2835828</v>
      </c>
      <c r="G283" s="108">
        <v>181500</v>
      </c>
      <c r="H283" s="108">
        <v>447977</v>
      </c>
      <c r="I283" s="108">
        <v>1369000</v>
      </c>
      <c r="J283" s="108">
        <v>837351</v>
      </c>
      <c r="K283" s="36"/>
      <c r="L283" s="217" t="s">
        <v>2348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2583633</v>
      </c>
      <c r="G284" s="108">
        <v>9125</v>
      </c>
      <c r="H284" s="108">
        <v>1821321</v>
      </c>
      <c r="I284" s="108">
        <v>1201</v>
      </c>
      <c r="J284" s="108">
        <v>751986</v>
      </c>
      <c r="K284" s="36"/>
      <c r="L284" s="217" t="s">
        <v>2344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2686126</v>
      </c>
      <c r="G285" s="108">
        <v>275000</v>
      </c>
      <c r="H285" s="108">
        <v>503416</v>
      </c>
      <c r="I285" s="108">
        <v>336916</v>
      </c>
      <c r="J285" s="108">
        <v>1570794</v>
      </c>
      <c r="K285" s="36"/>
      <c r="L285" s="217" t="s">
        <v>2348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4276018</v>
      </c>
      <c r="G286" s="108">
        <v>2421850</v>
      </c>
      <c r="H286" s="108">
        <v>932061</v>
      </c>
      <c r="I286" s="108">
        <v>0</v>
      </c>
      <c r="J286" s="108">
        <v>922107</v>
      </c>
      <c r="K286" s="36"/>
      <c r="L286" s="217" t="s">
        <v>2344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5559940</v>
      </c>
      <c r="G287" s="108">
        <v>2125509</v>
      </c>
      <c r="H287" s="108">
        <v>865830</v>
      </c>
      <c r="I287" s="108">
        <v>2377000</v>
      </c>
      <c r="J287" s="108">
        <v>191601</v>
      </c>
      <c r="K287" s="36"/>
      <c r="L287" s="217" t="s">
        <v>2348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3415603</v>
      </c>
      <c r="G288" s="108">
        <v>2700000</v>
      </c>
      <c r="H288" s="108">
        <v>348503</v>
      </c>
      <c r="I288" s="108">
        <v>0</v>
      </c>
      <c r="J288" s="108">
        <v>367100</v>
      </c>
      <c r="K288" s="36"/>
      <c r="L288" s="217" t="s">
        <v>2344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340986</v>
      </c>
      <c r="G289" s="108">
        <v>89900</v>
      </c>
      <c r="H289" s="108">
        <v>125544</v>
      </c>
      <c r="I289" s="108">
        <v>67000</v>
      </c>
      <c r="J289" s="108">
        <v>58542</v>
      </c>
      <c r="K289" s="36"/>
      <c r="L289" s="217" t="s">
        <v>2344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51658</v>
      </c>
      <c r="G290" s="108">
        <v>0</v>
      </c>
      <c r="H290" s="108">
        <v>2150</v>
      </c>
      <c r="I290" s="108">
        <v>0</v>
      </c>
      <c r="J290" s="108">
        <v>49508</v>
      </c>
      <c r="K290" s="36"/>
      <c r="L290" s="217" t="s">
        <v>2344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6200</v>
      </c>
      <c r="G291" s="108">
        <v>0</v>
      </c>
      <c r="H291" s="108">
        <v>2200</v>
      </c>
      <c r="I291" s="108">
        <v>0</v>
      </c>
      <c r="J291" s="108">
        <v>4000</v>
      </c>
      <c r="K291" s="36"/>
      <c r="L291" s="217" t="s">
        <v>2344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18230</v>
      </c>
      <c r="G292" s="108">
        <v>0</v>
      </c>
      <c r="H292" s="108">
        <v>18230</v>
      </c>
      <c r="I292" s="108">
        <v>0</v>
      </c>
      <c r="J292" s="108">
        <v>0</v>
      </c>
      <c r="K292" s="36"/>
      <c r="L292" s="217" t="s">
        <v>2344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765783</v>
      </c>
      <c r="G293" s="108">
        <v>0</v>
      </c>
      <c r="H293" s="108">
        <v>113264</v>
      </c>
      <c r="I293" s="108">
        <v>0</v>
      </c>
      <c r="J293" s="108">
        <v>652519</v>
      </c>
      <c r="K293" s="36"/>
      <c r="L293" s="217" t="s">
        <v>2344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519059</v>
      </c>
      <c r="G294" s="108">
        <v>0</v>
      </c>
      <c r="H294" s="108">
        <v>288157</v>
      </c>
      <c r="I294" s="108">
        <v>9000</v>
      </c>
      <c r="J294" s="108">
        <v>221902</v>
      </c>
      <c r="K294" s="36"/>
      <c r="L294" s="217" t="s">
        <v>2344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0</v>
      </c>
      <c r="G295" s="108">
        <v>0</v>
      </c>
      <c r="H295" s="108">
        <v>0</v>
      </c>
      <c r="I295" s="108">
        <v>0</v>
      </c>
      <c r="J295" s="108">
        <v>0</v>
      </c>
      <c r="K295" s="36"/>
      <c r="L295" s="218" t="s">
        <v>9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596020</v>
      </c>
      <c r="G296" s="108">
        <v>0</v>
      </c>
      <c r="H296" s="108">
        <v>239620</v>
      </c>
      <c r="I296" s="108">
        <v>272000</v>
      </c>
      <c r="J296" s="108">
        <v>84400</v>
      </c>
      <c r="K296" s="36"/>
      <c r="L296" s="217" t="s">
        <v>2348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219331</v>
      </c>
      <c r="G297" s="108">
        <v>0</v>
      </c>
      <c r="H297" s="108">
        <v>104955</v>
      </c>
      <c r="I297" s="108">
        <v>0</v>
      </c>
      <c r="J297" s="108">
        <v>114376</v>
      </c>
      <c r="K297" s="36"/>
      <c r="L297" s="217" t="s">
        <v>2348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15905</v>
      </c>
      <c r="G298" s="108">
        <v>0</v>
      </c>
      <c r="H298" s="108">
        <v>10905</v>
      </c>
      <c r="I298" s="108">
        <v>0</v>
      </c>
      <c r="J298" s="108">
        <v>5000</v>
      </c>
      <c r="K298" s="36"/>
      <c r="L298" s="217" t="s">
        <v>2343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49400</v>
      </c>
      <c r="G299" s="108">
        <v>1834</v>
      </c>
      <c r="H299" s="108">
        <v>35066</v>
      </c>
      <c r="I299" s="108">
        <v>0</v>
      </c>
      <c r="J299" s="108">
        <v>12500</v>
      </c>
      <c r="K299" s="36"/>
      <c r="L299" s="217" t="s">
        <v>2344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447884</v>
      </c>
      <c r="G300" s="108">
        <v>0</v>
      </c>
      <c r="H300" s="108">
        <v>431765</v>
      </c>
      <c r="I300" s="108">
        <v>0</v>
      </c>
      <c r="J300" s="108">
        <v>16119</v>
      </c>
      <c r="K300" s="36"/>
      <c r="L300" s="217" t="s">
        <v>2344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59032</v>
      </c>
      <c r="G301" s="108">
        <v>0</v>
      </c>
      <c r="H301" s="108">
        <v>34000</v>
      </c>
      <c r="I301" s="108">
        <v>1000</v>
      </c>
      <c r="J301" s="108">
        <v>24032</v>
      </c>
      <c r="K301" s="36"/>
      <c r="L301" s="217" t="s">
        <v>2344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72336</v>
      </c>
      <c r="G302" s="108">
        <v>8700</v>
      </c>
      <c r="H302" s="108">
        <v>63636</v>
      </c>
      <c r="I302" s="108">
        <v>0</v>
      </c>
      <c r="J302" s="108">
        <v>0</v>
      </c>
      <c r="K302" s="36"/>
      <c r="L302" s="217" t="s">
        <v>2344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173453</v>
      </c>
      <c r="G303" s="108">
        <v>0</v>
      </c>
      <c r="H303" s="108">
        <v>96643</v>
      </c>
      <c r="I303" s="108">
        <v>0</v>
      </c>
      <c r="J303" s="108">
        <v>76810</v>
      </c>
      <c r="K303" s="36"/>
      <c r="L303" s="217" t="s">
        <v>2344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243366</v>
      </c>
      <c r="G304" s="108">
        <v>0</v>
      </c>
      <c r="H304" s="108">
        <v>189421</v>
      </c>
      <c r="I304" s="108">
        <v>43950</v>
      </c>
      <c r="J304" s="108">
        <v>9995</v>
      </c>
      <c r="K304" s="36"/>
      <c r="L304" s="217" t="s">
        <v>2344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1187074</v>
      </c>
      <c r="G305" s="108">
        <v>627200</v>
      </c>
      <c r="H305" s="108">
        <v>517123</v>
      </c>
      <c r="I305" s="108">
        <v>0</v>
      </c>
      <c r="J305" s="108">
        <v>42751</v>
      </c>
      <c r="K305" s="36"/>
      <c r="L305" s="217" t="s">
        <v>2344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28446</v>
      </c>
      <c r="G306" s="108">
        <v>0</v>
      </c>
      <c r="H306" s="108">
        <v>25281</v>
      </c>
      <c r="I306" s="108">
        <v>0</v>
      </c>
      <c r="J306" s="108">
        <v>3165</v>
      </c>
      <c r="K306" s="36"/>
      <c r="L306" s="217" t="s">
        <v>2344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759473</v>
      </c>
      <c r="G307" s="108">
        <v>247600</v>
      </c>
      <c r="H307" s="108">
        <v>458115</v>
      </c>
      <c r="I307" s="108">
        <v>38200</v>
      </c>
      <c r="J307" s="108">
        <v>15558</v>
      </c>
      <c r="K307" s="36"/>
      <c r="L307" s="217" t="s">
        <v>2344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85352</v>
      </c>
      <c r="G308" s="108">
        <v>0</v>
      </c>
      <c r="H308" s="108">
        <v>4050</v>
      </c>
      <c r="I308" s="108">
        <v>0</v>
      </c>
      <c r="J308" s="108">
        <v>81302</v>
      </c>
      <c r="K308" s="36"/>
      <c r="L308" s="217" t="s">
        <v>2344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2311006</v>
      </c>
      <c r="G309" s="108">
        <v>864511</v>
      </c>
      <c r="H309" s="108">
        <v>778317</v>
      </c>
      <c r="I309" s="108">
        <v>87102</v>
      </c>
      <c r="J309" s="108">
        <v>581076</v>
      </c>
      <c r="K309" s="36"/>
      <c r="L309" s="217" t="s">
        <v>2344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3936414</v>
      </c>
      <c r="G310" s="108">
        <v>1402500</v>
      </c>
      <c r="H310" s="108">
        <v>612988</v>
      </c>
      <c r="I310" s="108">
        <v>59200</v>
      </c>
      <c r="J310" s="108">
        <v>1861726</v>
      </c>
      <c r="K310" s="36"/>
      <c r="L310" s="217" t="s">
        <v>2344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0</v>
      </c>
      <c r="G311" s="108">
        <v>0</v>
      </c>
      <c r="H311" s="108">
        <v>0</v>
      </c>
      <c r="I311" s="108">
        <v>0</v>
      </c>
      <c r="J311" s="108">
        <v>0</v>
      </c>
      <c r="K311" s="36"/>
      <c r="L311" s="218" t="s">
        <v>9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343603</v>
      </c>
      <c r="G312" s="108">
        <v>0</v>
      </c>
      <c r="H312" s="108">
        <v>321793</v>
      </c>
      <c r="I312" s="108">
        <v>15557</v>
      </c>
      <c r="J312" s="108">
        <v>6253</v>
      </c>
      <c r="K312" s="36"/>
      <c r="L312" s="217" t="s">
        <v>2344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428416</v>
      </c>
      <c r="G313" s="108">
        <v>0</v>
      </c>
      <c r="H313" s="108">
        <v>308550</v>
      </c>
      <c r="I313" s="108">
        <v>6300</v>
      </c>
      <c r="J313" s="108">
        <v>113566</v>
      </c>
      <c r="K313" s="36"/>
      <c r="L313" s="217" t="s">
        <v>2344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614424</v>
      </c>
      <c r="G314" s="108">
        <v>0</v>
      </c>
      <c r="H314" s="108">
        <v>367274</v>
      </c>
      <c r="I314" s="108">
        <v>0</v>
      </c>
      <c r="J314" s="108">
        <v>247150</v>
      </c>
      <c r="K314" s="36"/>
      <c r="L314" s="217" t="s">
        <v>2344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13404896</v>
      </c>
      <c r="G315" s="108">
        <v>2117756</v>
      </c>
      <c r="H315" s="108">
        <v>629675</v>
      </c>
      <c r="I315" s="108">
        <v>10395500</v>
      </c>
      <c r="J315" s="108">
        <v>261965</v>
      </c>
      <c r="K315" s="36"/>
      <c r="L315" s="217" t="s">
        <v>2344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5184646</v>
      </c>
      <c r="G316" s="108">
        <v>338000</v>
      </c>
      <c r="H316" s="108">
        <v>645891</v>
      </c>
      <c r="I316" s="108">
        <v>60000</v>
      </c>
      <c r="J316" s="108">
        <v>4140755</v>
      </c>
      <c r="K316" s="36"/>
      <c r="L316" s="217" t="s">
        <v>2348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40669</v>
      </c>
      <c r="G317" s="108">
        <v>0</v>
      </c>
      <c r="H317" s="108">
        <v>20669</v>
      </c>
      <c r="I317" s="108">
        <v>0</v>
      </c>
      <c r="J317" s="108">
        <v>20000</v>
      </c>
      <c r="K317" s="36"/>
      <c r="L317" s="217" t="s">
        <v>2344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151521</v>
      </c>
      <c r="G318" s="108">
        <v>0</v>
      </c>
      <c r="H318" s="108">
        <v>102822</v>
      </c>
      <c r="I318" s="108">
        <v>2150</v>
      </c>
      <c r="J318" s="108">
        <v>46549</v>
      </c>
      <c r="K318" s="36"/>
      <c r="L318" s="217" t="s">
        <v>2344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238199</v>
      </c>
      <c r="G319" s="108">
        <v>26000</v>
      </c>
      <c r="H319" s="108">
        <v>166149</v>
      </c>
      <c r="I319" s="108">
        <v>11000</v>
      </c>
      <c r="J319" s="108">
        <v>35050</v>
      </c>
      <c r="K319" s="36"/>
      <c r="L319" s="217" t="s">
        <v>2348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2177516</v>
      </c>
      <c r="G320" s="108">
        <v>304864</v>
      </c>
      <c r="H320" s="108">
        <v>1314690</v>
      </c>
      <c r="I320" s="108">
        <v>2001</v>
      </c>
      <c r="J320" s="108">
        <v>555961</v>
      </c>
      <c r="K320" s="36"/>
      <c r="L320" s="217" t="s">
        <v>2348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3117086</v>
      </c>
      <c r="G321" s="108">
        <v>0</v>
      </c>
      <c r="H321" s="108">
        <v>912897</v>
      </c>
      <c r="I321" s="108">
        <v>0</v>
      </c>
      <c r="J321" s="108">
        <v>2204189</v>
      </c>
      <c r="K321" s="36"/>
      <c r="L321" s="217" t="s">
        <v>2344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428988</v>
      </c>
      <c r="G322" s="108">
        <v>0</v>
      </c>
      <c r="H322" s="108">
        <v>402274</v>
      </c>
      <c r="I322" s="108">
        <v>6800</v>
      </c>
      <c r="J322" s="108">
        <v>19914</v>
      </c>
      <c r="K322" s="36"/>
      <c r="L322" s="217" t="s">
        <v>2344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9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14389967</v>
      </c>
      <c r="G324" s="108">
        <v>4879461</v>
      </c>
      <c r="H324" s="108">
        <v>2994071</v>
      </c>
      <c r="I324" s="108">
        <v>24500</v>
      </c>
      <c r="J324" s="108">
        <v>6491935</v>
      </c>
      <c r="K324" s="36"/>
      <c r="L324" s="217" t="s">
        <v>2344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2224774</v>
      </c>
      <c r="G325" s="108">
        <v>0</v>
      </c>
      <c r="H325" s="108">
        <v>1497804</v>
      </c>
      <c r="I325" s="108">
        <v>0</v>
      </c>
      <c r="J325" s="108">
        <v>726970</v>
      </c>
      <c r="K325" s="36"/>
      <c r="L325" s="217" t="s">
        <v>2344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1069315</v>
      </c>
      <c r="G326" s="108">
        <v>211885</v>
      </c>
      <c r="H326" s="108">
        <v>567300</v>
      </c>
      <c r="I326" s="108">
        <v>0</v>
      </c>
      <c r="J326" s="108">
        <v>290130</v>
      </c>
      <c r="K326" s="63"/>
      <c r="L326" s="217" t="s">
        <v>2348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2290086</v>
      </c>
      <c r="G327" s="108">
        <v>0</v>
      </c>
      <c r="H327" s="108">
        <v>727690</v>
      </c>
      <c r="I327" s="108">
        <v>0</v>
      </c>
      <c r="J327" s="108">
        <v>1562396</v>
      </c>
      <c r="K327" s="36"/>
      <c r="L327" s="217" t="s">
        <v>2344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1871613</v>
      </c>
      <c r="G328" s="108">
        <v>1017700</v>
      </c>
      <c r="H328" s="108">
        <v>457968</v>
      </c>
      <c r="I328" s="108">
        <v>0</v>
      </c>
      <c r="J328" s="108">
        <v>395945</v>
      </c>
      <c r="K328" s="36"/>
      <c r="L328" s="217" t="s">
        <v>2344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3470379</v>
      </c>
      <c r="G329" s="108">
        <v>532100</v>
      </c>
      <c r="H329" s="108">
        <v>317415</v>
      </c>
      <c r="I329" s="108">
        <v>1812800</v>
      </c>
      <c r="J329" s="108">
        <v>808064</v>
      </c>
      <c r="K329" s="36"/>
      <c r="L329" s="217" t="s">
        <v>2344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288517</v>
      </c>
      <c r="G330" s="108">
        <v>140000</v>
      </c>
      <c r="H330" s="108">
        <v>148517</v>
      </c>
      <c r="I330" s="108">
        <v>0</v>
      </c>
      <c r="J330" s="108">
        <v>0</v>
      </c>
      <c r="K330" s="36"/>
      <c r="L330" s="217" t="s">
        <v>2344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2436088</v>
      </c>
      <c r="G331" s="108">
        <v>0</v>
      </c>
      <c r="H331" s="108">
        <v>1392303</v>
      </c>
      <c r="I331" s="108">
        <v>5000</v>
      </c>
      <c r="J331" s="108">
        <v>1038785</v>
      </c>
      <c r="K331" s="36"/>
      <c r="L331" s="217" t="s">
        <v>2344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5965733</v>
      </c>
      <c r="G332" s="108">
        <v>10354</v>
      </c>
      <c r="H332" s="108">
        <v>2126363</v>
      </c>
      <c r="I332" s="108">
        <v>768127</v>
      </c>
      <c r="J332" s="108">
        <v>3060889</v>
      </c>
      <c r="K332" s="36"/>
      <c r="L332" s="217" t="s">
        <v>2348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3485432</v>
      </c>
      <c r="G333" s="108">
        <v>0</v>
      </c>
      <c r="H333" s="108">
        <v>3485432</v>
      </c>
      <c r="I333" s="108">
        <v>0</v>
      </c>
      <c r="J333" s="108">
        <v>0</v>
      </c>
      <c r="K333" s="36"/>
      <c r="L333" s="217" t="s">
        <v>2344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536552</v>
      </c>
      <c r="G334" s="108">
        <v>285927</v>
      </c>
      <c r="H334" s="108">
        <v>250625</v>
      </c>
      <c r="I334" s="108">
        <v>0</v>
      </c>
      <c r="J334" s="108">
        <v>0</v>
      </c>
      <c r="K334" s="36"/>
      <c r="L334" s="217" t="s">
        <v>2348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63837</v>
      </c>
      <c r="G335" s="108">
        <v>0</v>
      </c>
      <c r="H335" s="108">
        <v>53647</v>
      </c>
      <c r="I335" s="108">
        <v>0</v>
      </c>
      <c r="J335" s="108">
        <v>10190</v>
      </c>
      <c r="K335" s="36"/>
      <c r="L335" s="217" t="s">
        <v>2348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2118954</v>
      </c>
      <c r="G336" s="108">
        <v>77700</v>
      </c>
      <c r="H336" s="108">
        <v>1705401</v>
      </c>
      <c r="I336" s="108">
        <v>0</v>
      </c>
      <c r="J336" s="108">
        <v>335853</v>
      </c>
      <c r="K336" s="36"/>
      <c r="L336" s="217" t="s">
        <v>2348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1133060</v>
      </c>
      <c r="G337" s="108">
        <v>0</v>
      </c>
      <c r="H337" s="108">
        <v>520066</v>
      </c>
      <c r="I337" s="108">
        <v>105181</v>
      </c>
      <c r="J337" s="108">
        <v>507813</v>
      </c>
      <c r="K337" s="36"/>
      <c r="L337" s="217" t="s">
        <v>2344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622673</v>
      </c>
      <c r="G338" s="108">
        <v>190800</v>
      </c>
      <c r="H338" s="108">
        <v>395073</v>
      </c>
      <c r="I338" s="108">
        <v>5000</v>
      </c>
      <c r="J338" s="108">
        <v>31800</v>
      </c>
      <c r="K338" s="36"/>
      <c r="L338" s="217" t="s">
        <v>2348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336608</v>
      </c>
      <c r="G339" s="108">
        <v>0</v>
      </c>
      <c r="H339" s="108">
        <v>336608</v>
      </c>
      <c r="I339" s="108">
        <v>0</v>
      </c>
      <c r="J339" s="108">
        <v>0</v>
      </c>
      <c r="K339" s="36"/>
      <c r="L339" s="217" t="s">
        <v>2344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10512975</v>
      </c>
      <c r="G340" s="108">
        <v>7666866</v>
      </c>
      <c r="H340" s="108">
        <v>1318234</v>
      </c>
      <c r="I340" s="108">
        <v>57500</v>
      </c>
      <c r="J340" s="108">
        <v>1470375</v>
      </c>
      <c r="K340" s="36"/>
      <c r="L340" s="217" t="s">
        <v>2344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4233210</v>
      </c>
      <c r="G341" s="108">
        <v>0</v>
      </c>
      <c r="H341" s="108">
        <v>630102</v>
      </c>
      <c r="I341" s="108">
        <v>0</v>
      </c>
      <c r="J341" s="108">
        <v>3603108</v>
      </c>
      <c r="K341" s="36"/>
      <c r="L341" s="217" t="s">
        <v>2348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14944900</v>
      </c>
      <c r="G342" s="108">
        <v>1685428</v>
      </c>
      <c r="H342" s="108">
        <v>2129900</v>
      </c>
      <c r="I342" s="108">
        <v>0</v>
      </c>
      <c r="J342" s="108">
        <v>11129572</v>
      </c>
      <c r="K342" s="36"/>
      <c r="L342" s="217" t="s">
        <v>2344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1248570</v>
      </c>
      <c r="G343" s="108">
        <v>0</v>
      </c>
      <c r="H343" s="108">
        <v>1136270</v>
      </c>
      <c r="I343" s="108">
        <v>0</v>
      </c>
      <c r="J343" s="108">
        <v>112300</v>
      </c>
      <c r="K343" s="36"/>
      <c r="L343" s="217" t="s">
        <v>2348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3558642</v>
      </c>
      <c r="G344" s="108">
        <v>1</v>
      </c>
      <c r="H344" s="108">
        <v>1030892</v>
      </c>
      <c r="I344" s="108">
        <v>18000</v>
      </c>
      <c r="J344" s="108">
        <v>2509749</v>
      </c>
      <c r="K344" s="36"/>
      <c r="L344" s="217" t="s">
        <v>2344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1208372</v>
      </c>
      <c r="G345" s="108">
        <v>0</v>
      </c>
      <c r="H345" s="108">
        <v>1008899</v>
      </c>
      <c r="I345" s="108">
        <v>503</v>
      </c>
      <c r="J345" s="108">
        <v>198970</v>
      </c>
      <c r="K345" s="36"/>
      <c r="L345" s="217" t="s">
        <v>2344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1802173</v>
      </c>
      <c r="G346" s="108">
        <v>0</v>
      </c>
      <c r="H346" s="108">
        <v>1398473</v>
      </c>
      <c r="I346" s="108">
        <v>125000</v>
      </c>
      <c r="J346" s="108">
        <v>278700</v>
      </c>
      <c r="K346" s="36"/>
      <c r="L346" s="217" t="s">
        <v>2344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769444</v>
      </c>
      <c r="G347" s="108">
        <v>517000</v>
      </c>
      <c r="H347" s="108">
        <v>196844</v>
      </c>
      <c r="I347" s="108">
        <v>25100</v>
      </c>
      <c r="J347" s="108">
        <v>30500</v>
      </c>
      <c r="K347" s="36"/>
      <c r="L347" s="217" t="s">
        <v>2344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11648861</v>
      </c>
      <c r="G348" s="108">
        <v>4383611</v>
      </c>
      <c r="H348" s="108">
        <v>1132006</v>
      </c>
      <c r="I348" s="108">
        <v>3742394</v>
      </c>
      <c r="J348" s="108">
        <v>2390850</v>
      </c>
      <c r="K348" s="36"/>
      <c r="L348" s="217" t="s">
        <v>2344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2157310</v>
      </c>
      <c r="G349" s="108">
        <v>113950</v>
      </c>
      <c r="H349" s="108">
        <v>51908</v>
      </c>
      <c r="I349" s="108">
        <v>115000</v>
      </c>
      <c r="J349" s="108">
        <v>1876452</v>
      </c>
      <c r="K349" s="36"/>
      <c r="L349" s="217" t="s">
        <v>2344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551760</v>
      </c>
      <c r="G350" s="108">
        <v>0</v>
      </c>
      <c r="H350" s="108">
        <v>532485</v>
      </c>
      <c r="I350" s="108">
        <v>0</v>
      </c>
      <c r="J350" s="108">
        <v>19275</v>
      </c>
      <c r="K350" s="36"/>
      <c r="L350" s="217" t="s">
        <v>2344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271781</v>
      </c>
      <c r="G351" s="108">
        <v>0</v>
      </c>
      <c r="H351" s="108">
        <v>184538</v>
      </c>
      <c r="I351" s="108">
        <v>0</v>
      </c>
      <c r="J351" s="108">
        <v>87243</v>
      </c>
      <c r="K351" s="36"/>
      <c r="L351" s="217" t="s">
        <v>2344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8655050</v>
      </c>
      <c r="G352" s="108">
        <v>2959870</v>
      </c>
      <c r="H352" s="108">
        <v>1873555</v>
      </c>
      <c r="I352" s="108">
        <v>112500</v>
      </c>
      <c r="J352" s="108">
        <v>3709125</v>
      </c>
      <c r="K352" s="36"/>
      <c r="L352" s="217" t="s">
        <v>2344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610550</v>
      </c>
      <c r="G353" s="108">
        <v>550000</v>
      </c>
      <c r="H353" s="108">
        <v>22700</v>
      </c>
      <c r="I353" s="108">
        <v>37850</v>
      </c>
      <c r="J353" s="108">
        <v>0</v>
      </c>
      <c r="K353" s="36"/>
      <c r="L353" s="217" t="s">
        <v>2344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62634</v>
      </c>
      <c r="G354" s="108">
        <v>0</v>
      </c>
      <c r="H354" s="108">
        <v>61934</v>
      </c>
      <c r="I354" s="108">
        <v>0</v>
      </c>
      <c r="J354" s="108">
        <v>700</v>
      </c>
      <c r="K354" s="36"/>
      <c r="L354" s="217" t="s">
        <v>2348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989056</v>
      </c>
      <c r="G355" s="108">
        <v>37000</v>
      </c>
      <c r="H355" s="108">
        <v>489225</v>
      </c>
      <c r="I355" s="108">
        <v>0</v>
      </c>
      <c r="J355" s="108">
        <v>462831</v>
      </c>
      <c r="K355" s="36"/>
      <c r="L355" s="217" t="s">
        <v>2344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546768</v>
      </c>
      <c r="G356" s="108">
        <v>0</v>
      </c>
      <c r="H356" s="108">
        <v>400768</v>
      </c>
      <c r="I356" s="108">
        <v>0</v>
      </c>
      <c r="J356" s="108">
        <v>146000</v>
      </c>
      <c r="K356" s="36"/>
      <c r="L356" s="217" t="s">
        <v>2344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0</v>
      </c>
      <c r="G357" s="108">
        <v>0</v>
      </c>
      <c r="H357" s="108">
        <v>0</v>
      </c>
      <c r="I357" s="108">
        <v>0</v>
      </c>
      <c r="J357" s="108">
        <v>0</v>
      </c>
      <c r="K357" s="36"/>
      <c r="L357" s="218" t="s">
        <v>9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808801</v>
      </c>
      <c r="G358" s="108">
        <v>15900</v>
      </c>
      <c r="H358" s="108">
        <v>714401</v>
      </c>
      <c r="I358" s="108">
        <v>5000</v>
      </c>
      <c r="J358" s="108">
        <v>73500</v>
      </c>
      <c r="K358" s="36"/>
      <c r="L358" s="217" t="s">
        <v>2344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1755799</v>
      </c>
      <c r="G359" s="108">
        <v>1134500</v>
      </c>
      <c r="H359" s="108">
        <v>553499</v>
      </c>
      <c r="I359" s="108">
        <v>30000</v>
      </c>
      <c r="J359" s="108">
        <v>37800</v>
      </c>
      <c r="K359" s="36"/>
      <c r="L359" s="217" t="s">
        <v>2344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2904630</v>
      </c>
      <c r="G360" s="108">
        <v>2470400</v>
      </c>
      <c r="H360" s="108">
        <v>111776</v>
      </c>
      <c r="I360" s="108">
        <v>276254</v>
      </c>
      <c r="J360" s="108">
        <v>46200</v>
      </c>
      <c r="K360" s="36"/>
      <c r="L360" s="217" t="s">
        <v>2344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1885384</v>
      </c>
      <c r="G361" s="108">
        <v>1300002</v>
      </c>
      <c r="H361" s="108">
        <v>495408</v>
      </c>
      <c r="I361" s="108">
        <v>85000</v>
      </c>
      <c r="J361" s="108">
        <v>4974</v>
      </c>
      <c r="K361" s="36"/>
      <c r="L361" s="217" t="s">
        <v>2344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559974</v>
      </c>
      <c r="G362" s="108">
        <v>383525</v>
      </c>
      <c r="H362" s="108">
        <v>176449</v>
      </c>
      <c r="I362" s="108">
        <v>0</v>
      </c>
      <c r="J362" s="108">
        <v>0</v>
      </c>
      <c r="K362" s="36"/>
      <c r="L362" s="217" t="s">
        <v>2348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1042733</v>
      </c>
      <c r="G363" s="108">
        <v>0</v>
      </c>
      <c r="H363" s="108">
        <v>261457</v>
      </c>
      <c r="I363" s="108">
        <v>0</v>
      </c>
      <c r="J363" s="108">
        <v>781276</v>
      </c>
      <c r="K363" s="36"/>
      <c r="L363" s="217" t="s">
        <v>2344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22257</v>
      </c>
      <c r="G364" s="108">
        <v>0</v>
      </c>
      <c r="H364" s="108">
        <v>15757</v>
      </c>
      <c r="I364" s="108">
        <v>0</v>
      </c>
      <c r="J364" s="108">
        <v>6500</v>
      </c>
      <c r="K364" s="63"/>
      <c r="L364" s="217" t="s">
        <v>2344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1888680</v>
      </c>
      <c r="G365" s="108">
        <v>1395000</v>
      </c>
      <c r="H365" s="108">
        <v>398480</v>
      </c>
      <c r="I365" s="108">
        <v>0</v>
      </c>
      <c r="J365" s="108">
        <v>95200</v>
      </c>
      <c r="K365" s="36"/>
      <c r="L365" s="217" t="s">
        <v>2348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259244</v>
      </c>
      <c r="G366" s="108">
        <v>209460</v>
      </c>
      <c r="H366" s="108">
        <v>45934</v>
      </c>
      <c r="I366" s="108">
        <v>0</v>
      </c>
      <c r="J366" s="108">
        <v>3850</v>
      </c>
      <c r="K366" s="36"/>
      <c r="L366" s="217" t="s">
        <v>2344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351670</v>
      </c>
      <c r="G367" s="108">
        <v>22500</v>
      </c>
      <c r="H367" s="108">
        <v>49764</v>
      </c>
      <c r="I367" s="108">
        <v>0</v>
      </c>
      <c r="J367" s="108">
        <v>279406</v>
      </c>
      <c r="K367" s="36"/>
      <c r="L367" s="217" t="s">
        <v>2344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3265432</v>
      </c>
      <c r="G368" s="108">
        <v>557000</v>
      </c>
      <c r="H368" s="108">
        <v>1630967</v>
      </c>
      <c r="I368" s="108">
        <v>33450</v>
      </c>
      <c r="J368" s="108">
        <v>1044015</v>
      </c>
      <c r="K368" s="36"/>
      <c r="L368" s="217" t="s">
        <v>2348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773686</v>
      </c>
      <c r="G369" s="108">
        <v>138000</v>
      </c>
      <c r="H369" s="108">
        <v>572186</v>
      </c>
      <c r="I369" s="108">
        <v>0</v>
      </c>
      <c r="J369" s="108">
        <v>63500</v>
      </c>
      <c r="K369" s="36"/>
      <c r="L369" s="217" t="s">
        <v>2348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3724952</v>
      </c>
      <c r="G370" s="108">
        <v>1826755</v>
      </c>
      <c r="H370" s="108">
        <v>523509</v>
      </c>
      <c r="I370" s="108">
        <v>2800</v>
      </c>
      <c r="J370" s="108">
        <v>1371888</v>
      </c>
      <c r="K370" s="36"/>
      <c r="L370" s="217" t="s">
        <v>2344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4572744</v>
      </c>
      <c r="G371" s="108">
        <v>1993140</v>
      </c>
      <c r="H371" s="108">
        <v>1383725</v>
      </c>
      <c r="I371" s="108">
        <v>164986</v>
      </c>
      <c r="J371" s="108">
        <v>1030893</v>
      </c>
      <c r="K371" s="36"/>
      <c r="L371" s="217" t="s">
        <v>2348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14662</v>
      </c>
      <c r="G372" s="108">
        <v>0</v>
      </c>
      <c r="H372" s="108">
        <v>14662</v>
      </c>
      <c r="I372" s="108">
        <v>0</v>
      </c>
      <c r="J372" s="108">
        <v>0</v>
      </c>
      <c r="K372" s="36"/>
      <c r="L372" s="217" t="s">
        <v>2348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666361</v>
      </c>
      <c r="G373" s="108">
        <v>229500</v>
      </c>
      <c r="H373" s="108">
        <v>385461</v>
      </c>
      <c r="I373" s="108">
        <v>0</v>
      </c>
      <c r="J373" s="108">
        <v>51400</v>
      </c>
      <c r="K373" s="36"/>
      <c r="L373" s="217" t="s">
        <v>2348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397393</v>
      </c>
      <c r="G374" s="108">
        <v>0</v>
      </c>
      <c r="H374" s="108">
        <v>387793</v>
      </c>
      <c r="I374" s="108">
        <v>0</v>
      </c>
      <c r="J374" s="108">
        <v>9600</v>
      </c>
      <c r="K374" s="36"/>
      <c r="L374" s="217" t="s">
        <v>2348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141949</v>
      </c>
      <c r="G375" s="108">
        <v>0</v>
      </c>
      <c r="H375" s="108">
        <v>121399</v>
      </c>
      <c r="I375" s="108">
        <v>0</v>
      </c>
      <c r="J375" s="108">
        <v>20550</v>
      </c>
      <c r="K375" s="36"/>
      <c r="L375" s="217" t="s">
        <v>2344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7700</v>
      </c>
      <c r="G376" s="108">
        <v>0</v>
      </c>
      <c r="H376" s="108">
        <v>7700</v>
      </c>
      <c r="I376" s="108">
        <v>0</v>
      </c>
      <c r="J376" s="108">
        <v>0</v>
      </c>
      <c r="K376" s="36"/>
      <c r="L376" s="217" t="s">
        <v>2348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1109757</v>
      </c>
      <c r="G377" s="108">
        <v>12650</v>
      </c>
      <c r="H377" s="108">
        <v>844608</v>
      </c>
      <c r="I377" s="108">
        <v>0</v>
      </c>
      <c r="J377" s="108">
        <v>252499</v>
      </c>
      <c r="K377" s="36"/>
      <c r="L377" s="217" t="s">
        <v>2348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1794079</v>
      </c>
      <c r="G378" s="108">
        <v>31800</v>
      </c>
      <c r="H378" s="108">
        <v>1466903</v>
      </c>
      <c r="I378" s="108">
        <v>10500</v>
      </c>
      <c r="J378" s="108">
        <v>284876</v>
      </c>
      <c r="K378" s="36"/>
      <c r="L378" s="217" t="s">
        <v>2344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2281999</v>
      </c>
      <c r="G379" s="108">
        <v>1133875</v>
      </c>
      <c r="H379" s="108">
        <v>734464</v>
      </c>
      <c r="I379" s="108">
        <v>334580</v>
      </c>
      <c r="J379" s="108">
        <v>79080</v>
      </c>
      <c r="K379" s="36"/>
      <c r="L379" s="217" t="s">
        <v>2348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6424194</v>
      </c>
      <c r="G380" s="108">
        <v>451650</v>
      </c>
      <c r="H380" s="108">
        <v>1801564</v>
      </c>
      <c r="I380" s="108">
        <v>3696200</v>
      </c>
      <c r="J380" s="108">
        <v>474780</v>
      </c>
      <c r="K380" s="36"/>
      <c r="L380" s="217" t="s">
        <v>2344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238445</v>
      </c>
      <c r="G381" s="108">
        <v>0</v>
      </c>
      <c r="H381" s="108">
        <v>138120</v>
      </c>
      <c r="I381" s="108">
        <v>1250</v>
      </c>
      <c r="J381" s="108">
        <v>99075</v>
      </c>
      <c r="K381" s="36"/>
      <c r="L381" s="217" t="s">
        <v>2344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4793773</v>
      </c>
      <c r="G382" s="108">
        <v>3514009</v>
      </c>
      <c r="H382" s="108">
        <v>533788</v>
      </c>
      <c r="I382" s="108">
        <v>105750</v>
      </c>
      <c r="J382" s="108">
        <v>640226</v>
      </c>
      <c r="K382" s="36"/>
      <c r="L382" s="217" t="s">
        <v>2344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4970176</v>
      </c>
      <c r="G383" s="108">
        <v>1569975</v>
      </c>
      <c r="H383" s="108">
        <v>2437384</v>
      </c>
      <c r="I383" s="108">
        <v>0</v>
      </c>
      <c r="J383" s="108">
        <v>962817</v>
      </c>
      <c r="K383" s="36"/>
      <c r="L383" s="217" t="s">
        <v>2344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349305</v>
      </c>
      <c r="G384" s="108">
        <v>300</v>
      </c>
      <c r="H384" s="108">
        <v>319255</v>
      </c>
      <c r="I384" s="108">
        <v>1500</v>
      </c>
      <c r="J384" s="108">
        <v>28250</v>
      </c>
      <c r="K384" s="36"/>
      <c r="L384" s="217" t="s">
        <v>2344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1311702</v>
      </c>
      <c r="G385" s="108">
        <v>546000</v>
      </c>
      <c r="H385" s="108">
        <v>758847</v>
      </c>
      <c r="I385" s="108">
        <v>0</v>
      </c>
      <c r="J385" s="108">
        <v>6855</v>
      </c>
      <c r="K385" s="36"/>
      <c r="L385" s="217" t="s">
        <v>2348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3000209</v>
      </c>
      <c r="G386" s="108">
        <v>797100</v>
      </c>
      <c r="H386" s="108">
        <v>975765</v>
      </c>
      <c r="I386" s="108">
        <v>0</v>
      </c>
      <c r="J386" s="108">
        <v>1227344</v>
      </c>
      <c r="K386" s="36"/>
      <c r="L386" s="217" t="s">
        <v>2344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615031</v>
      </c>
      <c r="G387" s="108">
        <v>0</v>
      </c>
      <c r="H387" s="108">
        <v>26983</v>
      </c>
      <c r="I387" s="108">
        <v>0</v>
      </c>
      <c r="J387" s="108">
        <v>588048</v>
      </c>
      <c r="K387" s="36"/>
      <c r="L387" s="217" t="s">
        <v>2344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446261</v>
      </c>
      <c r="G388" s="108">
        <v>0</v>
      </c>
      <c r="H388" s="108">
        <v>371057</v>
      </c>
      <c r="I388" s="108">
        <v>0</v>
      </c>
      <c r="J388" s="108">
        <v>75204</v>
      </c>
      <c r="K388" s="36"/>
      <c r="L388" s="217" t="s">
        <v>2348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5090585</v>
      </c>
      <c r="G389" s="108">
        <v>606000</v>
      </c>
      <c r="H389" s="108">
        <v>838862</v>
      </c>
      <c r="I389" s="108">
        <v>1600665</v>
      </c>
      <c r="J389" s="108">
        <v>2045058</v>
      </c>
      <c r="K389" s="36"/>
      <c r="L389" s="217" t="s">
        <v>2344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460850</v>
      </c>
      <c r="G390" s="108">
        <v>171000</v>
      </c>
      <c r="H390" s="108">
        <v>237550</v>
      </c>
      <c r="I390" s="108">
        <v>0</v>
      </c>
      <c r="J390" s="108">
        <v>52300</v>
      </c>
      <c r="K390" s="36"/>
      <c r="L390" s="217" t="s">
        <v>2344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1249264</v>
      </c>
      <c r="G391" s="108">
        <v>400000</v>
      </c>
      <c r="H391" s="108">
        <v>833566</v>
      </c>
      <c r="I391" s="108">
        <v>0</v>
      </c>
      <c r="J391" s="108">
        <v>15698</v>
      </c>
      <c r="K391" s="36"/>
      <c r="L391" s="217" t="s">
        <v>2348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2005715</v>
      </c>
      <c r="G392" s="108">
        <v>0</v>
      </c>
      <c r="H392" s="108">
        <v>443903</v>
      </c>
      <c r="I392" s="108">
        <v>14750</v>
      </c>
      <c r="J392" s="108">
        <v>1547062</v>
      </c>
      <c r="K392" s="63"/>
      <c r="L392" s="217" t="s">
        <v>2344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24699</v>
      </c>
      <c r="G393" s="108">
        <v>0</v>
      </c>
      <c r="H393" s="108">
        <v>23000</v>
      </c>
      <c r="I393" s="108">
        <v>0</v>
      </c>
      <c r="J393" s="108">
        <v>1699</v>
      </c>
      <c r="K393" s="36"/>
      <c r="L393" s="217" t="s">
        <v>2344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2901217</v>
      </c>
      <c r="G394" s="108">
        <v>1543300</v>
      </c>
      <c r="H394" s="108">
        <v>1354517</v>
      </c>
      <c r="I394" s="108">
        <v>0</v>
      </c>
      <c r="J394" s="108">
        <v>3400</v>
      </c>
      <c r="K394" s="36"/>
      <c r="L394" s="217" t="s">
        <v>2344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12400</v>
      </c>
      <c r="G395" s="108">
        <v>0</v>
      </c>
      <c r="H395" s="108">
        <v>12400</v>
      </c>
      <c r="I395" s="108">
        <v>0</v>
      </c>
      <c r="J395" s="108">
        <v>0</v>
      </c>
      <c r="K395" s="36"/>
      <c r="L395" s="217" t="s">
        <v>2348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3681823</v>
      </c>
      <c r="G396" s="108">
        <v>3472872</v>
      </c>
      <c r="H396" s="108">
        <v>151615</v>
      </c>
      <c r="I396" s="108">
        <v>4500</v>
      </c>
      <c r="J396" s="108">
        <v>52836</v>
      </c>
      <c r="K396" s="36"/>
      <c r="L396" s="217" t="s">
        <v>2344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462160</v>
      </c>
      <c r="G397" s="108">
        <v>275100</v>
      </c>
      <c r="H397" s="108">
        <v>163535</v>
      </c>
      <c r="I397" s="108">
        <v>0</v>
      </c>
      <c r="J397" s="108">
        <v>23525</v>
      </c>
      <c r="K397" s="36"/>
      <c r="L397" s="217" t="s">
        <v>2348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27570</v>
      </c>
      <c r="G398" s="108">
        <v>0</v>
      </c>
      <c r="H398" s="108">
        <v>27570</v>
      </c>
      <c r="I398" s="108">
        <v>0</v>
      </c>
      <c r="J398" s="108">
        <v>0</v>
      </c>
      <c r="K398" s="36"/>
      <c r="L398" s="217" t="s">
        <v>2344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212714</v>
      </c>
      <c r="G399" s="108">
        <v>0</v>
      </c>
      <c r="H399" s="108">
        <v>212714</v>
      </c>
      <c r="I399" s="108">
        <v>0</v>
      </c>
      <c r="J399" s="108">
        <v>0</v>
      </c>
      <c r="K399" s="36"/>
      <c r="L399" s="217" t="s">
        <v>2348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2344491</v>
      </c>
      <c r="G400" s="108">
        <v>1503600</v>
      </c>
      <c r="H400" s="108">
        <v>377942</v>
      </c>
      <c r="I400" s="108">
        <v>32300</v>
      </c>
      <c r="J400" s="108">
        <v>430649</v>
      </c>
      <c r="K400" s="36"/>
      <c r="L400" s="217" t="s">
        <v>2344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446437</v>
      </c>
      <c r="G401" s="108">
        <v>0</v>
      </c>
      <c r="H401" s="108">
        <v>446437</v>
      </c>
      <c r="I401" s="108">
        <v>0</v>
      </c>
      <c r="J401" s="108">
        <v>0</v>
      </c>
      <c r="K401" s="36"/>
      <c r="L401" s="217" t="s">
        <v>2344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489192</v>
      </c>
      <c r="G402" s="108">
        <v>272700</v>
      </c>
      <c r="H402" s="108">
        <v>215492</v>
      </c>
      <c r="I402" s="108">
        <v>0</v>
      </c>
      <c r="J402" s="108">
        <v>1000</v>
      </c>
      <c r="K402" s="36"/>
      <c r="L402" s="217" t="s">
        <v>2348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742869</v>
      </c>
      <c r="G403" s="108">
        <v>341586</v>
      </c>
      <c r="H403" s="108">
        <v>258798</v>
      </c>
      <c r="I403" s="108">
        <v>96535</v>
      </c>
      <c r="J403" s="108">
        <v>45950</v>
      </c>
      <c r="K403" s="36"/>
      <c r="L403" s="217" t="s">
        <v>2344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1970322</v>
      </c>
      <c r="G404" s="108">
        <v>218825</v>
      </c>
      <c r="H404" s="108">
        <v>1087747</v>
      </c>
      <c r="I404" s="108">
        <v>2995</v>
      </c>
      <c r="J404" s="108">
        <v>660755</v>
      </c>
      <c r="K404" s="36"/>
      <c r="L404" s="217" t="s">
        <v>2344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534867</v>
      </c>
      <c r="G405" s="108">
        <v>8799</v>
      </c>
      <c r="H405" s="108">
        <v>254456</v>
      </c>
      <c r="I405" s="108">
        <v>12500</v>
      </c>
      <c r="J405" s="108">
        <v>259112</v>
      </c>
      <c r="K405" s="36"/>
      <c r="L405" s="217" t="s">
        <v>2344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359462</v>
      </c>
      <c r="G406" s="108">
        <v>0</v>
      </c>
      <c r="H406" s="108">
        <v>352662</v>
      </c>
      <c r="I406" s="108">
        <v>0</v>
      </c>
      <c r="J406" s="108">
        <v>6800</v>
      </c>
      <c r="K406" s="36"/>
      <c r="L406" s="217" t="s">
        <v>2348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795434</v>
      </c>
      <c r="G407" s="108">
        <v>600000</v>
      </c>
      <c r="H407" s="108">
        <v>187434</v>
      </c>
      <c r="I407" s="108">
        <v>0</v>
      </c>
      <c r="J407" s="108">
        <v>8000</v>
      </c>
      <c r="K407" s="36"/>
      <c r="L407" s="217" t="s">
        <v>2344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0</v>
      </c>
      <c r="G408" s="108">
        <v>0</v>
      </c>
      <c r="H408" s="108">
        <v>0</v>
      </c>
      <c r="I408" s="108">
        <v>0</v>
      </c>
      <c r="J408" s="108">
        <v>0</v>
      </c>
      <c r="K408" s="36"/>
      <c r="L408" s="218" t="s">
        <v>9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1224214</v>
      </c>
      <c r="G409" s="108">
        <v>0</v>
      </c>
      <c r="H409" s="108">
        <v>1155917</v>
      </c>
      <c r="I409" s="108">
        <v>0</v>
      </c>
      <c r="J409" s="108">
        <v>68297</v>
      </c>
      <c r="K409" s="36"/>
      <c r="L409" s="217" t="s">
        <v>2344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549565</v>
      </c>
      <c r="G410" s="108">
        <v>48500</v>
      </c>
      <c r="H410" s="108">
        <v>496465</v>
      </c>
      <c r="I410" s="108">
        <v>0</v>
      </c>
      <c r="J410" s="108">
        <v>4600</v>
      </c>
      <c r="K410" s="36"/>
      <c r="L410" s="217" t="s">
        <v>2344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77666</v>
      </c>
      <c r="G411" s="108">
        <v>0</v>
      </c>
      <c r="H411" s="108">
        <v>69966</v>
      </c>
      <c r="I411" s="108">
        <v>0</v>
      </c>
      <c r="J411" s="108">
        <v>7700</v>
      </c>
      <c r="K411" s="36"/>
      <c r="L411" s="217" t="s">
        <v>2344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742432</v>
      </c>
      <c r="G412" s="108">
        <v>0</v>
      </c>
      <c r="H412" s="108">
        <v>734892</v>
      </c>
      <c r="I412" s="108">
        <v>0</v>
      </c>
      <c r="J412" s="108">
        <v>7540</v>
      </c>
      <c r="K412" s="36"/>
      <c r="L412" s="217" t="s">
        <v>2344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1454299</v>
      </c>
      <c r="G413" s="108">
        <v>243200</v>
      </c>
      <c r="H413" s="108">
        <v>1100535</v>
      </c>
      <c r="I413" s="108">
        <v>0</v>
      </c>
      <c r="J413" s="108">
        <v>110564</v>
      </c>
      <c r="K413" s="36"/>
      <c r="L413" s="217" t="s">
        <v>2344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376312</v>
      </c>
      <c r="G414" s="108">
        <v>4</v>
      </c>
      <c r="H414" s="108">
        <v>254737</v>
      </c>
      <c r="I414" s="108">
        <v>1</v>
      </c>
      <c r="J414" s="108">
        <v>121570</v>
      </c>
      <c r="K414" s="36"/>
      <c r="L414" s="217" t="s">
        <v>2344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7982263</v>
      </c>
      <c r="G415" s="108">
        <v>350000</v>
      </c>
      <c r="H415" s="108">
        <v>725207</v>
      </c>
      <c r="I415" s="108">
        <v>0</v>
      </c>
      <c r="J415" s="108">
        <v>6907056</v>
      </c>
      <c r="K415" s="36"/>
      <c r="L415" s="217" t="s">
        <v>2348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4287047</v>
      </c>
      <c r="G416" s="108">
        <v>533300</v>
      </c>
      <c r="H416" s="108">
        <v>856322</v>
      </c>
      <c r="I416" s="108">
        <v>0</v>
      </c>
      <c r="J416" s="108">
        <v>2897425</v>
      </c>
      <c r="K416" s="36"/>
      <c r="L416" s="217" t="s">
        <v>2344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2698089</v>
      </c>
      <c r="G417" s="108">
        <v>924800</v>
      </c>
      <c r="H417" s="108">
        <v>643698</v>
      </c>
      <c r="I417" s="108">
        <v>0</v>
      </c>
      <c r="J417" s="108">
        <v>1129591</v>
      </c>
      <c r="K417" s="36"/>
      <c r="L417" s="217" t="s">
        <v>2348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338751</v>
      </c>
      <c r="G418" s="108">
        <v>0</v>
      </c>
      <c r="H418" s="108">
        <v>338301</v>
      </c>
      <c r="I418" s="108">
        <v>0</v>
      </c>
      <c r="J418" s="108">
        <v>450</v>
      </c>
      <c r="K418" s="36"/>
      <c r="L418" s="217" t="s">
        <v>2344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1153917</v>
      </c>
      <c r="G419" s="108">
        <v>131600</v>
      </c>
      <c r="H419" s="108">
        <v>930032</v>
      </c>
      <c r="I419" s="108">
        <v>0</v>
      </c>
      <c r="J419" s="108">
        <v>92285</v>
      </c>
      <c r="K419" s="36"/>
      <c r="L419" s="217" t="s">
        <v>2344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600</v>
      </c>
      <c r="G420" s="108">
        <v>0</v>
      </c>
      <c r="H420" s="108">
        <v>600</v>
      </c>
      <c r="I420" s="108">
        <v>0</v>
      </c>
      <c r="J420" s="108">
        <v>0</v>
      </c>
      <c r="K420" s="36"/>
      <c r="L420" s="217" t="s">
        <v>2343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1210029</v>
      </c>
      <c r="G421" s="108">
        <v>0</v>
      </c>
      <c r="H421" s="108">
        <v>203299</v>
      </c>
      <c r="I421" s="108">
        <v>950000</v>
      </c>
      <c r="J421" s="108">
        <v>56730</v>
      </c>
      <c r="K421" s="36"/>
      <c r="L421" s="217" t="s">
        <v>2344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6487381</v>
      </c>
      <c r="G422" s="108">
        <v>4448310</v>
      </c>
      <c r="H422" s="108">
        <v>1419643</v>
      </c>
      <c r="I422" s="108">
        <v>32199</v>
      </c>
      <c r="J422" s="108">
        <v>587229</v>
      </c>
      <c r="K422" s="36"/>
      <c r="L422" s="217" t="s">
        <v>2344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729559</v>
      </c>
      <c r="G423" s="108">
        <v>0</v>
      </c>
      <c r="H423" s="108">
        <v>710959</v>
      </c>
      <c r="I423" s="108">
        <v>0</v>
      </c>
      <c r="J423" s="108">
        <v>18600</v>
      </c>
      <c r="K423" s="36"/>
      <c r="L423" s="217" t="s">
        <v>2348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631840</v>
      </c>
      <c r="G424" s="108">
        <v>40000</v>
      </c>
      <c r="H424" s="108">
        <v>591840</v>
      </c>
      <c r="I424" s="108">
        <v>0</v>
      </c>
      <c r="J424" s="108">
        <v>0</v>
      </c>
      <c r="K424" s="36"/>
      <c r="L424" s="217" t="s">
        <v>2344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193323</v>
      </c>
      <c r="G425" s="108">
        <v>0</v>
      </c>
      <c r="H425" s="108">
        <v>156323</v>
      </c>
      <c r="I425" s="108">
        <v>0</v>
      </c>
      <c r="J425" s="108">
        <v>37000</v>
      </c>
      <c r="K425" s="36"/>
      <c r="L425" s="217" t="s">
        <v>2348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2424349</v>
      </c>
      <c r="G426" s="108">
        <v>520000</v>
      </c>
      <c r="H426" s="108">
        <v>489265</v>
      </c>
      <c r="I426" s="108">
        <v>105843</v>
      </c>
      <c r="J426" s="108">
        <v>1309241</v>
      </c>
      <c r="K426" s="36"/>
      <c r="L426" s="217" t="s">
        <v>2348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2776459</v>
      </c>
      <c r="G427" s="108">
        <v>0</v>
      </c>
      <c r="H427" s="108">
        <v>1396834</v>
      </c>
      <c r="I427" s="108">
        <v>0</v>
      </c>
      <c r="J427" s="108">
        <v>1379625</v>
      </c>
      <c r="K427" s="36"/>
      <c r="L427" s="217" t="s">
        <v>2348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380379</v>
      </c>
      <c r="G428" s="108">
        <v>0</v>
      </c>
      <c r="H428" s="108">
        <v>303649</v>
      </c>
      <c r="I428" s="108">
        <v>0</v>
      </c>
      <c r="J428" s="108">
        <v>76730</v>
      </c>
      <c r="K428" s="36"/>
      <c r="L428" s="217" t="s">
        <v>2348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1105859</v>
      </c>
      <c r="G429" s="108">
        <v>200</v>
      </c>
      <c r="H429" s="108">
        <v>481410</v>
      </c>
      <c r="I429" s="108">
        <v>0</v>
      </c>
      <c r="J429" s="108">
        <v>624249</v>
      </c>
      <c r="K429" s="36"/>
      <c r="L429" s="217" t="s">
        <v>2344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227643</v>
      </c>
      <c r="G430" s="108">
        <v>0</v>
      </c>
      <c r="H430" s="108">
        <v>198043</v>
      </c>
      <c r="I430" s="108">
        <v>0</v>
      </c>
      <c r="J430" s="108">
        <v>29600</v>
      </c>
      <c r="K430" s="36"/>
      <c r="L430" s="217" t="s">
        <v>2344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345733</v>
      </c>
      <c r="G431" s="108">
        <v>199301</v>
      </c>
      <c r="H431" s="108">
        <v>146432</v>
      </c>
      <c r="I431" s="108">
        <v>0</v>
      </c>
      <c r="J431" s="108">
        <v>0</v>
      </c>
      <c r="K431" s="36"/>
      <c r="L431" s="217" t="s">
        <v>2344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1548545</v>
      </c>
      <c r="G432" s="108">
        <v>576450</v>
      </c>
      <c r="H432" s="108">
        <v>688936</v>
      </c>
      <c r="I432" s="108">
        <v>0</v>
      </c>
      <c r="J432" s="108">
        <v>283159</v>
      </c>
      <c r="K432" s="36"/>
      <c r="L432" s="217" t="s">
        <v>2344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200811</v>
      </c>
      <c r="G433" s="108">
        <v>0</v>
      </c>
      <c r="H433" s="108">
        <v>191561</v>
      </c>
      <c r="I433" s="108">
        <v>0</v>
      </c>
      <c r="J433" s="108">
        <v>9250</v>
      </c>
      <c r="K433" s="36"/>
      <c r="L433" s="217" t="s">
        <v>2344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4045254</v>
      </c>
      <c r="G434" s="108">
        <v>9500</v>
      </c>
      <c r="H434" s="108">
        <v>988670</v>
      </c>
      <c r="I434" s="108">
        <v>590526</v>
      </c>
      <c r="J434" s="108">
        <v>2456558</v>
      </c>
      <c r="K434" s="36"/>
      <c r="L434" s="217" t="s">
        <v>2344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539506</v>
      </c>
      <c r="G435" s="108">
        <v>180000</v>
      </c>
      <c r="H435" s="108">
        <v>359206</v>
      </c>
      <c r="I435" s="108">
        <v>0</v>
      </c>
      <c r="J435" s="108">
        <v>300</v>
      </c>
      <c r="K435" s="36"/>
      <c r="L435" s="217" t="s">
        <v>2344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7974974</v>
      </c>
      <c r="G436" s="108">
        <v>280700</v>
      </c>
      <c r="H436" s="108">
        <v>342518</v>
      </c>
      <c r="I436" s="108">
        <v>2000</v>
      </c>
      <c r="J436" s="108">
        <v>7349756</v>
      </c>
      <c r="K436" s="36"/>
      <c r="L436" s="217" t="s">
        <v>2348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4223596</v>
      </c>
      <c r="G437" s="108">
        <v>0</v>
      </c>
      <c r="H437" s="108">
        <v>640276</v>
      </c>
      <c r="I437" s="108">
        <v>3299474</v>
      </c>
      <c r="J437" s="108">
        <v>283846</v>
      </c>
      <c r="K437" s="36"/>
      <c r="L437" s="217" t="s">
        <v>2348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175661</v>
      </c>
      <c r="G438" s="108">
        <v>0</v>
      </c>
      <c r="H438" s="108">
        <v>140160</v>
      </c>
      <c r="I438" s="108">
        <v>500</v>
      </c>
      <c r="J438" s="108">
        <v>35001</v>
      </c>
      <c r="K438" s="63"/>
      <c r="L438" s="217" t="s">
        <v>2344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163461</v>
      </c>
      <c r="G439" s="108">
        <v>0</v>
      </c>
      <c r="H439" s="108">
        <v>145811</v>
      </c>
      <c r="I439" s="108">
        <v>0</v>
      </c>
      <c r="J439" s="108">
        <v>17650</v>
      </c>
      <c r="K439" s="36"/>
      <c r="L439" s="217" t="s">
        <v>2344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3896800</v>
      </c>
      <c r="G440" s="108">
        <v>2329200</v>
      </c>
      <c r="H440" s="108">
        <v>1053239</v>
      </c>
      <c r="I440" s="108">
        <v>330800</v>
      </c>
      <c r="J440" s="108">
        <v>183561</v>
      </c>
      <c r="K440" s="36"/>
      <c r="L440" s="217" t="s">
        <v>2348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1059403</v>
      </c>
      <c r="G441" s="108">
        <v>223000</v>
      </c>
      <c r="H441" s="108">
        <v>651756</v>
      </c>
      <c r="I441" s="108">
        <v>0</v>
      </c>
      <c r="J441" s="108">
        <v>184647</v>
      </c>
      <c r="K441" s="36"/>
      <c r="L441" s="217" t="s">
        <v>2344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0</v>
      </c>
      <c r="G442" s="108">
        <v>0</v>
      </c>
      <c r="H442" s="108">
        <v>0</v>
      </c>
      <c r="I442" s="108">
        <v>0</v>
      </c>
      <c r="J442" s="108">
        <v>0</v>
      </c>
      <c r="K442" s="36"/>
      <c r="L442" s="218" t="s">
        <v>9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658648</v>
      </c>
      <c r="G443" s="108">
        <v>3800</v>
      </c>
      <c r="H443" s="108">
        <v>646848</v>
      </c>
      <c r="I443" s="108">
        <v>0</v>
      </c>
      <c r="J443" s="108">
        <v>8000</v>
      </c>
      <c r="K443" s="36"/>
      <c r="L443" s="217" t="s">
        <v>2348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307447</v>
      </c>
      <c r="G444" s="108">
        <v>15000</v>
      </c>
      <c r="H444" s="108">
        <v>289847</v>
      </c>
      <c r="I444" s="108">
        <v>0</v>
      </c>
      <c r="J444" s="108">
        <v>2600</v>
      </c>
      <c r="K444" s="36"/>
      <c r="L444" s="217" t="s">
        <v>2344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332433</v>
      </c>
      <c r="G445" s="108">
        <v>0</v>
      </c>
      <c r="H445" s="108">
        <v>246033</v>
      </c>
      <c r="I445" s="108">
        <v>0</v>
      </c>
      <c r="J445" s="108">
        <v>86400</v>
      </c>
      <c r="K445" s="36"/>
      <c r="L445" s="217" t="s">
        <v>2344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1513116</v>
      </c>
      <c r="G446" s="108">
        <v>546000</v>
      </c>
      <c r="H446" s="108">
        <v>967116</v>
      </c>
      <c r="I446" s="108">
        <v>0</v>
      </c>
      <c r="J446" s="108">
        <v>0</v>
      </c>
      <c r="K446" s="36"/>
      <c r="L446" s="217" t="s">
        <v>2348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724038</v>
      </c>
      <c r="G447" s="108">
        <v>416900</v>
      </c>
      <c r="H447" s="108">
        <v>258032</v>
      </c>
      <c r="I447" s="108">
        <v>0</v>
      </c>
      <c r="J447" s="108">
        <v>49106</v>
      </c>
      <c r="K447" s="36"/>
      <c r="L447" s="217" t="s">
        <v>2348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525112</v>
      </c>
      <c r="G448" s="108">
        <v>250000</v>
      </c>
      <c r="H448" s="108">
        <v>250213</v>
      </c>
      <c r="I448" s="108">
        <v>0</v>
      </c>
      <c r="J448" s="108">
        <v>24899</v>
      </c>
      <c r="K448" s="36"/>
      <c r="L448" s="217" t="s">
        <v>2344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3301062</v>
      </c>
      <c r="G449" s="108">
        <v>1180200</v>
      </c>
      <c r="H449" s="108">
        <v>2106862</v>
      </c>
      <c r="I449" s="108">
        <v>0</v>
      </c>
      <c r="J449" s="108">
        <v>14000</v>
      </c>
      <c r="K449" s="36"/>
      <c r="L449" s="217" t="s">
        <v>2348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4616624</v>
      </c>
      <c r="G450" s="108">
        <v>147750</v>
      </c>
      <c r="H450" s="108">
        <v>3590089</v>
      </c>
      <c r="I450" s="108">
        <v>161000</v>
      </c>
      <c r="J450" s="108">
        <v>717785</v>
      </c>
      <c r="K450" s="36"/>
      <c r="L450" s="217" t="s">
        <v>2348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15835247</v>
      </c>
      <c r="G451" s="108">
        <v>9287929</v>
      </c>
      <c r="H451" s="108">
        <v>4924486</v>
      </c>
      <c r="I451" s="108">
        <v>113001</v>
      </c>
      <c r="J451" s="108">
        <v>1509831</v>
      </c>
      <c r="K451" s="36"/>
      <c r="L451" s="217" t="s">
        <v>2348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369369</v>
      </c>
      <c r="G452" s="108">
        <v>3500</v>
      </c>
      <c r="H452" s="108">
        <v>42489</v>
      </c>
      <c r="I452" s="108">
        <v>1500</v>
      </c>
      <c r="J452" s="108">
        <v>321880</v>
      </c>
      <c r="K452" s="36"/>
      <c r="L452" s="217" t="s">
        <v>2344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649695</v>
      </c>
      <c r="G453" s="108">
        <v>342000</v>
      </c>
      <c r="H453" s="108">
        <v>271695</v>
      </c>
      <c r="I453" s="108">
        <v>0</v>
      </c>
      <c r="J453" s="108">
        <v>36000</v>
      </c>
      <c r="K453" s="36"/>
      <c r="L453" s="217" t="s">
        <v>2344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175228</v>
      </c>
      <c r="G454" s="108">
        <v>0</v>
      </c>
      <c r="H454" s="108">
        <v>174228</v>
      </c>
      <c r="I454" s="108">
        <v>0</v>
      </c>
      <c r="J454" s="108">
        <v>1000</v>
      </c>
      <c r="K454" s="36"/>
      <c r="L454" s="217" t="s">
        <v>2344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2893481</v>
      </c>
      <c r="G455" s="108">
        <v>303501</v>
      </c>
      <c r="H455" s="108">
        <v>1199869</v>
      </c>
      <c r="I455" s="108">
        <v>1208435</v>
      </c>
      <c r="J455" s="108">
        <v>181676</v>
      </c>
      <c r="K455" s="36"/>
      <c r="L455" s="217" t="s">
        <v>2344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1793241</v>
      </c>
      <c r="G456" s="108">
        <v>552300</v>
      </c>
      <c r="H456" s="108">
        <v>670785</v>
      </c>
      <c r="I456" s="108">
        <v>0</v>
      </c>
      <c r="J456" s="108">
        <v>570156</v>
      </c>
      <c r="K456" s="36"/>
      <c r="L456" s="217" t="s">
        <v>2348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0</v>
      </c>
      <c r="G457" s="108">
        <v>0</v>
      </c>
      <c r="H457" s="108">
        <v>0</v>
      </c>
      <c r="I457" s="108">
        <v>0</v>
      </c>
      <c r="J457" s="108">
        <v>0</v>
      </c>
      <c r="K457" s="36"/>
      <c r="L457" s="218" t="s">
        <v>9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10394632</v>
      </c>
      <c r="G458" s="108">
        <v>5776800</v>
      </c>
      <c r="H458" s="108">
        <v>1508816</v>
      </c>
      <c r="I458" s="108">
        <v>1675110</v>
      </c>
      <c r="J458" s="108">
        <v>1433906</v>
      </c>
      <c r="K458" s="36"/>
      <c r="L458" s="217" t="s">
        <v>2344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2677910</v>
      </c>
      <c r="G459" s="108">
        <v>2109750</v>
      </c>
      <c r="H459" s="108">
        <v>458255</v>
      </c>
      <c r="I459" s="108">
        <v>1500</v>
      </c>
      <c r="J459" s="108">
        <v>108405</v>
      </c>
      <c r="K459" s="36"/>
      <c r="L459" s="217" t="s">
        <v>2344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1996343</v>
      </c>
      <c r="G460" s="108">
        <v>787259</v>
      </c>
      <c r="H460" s="108">
        <v>1120884</v>
      </c>
      <c r="I460" s="108">
        <v>0</v>
      </c>
      <c r="J460" s="108">
        <v>88200</v>
      </c>
      <c r="K460" s="36"/>
      <c r="L460" s="217" t="s">
        <v>2344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9220320</v>
      </c>
      <c r="G461" s="108">
        <v>5371048</v>
      </c>
      <c r="H461" s="108">
        <v>3849272</v>
      </c>
      <c r="I461" s="108">
        <v>0</v>
      </c>
      <c r="J461" s="108">
        <v>0</v>
      </c>
      <c r="K461" s="36"/>
      <c r="L461" s="217" t="s">
        <v>2344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294420</v>
      </c>
      <c r="G462" s="108">
        <v>0</v>
      </c>
      <c r="H462" s="108">
        <v>276420</v>
      </c>
      <c r="I462" s="108">
        <v>0</v>
      </c>
      <c r="J462" s="108">
        <v>18000</v>
      </c>
      <c r="K462" s="36"/>
      <c r="L462" s="217" t="s">
        <v>2348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1825165</v>
      </c>
      <c r="G463" s="108">
        <v>441100</v>
      </c>
      <c r="H463" s="108">
        <v>1296565</v>
      </c>
      <c r="I463" s="108">
        <v>0</v>
      </c>
      <c r="J463" s="108">
        <v>87500</v>
      </c>
      <c r="K463" s="36"/>
      <c r="L463" s="217" t="s">
        <v>2344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0</v>
      </c>
      <c r="G464" s="108">
        <v>0</v>
      </c>
      <c r="H464" s="108">
        <v>0</v>
      </c>
      <c r="I464" s="108">
        <v>0</v>
      </c>
      <c r="J464" s="108">
        <v>0</v>
      </c>
      <c r="K464" s="36"/>
      <c r="L464" s="218" t="s">
        <v>9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170601</v>
      </c>
      <c r="G465" s="108">
        <v>0</v>
      </c>
      <c r="H465" s="108">
        <v>170601</v>
      </c>
      <c r="I465" s="108">
        <v>0</v>
      </c>
      <c r="J465" s="108">
        <v>0</v>
      </c>
      <c r="K465" s="36"/>
      <c r="L465" s="217" t="s">
        <v>2348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62414</v>
      </c>
      <c r="G466" s="108">
        <v>0</v>
      </c>
      <c r="H466" s="108">
        <v>62414</v>
      </c>
      <c r="I466" s="108">
        <v>0</v>
      </c>
      <c r="J466" s="108">
        <v>0</v>
      </c>
      <c r="K466" s="36"/>
      <c r="L466" s="217" t="s">
        <v>2348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385958</v>
      </c>
      <c r="G467" s="108">
        <v>0</v>
      </c>
      <c r="H467" s="108">
        <v>316848</v>
      </c>
      <c r="I467" s="108">
        <v>45900</v>
      </c>
      <c r="J467" s="108">
        <v>23210</v>
      </c>
      <c r="K467" s="36"/>
      <c r="L467" s="217" t="s">
        <v>2344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1846281</v>
      </c>
      <c r="G468" s="108">
        <v>902910</v>
      </c>
      <c r="H468" s="108">
        <v>680324</v>
      </c>
      <c r="I468" s="108">
        <v>31000</v>
      </c>
      <c r="J468" s="108">
        <v>232047</v>
      </c>
      <c r="K468" s="36"/>
      <c r="L468" s="217" t="s">
        <v>2344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2174742</v>
      </c>
      <c r="G469" s="108">
        <v>1096500</v>
      </c>
      <c r="H469" s="108">
        <v>1072139</v>
      </c>
      <c r="I469" s="108">
        <v>0</v>
      </c>
      <c r="J469" s="108">
        <v>6103</v>
      </c>
      <c r="K469" s="36"/>
      <c r="L469" s="217" t="s">
        <v>2344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611125</v>
      </c>
      <c r="G470" s="108">
        <v>0</v>
      </c>
      <c r="H470" s="108">
        <v>280125</v>
      </c>
      <c r="I470" s="108">
        <v>0</v>
      </c>
      <c r="J470" s="108">
        <v>331000</v>
      </c>
      <c r="K470" s="36"/>
      <c r="L470" s="217" t="s">
        <v>2344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364600</v>
      </c>
      <c r="G471" s="108">
        <v>71600</v>
      </c>
      <c r="H471" s="108">
        <v>293000</v>
      </c>
      <c r="I471" s="108">
        <v>0</v>
      </c>
      <c r="J471" s="108">
        <v>0</v>
      </c>
      <c r="K471" s="36"/>
      <c r="L471" s="217" t="s">
        <v>2344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622351</v>
      </c>
      <c r="G472" s="108">
        <v>287883</v>
      </c>
      <c r="H472" s="108">
        <v>329468</v>
      </c>
      <c r="I472" s="108">
        <v>0</v>
      </c>
      <c r="J472" s="108">
        <v>5000</v>
      </c>
      <c r="K472" s="36"/>
      <c r="L472" s="217" t="s">
        <v>2348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90804</v>
      </c>
      <c r="G473" s="108">
        <v>0</v>
      </c>
      <c r="H473" s="108">
        <v>90804</v>
      </c>
      <c r="I473" s="108">
        <v>0</v>
      </c>
      <c r="J473" s="108">
        <v>0</v>
      </c>
      <c r="K473" s="36"/>
      <c r="L473" s="217" t="s">
        <v>2344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7250625</v>
      </c>
      <c r="G474" s="108">
        <v>3027774</v>
      </c>
      <c r="H474" s="108">
        <v>1523031</v>
      </c>
      <c r="I474" s="108">
        <v>103420</v>
      </c>
      <c r="J474" s="108">
        <v>2596400</v>
      </c>
      <c r="K474" s="36"/>
      <c r="L474" s="217" t="s">
        <v>2344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1992373</v>
      </c>
      <c r="G475" s="108">
        <v>1609000</v>
      </c>
      <c r="H475" s="108">
        <v>341093</v>
      </c>
      <c r="I475" s="108">
        <v>0</v>
      </c>
      <c r="J475" s="108">
        <v>42280</v>
      </c>
      <c r="K475" s="36"/>
      <c r="L475" s="217" t="s">
        <v>2344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261454</v>
      </c>
      <c r="G476" s="108">
        <v>0</v>
      </c>
      <c r="H476" s="108">
        <v>259374</v>
      </c>
      <c r="I476" s="108">
        <v>0</v>
      </c>
      <c r="J476" s="108">
        <v>2080</v>
      </c>
      <c r="K476" s="36"/>
      <c r="L476" s="217" t="s">
        <v>2344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5372370</v>
      </c>
      <c r="G477" s="108">
        <v>1427865</v>
      </c>
      <c r="H477" s="108">
        <v>3644451</v>
      </c>
      <c r="I477" s="108">
        <v>200654</v>
      </c>
      <c r="J477" s="108">
        <v>99400</v>
      </c>
      <c r="K477" s="36"/>
      <c r="L477" s="217" t="s">
        <v>2348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0</v>
      </c>
      <c r="G478" s="108">
        <v>0</v>
      </c>
      <c r="H478" s="108">
        <v>0</v>
      </c>
      <c r="I478" s="108">
        <v>0</v>
      </c>
      <c r="J478" s="108">
        <v>0</v>
      </c>
      <c r="K478" s="36"/>
      <c r="L478" s="218" t="s">
        <v>9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3250019</v>
      </c>
      <c r="G479" s="108">
        <v>0</v>
      </c>
      <c r="H479" s="108">
        <v>1960653</v>
      </c>
      <c r="I479" s="108">
        <v>42000</v>
      </c>
      <c r="J479" s="108">
        <v>1247366</v>
      </c>
      <c r="K479" s="36"/>
      <c r="L479" s="217" t="s">
        <v>2348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136417</v>
      </c>
      <c r="G480" s="108">
        <v>0</v>
      </c>
      <c r="H480" s="108">
        <v>136417</v>
      </c>
      <c r="I480" s="108">
        <v>0</v>
      </c>
      <c r="J480" s="108">
        <v>0</v>
      </c>
      <c r="K480" s="36"/>
      <c r="L480" s="217" t="s">
        <v>2348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1313165</v>
      </c>
      <c r="G481" s="108">
        <v>0</v>
      </c>
      <c r="H481" s="108">
        <v>460084</v>
      </c>
      <c r="I481" s="108">
        <v>0</v>
      </c>
      <c r="J481" s="108">
        <v>853081</v>
      </c>
      <c r="K481" s="36"/>
      <c r="L481" s="217" t="s">
        <v>2344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780820</v>
      </c>
      <c r="G482" s="108">
        <v>0</v>
      </c>
      <c r="H482" s="108">
        <v>134020</v>
      </c>
      <c r="I482" s="108">
        <v>4200</v>
      </c>
      <c r="J482" s="108">
        <v>642600</v>
      </c>
      <c r="K482" s="36"/>
      <c r="L482" s="217" t="s">
        <v>2348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120350</v>
      </c>
      <c r="G483" s="108">
        <v>0</v>
      </c>
      <c r="H483" s="108">
        <v>120350</v>
      </c>
      <c r="I483" s="108">
        <v>0</v>
      </c>
      <c r="J483" s="108">
        <v>0</v>
      </c>
      <c r="K483" s="36"/>
      <c r="L483" s="217" t="s">
        <v>2344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3287375</v>
      </c>
      <c r="G484" s="108">
        <v>568000</v>
      </c>
      <c r="H484" s="108">
        <v>1697036</v>
      </c>
      <c r="I484" s="108">
        <v>19000</v>
      </c>
      <c r="J484" s="108">
        <v>1003339</v>
      </c>
      <c r="K484" s="63"/>
      <c r="L484" s="217" t="s">
        <v>2344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2747574</v>
      </c>
      <c r="G485" s="108">
        <v>461504</v>
      </c>
      <c r="H485" s="108">
        <v>1484243</v>
      </c>
      <c r="I485" s="108">
        <v>0</v>
      </c>
      <c r="J485" s="108">
        <v>801827</v>
      </c>
      <c r="K485" s="36"/>
      <c r="L485" s="217" t="s">
        <v>2348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304181</v>
      </c>
      <c r="G486" s="108">
        <v>0</v>
      </c>
      <c r="H486" s="108">
        <v>175286</v>
      </c>
      <c r="I486" s="108">
        <v>0</v>
      </c>
      <c r="J486" s="108">
        <v>128895</v>
      </c>
      <c r="K486" s="36"/>
      <c r="L486" s="217" t="s">
        <v>2348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72877</v>
      </c>
      <c r="G487" s="108">
        <v>0</v>
      </c>
      <c r="H487" s="108">
        <v>67877</v>
      </c>
      <c r="I487" s="108">
        <v>0</v>
      </c>
      <c r="J487" s="108">
        <v>5000</v>
      </c>
      <c r="K487" s="36"/>
      <c r="L487" s="217" t="s">
        <v>2348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362594</v>
      </c>
      <c r="G488" s="108">
        <v>0</v>
      </c>
      <c r="H488" s="108">
        <v>355844</v>
      </c>
      <c r="I488" s="108">
        <v>2000</v>
      </c>
      <c r="J488" s="108">
        <v>4750</v>
      </c>
      <c r="K488" s="36"/>
      <c r="L488" s="217" t="s">
        <v>2348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2933267</v>
      </c>
      <c r="G489" s="108">
        <v>0</v>
      </c>
      <c r="H489" s="108">
        <v>195432</v>
      </c>
      <c r="I489" s="108">
        <v>0</v>
      </c>
      <c r="J489" s="108">
        <v>2737835</v>
      </c>
      <c r="K489" s="36"/>
      <c r="L489" s="217" t="s">
        <v>2344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2829486</v>
      </c>
      <c r="G490" s="108">
        <v>2508000</v>
      </c>
      <c r="H490" s="108">
        <v>299951</v>
      </c>
      <c r="I490" s="108">
        <v>0</v>
      </c>
      <c r="J490" s="108">
        <v>21535</v>
      </c>
      <c r="K490" s="36"/>
      <c r="L490" s="217" t="s">
        <v>2344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6057038</v>
      </c>
      <c r="G491" s="108">
        <v>75800</v>
      </c>
      <c r="H491" s="108">
        <v>2146303</v>
      </c>
      <c r="I491" s="108">
        <v>1</v>
      </c>
      <c r="J491" s="108">
        <v>3834934</v>
      </c>
      <c r="K491" s="36"/>
      <c r="L491" s="217" t="s">
        <v>2344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1613159</v>
      </c>
      <c r="G492" s="108">
        <v>0</v>
      </c>
      <c r="H492" s="108">
        <v>1505599</v>
      </c>
      <c r="I492" s="108">
        <v>25500</v>
      </c>
      <c r="J492" s="108">
        <v>82060</v>
      </c>
      <c r="K492" s="36"/>
      <c r="L492" s="217" t="s">
        <v>2348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3429339</v>
      </c>
      <c r="G493" s="108">
        <v>0</v>
      </c>
      <c r="H493" s="108">
        <v>172320</v>
      </c>
      <c r="I493" s="108">
        <v>0</v>
      </c>
      <c r="J493" s="108">
        <v>3257019</v>
      </c>
      <c r="K493" s="36"/>
      <c r="L493" s="217" t="s">
        <v>2344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570476</v>
      </c>
      <c r="G494" s="108">
        <v>0</v>
      </c>
      <c r="H494" s="108">
        <v>13000</v>
      </c>
      <c r="I494" s="108">
        <v>5600</v>
      </c>
      <c r="J494" s="108">
        <v>551876</v>
      </c>
      <c r="K494" s="36"/>
      <c r="L494" s="217" t="s">
        <v>2344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23035</v>
      </c>
      <c r="G495" s="108">
        <v>0</v>
      </c>
      <c r="H495" s="108">
        <v>9685</v>
      </c>
      <c r="I495" s="108">
        <v>0</v>
      </c>
      <c r="J495" s="108">
        <v>13350</v>
      </c>
      <c r="K495" s="36"/>
      <c r="L495" s="217" t="s">
        <v>2348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0</v>
      </c>
      <c r="G496" s="108">
        <v>0</v>
      </c>
      <c r="H496" s="108">
        <v>0</v>
      </c>
      <c r="I496" s="108">
        <v>0</v>
      </c>
      <c r="J496" s="108">
        <v>0</v>
      </c>
      <c r="K496" s="36"/>
      <c r="L496" s="218" t="s">
        <v>9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0</v>
      </c>
      <c r="G497" s="108">
        <v>0</v>
      </c>
      <c r="H497" s="108">
        <v>0</v>
      </c>
      <c r="I497" s="108">
        <v>0</v>
      </c>
      <c r="J497" s="108">
        <v>0</v>
      </c>
      <c r="K497" s="36"/>
      <c r="L497" s="218" t="s">
        <v>9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48651</v>
      </c>
      <c r="G498" s="108">
        <v>701</v>
      </c>
      <c r="H498" s="108">
        <v>10200</v>
      </c>
      <c r="I498" s="108">
        <v>0</v>
      </c>
      <c r="J498" s="108">
        <v>37750</v>
      </c>
      <c r="K498" s="36"/>
      <c r="L498" s="217" t="s">
        <v>2348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339480</v>
      </c>
      <c r="G499" s="108">
        <v>0</v>
      </c>
      <c r="H499" s="108">
        <v>46072</v>
      </c>
      <c r="I499" s="108">
        <v>10000</v>
      </c>
      <c r="J499" s="108">
        <v>283408</v>
      </c>
      <c r="K499" s="36"/>
      <c r="L499" s="217" t="s">
        <v>2344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46625</v>
      </c>
      <c r="G500" s="108">
        <v>0</v>
      </c>
      <c r="H500" s="108">
        <v>42825</v>
      </c>
      <c r="I500" s="108">
        <v>0</v>
      </c>
      <c r="J500" s="108">
        <v>3800</v>
      </c>
      <c r="K500" s="36"/>
      <c r="L500" s="217" t="s">
        <v>2344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1029695</v>
      </c>
      <c r="G501" s="108">
        <v>0</v>
      </c>
      <c r="H501" s="108">
        <v>594387</v>
      </c>
      <c r="I501" s="108">
        <v>0</v>
      </c>
      <c r="J501" s="108">
        <v>435308</v>
      </c>
      <c r="K501" s="36"/>
      <c r="L501" s="217" t="s">
        <v>2348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282208</v>
      </c>
      <c r="G502" s="108">
        <v>0</v>
      </c>
      <c r="H502" s="108">
        <v>35500</v>
      </c>
      <c r="I502" s="108">
        <v>0</v>
      </c>
      <c r="J502" s="108">
        <v>246708</v>
      </c>
      <c r="K502" s="36"/>
      <c r="L502" s="217" t="s">
        <v>2348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164779</v>
      </c>
      <c r="G503" s="108">
        <v>0</v>
      </c>
      <c r="H503" s="108">
        <v>25600</v>
      </c>
      <c r="I503" s="108">
        <v>26912</v>
      </c>
      <c r="J503" s="108">
        <v>112267</v>
      </c>
      <c r="K503" s="36"/>
      <c r="L503" s="217" t="s">
        <v>2348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0</v>
      </c>
      <c r="G504" s="108">
        <v>0</v>
      </c>
      <c r="H504" s="108">
        <v>0</v>
      </c>
      <c r="I504" s="108">
        <v>0</v>
      </c>
      <c r="J504" s="108">
        <v>0</v>
      </c>
      <c r="K504" s="36"/>
      <c r="L504" s="218" t="s">
        <v>9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39897</v>
      </c>
      <c r="G505" s="108">
        <v>0</v>
      </c>
      <c r="H505" s="108">
        <v>33558</v>
      </c>
      <c r="I505" s="108">
        <v>0</v>
      </c>
      <c r="J505" s="108">
        <v>6339</v>
      </c>
      <c r="K505" s="36"/>
      <c r="L505" s="217" t="s">
        <v>2344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1307590</v>
      </c>
      <c r="G506" s="108">
        <v>0</v>
      </c>
      <c r="H506" s="108">
        <v>241983</v>
      </c>
      <c r="I506" s="108">
        <v>0</v>
      </c>
      <c r="J506" s="108">
        <v>1065607</v>
      </c>
      <c r="K506" s="36"/>
      <c r="L506" s="217" t="s">
        <v>2344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139120</v>
      </c>
      <c r="G507" s="108">
        <v>0</v>
      </c>
      <c r="H507" s="108">
        <v>0</v>
      </c>
      <c r="I507" s="108">
        <v>0</v>
      </c>
      <c r="J507" s="108">
        <v>139120</v>
      </c>
      <c r="K507" s="36"/>
      <c r="L507" s="217" t="s">
        <v>2348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106179</v>
      </c>
      <c r="G508" s="108">
        <v>0</v>
      </c>
      <c r="H508" s="108">
        <v>79079</v>
      </c>
      <c r="I508" s="108">
        <v>0</v>
      </c>
      <c r="J508" s="108">
        <v>27100</v>
      </c>
      <c r="K508" s="36"/>
      <c r="L508" s="217" t="s">
        <v>2344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1584745</v>
      </c>
      <c r="G509" s="108">
        <v>48000</v>
      </c>
      <c r="H509" s="108">
        <v>543994</v>
      </c>
      <c r="I509" s="108">
        <v>5000</v>
      </c>
      <c r="J509" s="108">
        <v>987751</v>
      </c>
      <c r="K509" s="36"/>
      <c r="L509" s="217" t="s">
        <v>2344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2308051</v>
      </c>
      <c r="G510" s="108">
        <v>0</v>
      </c>
      <c r="H510" s="108">
        <v>1504741</v>
      </c>
      <c r="I510" s="108">
        <v>0</v>
      </c>
      <c r="J510" s="108">
        <v>803310</v>
      </c>
      <c r="K510" s="36"/>
      <c r="L510" s="217" t="s">
        <v>2344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1628546</v>
      </c>
      <c r="G511" s="108">
        <v>428000</v>
      </c>
      <c r="H511" s="108">
        <v>291576</v>
      </c>
      <c r="I511" s="108">
        <v>60530</v>
      </c>
      <c r="J511" s="108">
        <v>848440</v>
      </c>
      <c r="K511" s="36"/>
      <c r="L511" s="217" t="s">
        <v>2344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133868</v>
      </c>
      <c r="G512" s="108">
        <v>0</v>
      </c>
      <c r="H512" s="108">
        <v>99368</v>
      </c>
      <c r="I512" s="108">
        <v>34500</v>
      </c>
      <c r="J512" s="108">
        <v>0</v>
      </c>
      <c r="K512" s="36"/>
      <c r="L512" s="217" t="s">
        <v>2348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5959993</v>
      </c>
      <c r="G513" s="108">
        <v>236600</v>
      </c>
      <c r="H513" s="108">
        <v>692693</v>
      </c>
      <c r="I513" s="108">
        <v>2202291</v>
      </c>
      <c r="J513" s="108">
        <v>2828409</v>
      </c>
      <c r="K513" s="36"/>
      <c r="L513" s="217" t="s">
        <v>2344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4133205</v>
      </c>
      <c r="G514" s="108">
        <v>136750</v>
      </c>
      <c r="H514" s="108">
        <v>1189103</v>
      </c>
      <c r="I514" s="108">
        <v>1204000</v>
      </c>
      <c r="J514" s="108">
        <v>1603352</v>
      </c>
      <c r="K514" s="36"/>
      <c r="L514" s="217" t="s">
        <v>2344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34495</v>
      </c>
      <c r="G515" s="108">
        <v>0</v>
      </c>
      <c r="H515" s="108">
        <v>34495</v>
      </c>
      <c r="I515" s="108">
        <v>0</v>
      </c>
      <c r="J515" s="108">
        <v>0</v>
      </c>
      <c r="K515" s="36"/>
      <c r="L515" s="217" t="s">
        <v>2344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47825731</v>
      </c>
      <c r="G516" s="108">
        <v>118000</v>
      </c>
      <c r="H516" s="108">
        <v>1541456</v>
      </c>
      <c r="I516" s="108">
        <v>41322900</v>
      </c>
      <c r="J516" s="108">
        <v>4843375</v>
      </c>
      <c r="K516" s="36"/>
      <c r="L516" s="217" t="s">
        <v>2344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387044</v>
      </c>
      <c r="G517" s="108">
        <v>0</v>
      </c>
      <c r="H517" s="108">
        <v>362447</v>
      </c>
      <c r="I517" s="108">
        <v>0</v>
      </c>
      <c r="J517" s="108">
        <v>24597</v>
      </c>
      <c r="K517" s="36"/>
      <c r="L517" s="217" t="s">
        <v>2344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7712943</v>
      </c>
      <c r="G518" s="108">
        <v>2208091</v>
      </c>
      <c r="H518" s="108">
        <v>1301744</v>
      </c>
      <c r="I518" s="108">
        <v>411118</v>
      </c>
      <c r="J518" s="108">
        <v>3791990</v>
      </c>
      <c r="K518" s="36"/>
      <c r="L518" s="217" t="s">
        <v>2344</v>
      </c>
      <c r="M518" s="46"/>
      <c r="N518" s="46"/>
      <c r="O518" s="46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366561</v>
      </c>
      <c r="G519" s="108">
        <v>157800</v>
      </c>
      <c r="H519" s="108">
        <v>149195</v>
      </c>
      <c r="I519" s="108">
        <v>0</v>
      </c>
      <c r="J519" s="108">
        <v>59566</v>
      </c>
      <c r="K519" s="36"/>
      <c r="L519" s="217" t="s">
        <v>2344</v>
      </c>
      <c r="M519" s="46"/>
      <c r="N519" s="46"/>
      <c r="O519" s="46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45200</v>
      </c>
      <c r="G520" s="108">
        <v>0</v>
      </c>
      <c r="H520" s="108">
        <v>45200</v>
      </c>
      <c r="I520" s="108">
        <v>0</v>
      </c>
      <c r="J520" s="108">
        <v>0</v>
      </c>
      <c r="K520" s="36"/>
      <c r="L520" s="217" t="s">
        <v>2348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234134</v>
      </c>
      <c r="G521" s="108">
        <v>0</v>
      </c>
      <c r="H521" s="108">
        <v>228334</v>
      </c>
      <c r="I521" s="108">
        <v>0</v>
      </c>
      <c r="J521" s="108">
        <v>5800</v>
      </c>
      <c r="K521" s="36"/>
      <c r="L521" s="217" t="s">
        <v>2348</v>
      </c>
      <c r="M521" s="46"/>
      <c r="N521" s="46"/>
      <c r="O521" s="46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446866</v>
      </c>
      <c r="G522" s="108">
        <v>123000</v>
      </c>
      <c r="H522" s="108">
        <v>278016</v>
      </c>
      <c r="I522" s="108">
        <v>0</v>
      </c>
      <c r="J522" s="108">
        <v>45850</v>
      </c>
      <c r="K522" s="36"/>
      <c r="L522" s="217" t="s">
        <v>2344</v>
      </c>
      <c r="M522" s="46"/>
      <c r="N522" s="46"/>
      <c r="O522" s="46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146910</v>
      </c>
      <c r="G523" s="108">
        <v>0</v>
      </c>
      <c r="H523" s="108">
        <v>146260</v>
      </c>
      <c r="I523" s="108">
        <v>0</v>
      </c>
      <c r="J523" s="108">
        <v>650</v>
      </c>
      <c r="K523" s="36"/>
      <c r="L523" s="217" t="s">
        <v>2348</v>
      </c>
      <c r="M523" s="46"/>
      <c r="N523" s="46"/>
      <c r="O523" s="46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395583</v>
      </c>
      <c r="G524" s="108">
        <v>0</v>
      </c>
      <c r="H524" s="108">
        <v>233535</v>
      </c>
      <c r="I524" s="108">
        <v>0</v>
      </c>
      <c r="J524" s="108">
        <v>162048</v>
      </c>
      <c r="K524" s="36"/>
      <c r="L524" s="217" t="s">
        <v>2348</v>
      </c>
      <c r="M524" s="46"/>
      <c r="N524" s="46"/>
      <c r="O524" s="46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44037</v>
      </c>
      <c r="G525" s="108">
        <v>0</v>
      </c>
      <c r="H525" s="108">
        <v>44037</v>
      </c>
      <c r="I525" s="108">
        <v>0</v>
      </c>
      <c r="J525" s="108">
        <v>0</v>
      </c>
      <c r="K525" s="36"/>
      <c r="L525" s="217" t="s">
        <v>2348</v>
      </c>
      <c r="M525" s="46"/>
      <c r="N525" s="46"/>
      <c r="O525" s="46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782020</v>
      </c>
      <c r="G526" s="108">
        <v>0</v>
      </c>
      <c r="H526" s="108">
        <v>250986</v>
      </c>
      <c r="I526" s="108">
        <v>10000</v>
      </c>
      <c r="J526" s="108">
        <v>521034</v>
      </c>
      <c r="K526" s="36"/>
      <c r="L526" s="217" t="s">
        <v>2344</v>
      </c>
      <c r="M526" s="46"/>
      <c r="N526" s="46"/>
      <c r="O526" s="46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145085</v>
      </c>
      <c r="G527" s="108">
        <v>0</v>
      </c>
      <c r="H527" s="108">
        <v>63535</v>
      </c>
      <c r="I527" s="108">
        <v>0</v>
      </c>
      <c r="J527" s="108">
        <v>81550</v>
      </c>
      <c r="K527" s="36"/>
      <c r="L527" s="217" t="s">
        <v>2348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4657083</v>
      </c>
      <c r="G528" s="108">
        <v>2776685</v>
      </c>
      <c r="H528" s="108">
        <v>809813</v>
      </c>
      <c r="I528" s="108">
        <v>345000</v>
      </c>
      <c r="J528" s="108">
        <v>725585</v>
      </c>
      <c r="K528" s="36"/>
      <c r="L528" s="217" t="s">
        <v>2348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801933</v>
      </c>
      <c r="G529" s="108">
        <v>137200</v>
      </c>
      <c r="H529" s="108">
        <v>198429</v>
      </c>
      <c r="I529" s="108">
        <v>221750</v>
      </c>
      <c r="J529" s="108">
        <v>244554</v>
      </c>
      <c r="K529" s="36"/>
      <c r="L529" s="217" t="s">
        <v>2344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0</v>
      </c>
      <c r="G530" s="108">
        <v>0</v>
      </c>
      <c r="H530" s="108">
        <v>0</v>
      </c>
      <c r="I530" s="108">
        <v>0</v>
      </c>
      <c r="J530" s="108">
        <v>0</v>
      </c>
      <c r="K530" s="36"/>
      <c r="L530" s="218" t="s">
        <v>9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232153</v>
      </c>
      <c r="G531" s="108">
        <v>0</v>
      </c>
      <c r="H531" s="108">
        <v>209503</v>
      </c>
      <c r="I531" s="108">
        <v>0</v>
      </c>
      <c r="J531" s="108">
        <v>22650</v>
      </c>
      <c r="K531" s="36"/>
      <c r="L531" s="217" t="s">
        <v>2348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129467</v>
      </c>
      <c r="G532" s="108">
        <v>0</v>
      </c>
      <c r="H532" s="108">
        <v>101337</v>
      </c>
      <c r="I532" s="108">
        <v>0</v>
      </c>
      <c r="J532" s="108">
        <v>28130</v>
      </c>
      <c r="K532" s="36"/>
      <c r="L532" s="217" t="s">
        <v>2344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416953</v>
      </c>
      <c r="G533" s="108">
        <v>0</v>
      </c>
      <c r="H533" s="108">
        <v>416953</v>
      </c>
      <c r="I533" s="108">
        <v>0</v>
      </c>
      <c r="J533" s="108">
        <v>0</v>
      </c>
      <c r="K533" s="36"/>
      <c r="L533" s="217" t="s">
        <v>2344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194555</v>
      </c>
      <c r="G534" s="108">
        <v>0</v>
      </c>
      <c r="H534" s="108">
        <v>146855</v>
      </c>
      <c r="I534" s="108">
        <v>0</v>
      </c>
      <c r="J534" s="108">
        <v>47700</v>
      </c>
      <c r="K534" s="36"/>
      <c r="L534" s="217" t="s">
        <v>2344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723341</v>
      </c>
      <c r="G535" s="108">
        <v>0</v>
      </c>
      <c r="H535" s="108">
        <v>76911</v>
      </c>
      <c r="I535" s="108">
        <v>0</v>
      </c>
      <c r="J535" s="108">
        <v>646430</v>
      </c>
      <c r="K535" s="36"/>
      <c r="L535" s="217" t="s">
        <v>2344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347596</v>
      </c>
      <c r="G536" s="108">
        <v>0</v>
      </c>
      <c r="H536" s="108">
        <v>88995</v>
      </c>
      <c r="I536" s="108">
        <v>57600</v>
      </c>
      <c r="J536" s="108">
        <v>201001</v>
      </c>
      <c r="K536" s="36"/>
      <c r="L536" s="217" t="s">
        <v>2344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392125</v>
      </c>
      <c r="G537" s="108">
        <v>0</v>
      </c>
      <c r="H537" s="108">
        <v>66250</v>
      </c>
      <c r="I537" s="108">
        <v>0</v>
      </c>
      <c r="J537" s="108">
        <v>325875</v>
      </c>
      <c r="K537" s="36"/>
      <c r="L537" s="217" t="s">
        <v>2348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222247</v>
      </c>
      <c r="G538" s="108">
        <v>149600</v>
      </c>
      <c r="H538" s="108">
        <v>53847</v>
      </c>
      <c r="I538" s="108">
        <v>0</v>
      </c>
      <c r="J538" s="108">
        <v>18800</v>
      </c>
      <c r="K538" s="36"/>
      <c r="L538" s="217" t="s">
        <v>2344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290722</v>
      </c>
      <c r="G539" s="108">
        <v>152200</v>
      </c>
      <c r="H539" s="108">
        <v>109972</v>
      </c>
      <c r="I539" s="108">
        <v>2000</v>
      </c>
      <c r="J539" s="108">
        <v>26550</v>
      </c>
      <c r="K539" s="36"/>
      <c r="L539" s="217" t="s">
        <v>2344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92064</v>
      </c>
      <c r="G540" s="108">
        <v>0</v>
      </c>
      <c r="H540" s="108">
        <v>81664</v>
      </c>
      <c r="I540" s="108">
        <v>0</v>
      </c>
      <c r="J540" s="108">
        <v>10400</v>
      </c>
      <c r="K540" s="36"/>
      <c r="L540" s="217" t="s">
        <v>2344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1111002</v>
      </c>
      <c r="G541" s="108">
        <v>0</v>
      </c>
      <c r="H541" s="108">
        <v>446170</v>
      </c>
      <c r="I541" s="108">
        <v>0</v>
      </c>
      <c r="J541" s="108">
        <v>664832</v>
      </c>
      <c r="K541" s="36"/>
      <c r="L541" s="217" t="s">
        <v>2348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279190</v>
      </c>
      <c r="G542" s="108">
        <v>0</v>
      </c>
      <c r="H542" s="108">
        <v>273890</v>
      </c>
      <c r="I542" s="108">
        <v>0</v>
      </c>
      <c r="J542" s="108">
        <v>5300</v>
      </c>
      <c r="K542" s="36"/>
      <c r="L542" s="217" t="s">
        <v>2344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149500</v>
      </c>
      <c r="G543" s="108">
        <v>0</v>
      </c>
      <c r="H543" s="108">
        <v>68000</v>
      </c>
      <c r="I543" s="108">
        <v>0</v>
      </c>
      <c r="J543" s="108">
        <v>81500</v>
      </c>
      <c r="K543" s="36"/>
      <c r="L543" s="217" t="s">
        <v>2344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1082856</v>
      </c>
      <c r="G544" s="108">
        <v>0</v>
      </c>
      <c r="H544" s="108">
        <v>428163</v>
      </c>
      <c r="I544" s="108">
        <v>0</v>
      </c>
      <c r="J544" s="108">
        <v>654693</v>
      </c>
      <c r="K544" s="36"/>
      <c r="L544" s="217" t="s">
        <v>2344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58512</v>
      </c>
      <c r="G545" s="108">
        <v>0</v>
      </c>
      <c r="H545" s="108">
        <v>56737</v>
      </c>
      <c r="I545" s="108">
        <v>0</v>
      </c>
      <c r="J545" s="108">
        <v>1775</v>
      </c>
      <c r="K545" s="36"/>
      <c r="L545" s="217" t="s">
        <v>2344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288850</v>
      </c>
      <c r="G546" s="108">
        <v>0</v>
      </c>
      <c r="H546" s="108">
        <v>217250</v>
      </c>
      <c r="I546" s="108">
        <v>0</v>
      </c>
      <c r="J546" s="108">
        <v>71600</v>
      </c>
      <c r="K546" s="36"/>
      <c r="L546" s="217" t="s">
        <v>2344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1426279</v>
      </c>
      <c r="G547" s="108">
        <v>0</v>
      </c>
      <c r="H547" s="108">
        <v>1324828</v>
      </c>
      <c r="I547" s="108">
        <v>0</v>
      </c>
      <c r="J547" s="108">
        <v>101451</v>
      </c>
      <c r="K547" s="36"/>
      <c r="L547" s="217" t="s">
        <v>2344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177199</v>
      </c>
      <c r="G548" s="108">
        <v>0</v>
      </c>
      <c r="H548" s="108">
        <v>177199</v>
      </c>
      <c r="I548" s="108">
        <v>0</v>
      </c>
      <c r="J548" s="108">
        <v>0</v>
      </c>
      <c r="K548" s="36"/>
      <c r="L548" s="217" t="s">
        <v>2344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125940</v>
      </c>
      <c r="G549" s="108">
        <v>0</v>
      </c>
      <c r="H549" s="108">
        <v>109645</v>
      </c>
      <c r="I549" s="108">
        <v>0</v>
      </c>
      <c r="J549" s="108">
        <v>16295</v>
      </c>
      <c r="K549" s="36"/>
      <c r="L549" s="217" t="s">
        <v>2344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14981</v>
      </c>
      <c r="G550" s="108">
        <v>0</v>
      </c>
      <c r="H550" s="108">
        <v>11600</v>
      </c>
      <c r="I550" s="108">
        <v>0</v>
      </c>
      <c r="J550" s="108">
        <v>3381</v>
      </c>
      <c r="K550" s="36"/>
      <c r="L550" s="217" t="s">
        <v>2344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2223179</v>
      </c>
      <c r="G551" s="108">
        <v>775185</v>
      </c>
      <c r="H551" s="108">
        <v>1260568</v>
      </c>
      <c r="I551" s="108">
        <v>40300</v>
      </c>
      <c r="J551" s="108">
        <v>147126</v>
      </c>
      <c r="K551" s="36"/>
      <c r="L551" s="217" t="s">
        <v>2344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9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291677</v>
      </c>
      <c r="G553" s="108">
        <v>0</v>
      </c>
      <c r="H553" s="108">
        <v>157577</v>
      </c>
      <c r="I553" s="108">
        <v>28000</v>
      </c>
      <c r="J553" s="108">
        <v>106100</v>
      </c>
      <c r="K553" s="36"/>
      <c r="L553" s="217" t="s">
        <v>2344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1889620</v>
      </c>
      <c r="G554" s="108">
        <v>0</v>
      </c>
      <c r="H554" s="108">
        <v>848901</v>
      </c>
      <c r="I554" s="108">
        <v>0</v>
      </c>
      <c r="J554" s="108">
        <v>1040719</v>
      </c>
      <c r="K554" s="36"/>
      <c r="L554" s="217" t="s">
        <v>2344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0</v>
      </c>
      <c r="G555" s="108">
        <v>0</v>
      </c>
      <c r="H555" s="108">
        <v>0</v>
      </c>
      <c r="I555" s="108">
        <v>0</v>
      </c>
      <c r="J555" s="108">
        <v>0</v>
      </c>
      <c r="K555" s="36"/>
      <c r="L555" s="218" t="s">
        <v>9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2100289</v>
      </c>
      <c r="G556" s="108">
        <v>155479</v>
      </c>
      <c r="H556" s="108">
        <v>1146007</v>
      </c>
      <c r="I556" s="108">
        <v>0</v>
      </c>
      <c r="J556" s="108">
        <v>798803</v>
      </c>
      <c r="K556" s="36"/>
      <c r="L556" s="217" t="s">
        <v>2348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189163</v>
      </c>
      <c r="G557" s="108">
        <v>0</v>
      </c>
      <c r="H557" s="108">
        <v>110321</v>
      </c>
      <c r="I557" s="108">
        <v>0</v>
      </c>
      <c r="J557" s="108">
        <v>78842</v>
      </c>
      <c r="K557" s="36"/>
      <c r="L557" s="217" t="s">
        <v>2348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167060</v>
      </c>
      <c r="G558" s="108">
        <v>0</v>
      </c>
      <c r="H558" s="108">
        <v>160910</v>
      </c>
      <c r="I558" s="108">
        <v>0</v>
      </c>
      <c r="J558" s="108">
        <v>6150</v>
      </c>
      <c r="K558" s="36"/>
      <c r="L558" s="217" t="s">
        <v>2344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456740</v>
      </c>
      <c r="G559" s="108">
        <v>198000</v>
      </c>
      <c r="H559" s="108">
        <v>156740</v>
      </c>
      <c r="I559" s="108">
        <v>0</v>
      </c>
      <c r="J559" s="108">
        <v>102000</v>
      </c>
      <c r="K559" s="36"/>
      <c r="L559" s="217" t="s">
        <v>2344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516932</v>
      </c>
      <c r="G560" s="108">
        <v>0</v>
      </c>
      <c r="H560" s="108">
        <v>303553</v>
      </c>
      <c r="I560" s="108">
        <v>0</v>
      </c>
      <c r="J560" s="108">
        <v>213379</v>
      </c>
      <c r="K560" s="36"/>
      <c r="L560" s="217" t="s">
        <v>2344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66837</v>
      </c>
      <c r="G561" s="108">
        <v>0</v>
      </c>
      <c r="H561" s="108">
        <v>60287</v>
      </c>
      <c r="I561" s="108">
        <v>0</v>
      </c>
      <c r="J561" s="108">
        <v>6550</v>
      </c>
      <c r="K561" s="36"/>
      <c r="L561" s="217" t="s">
        <v>2348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38415621</v>
      </c>
      <c r="G562" s="108">
        <v>914705</v>
      </c>
      <c r="H562" s="108">
        <v>768081</v>
      </c>
      <c r="I562" s="108">
        <v>192501</v>
      </c>
      <c r="J562" s="108">
        <v>36540334</v>
      </c>
      <c r="K562" s="36"/>
      <c r="L562" s="217" t="s">
        <v>2344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1643427</v>
      </c>
      <c r="G563" s="108">
        <v>880800</v>
      </c>
      <c r="H563" s="108">
        <v>342623</v>
      </c>
      <c r="I563" s="108">
        <v>0</v>
      </c>
      <c r="J563" s="108">
        <v>420004</v>
      </c>
      <c r="K563" s="36"/>
      <c r="L563" s="217" t="s">
        <v>2344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1224375</v>
      </c>
      <c r="G564" s="108">
        <v>337500</v>
      </c>
      <c r="H564" s="108">
        <v>736025</v>
      </c>
      <c r="I564" s="108">
        <v>0</v>
      </c>
      <c r="J564" s="108">
        <v>150850</v>
      </c>
      <c r="K564" s="36"/>
      <c r="L564" s="217" t="s">
        <v>2344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1284243</v>
      </c>
      <c r="G565" s="108">
        <v>0</v>
      </c>
      <c r="H565" s="108">
        <v>1119183</v>
      </c>
      <c r="I565" s="108">
        <v>0</v>
      </c>
      <c r="J565" s="108">
        <v>165060</v>
      </c>
      <c r="K565" s="36"/>
      <c r="L565" s="217" t="s">
        <v>2344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950027</v>
      </c>
      <c r="G566" s="108">
        <v>0</v>
      </c>
      <c r="H566" s="108">
        <v>275399</v>
      </c>
      <c r="I566" s="108">
        <v>0</v>
      </c>
      <c r="J566" s="108">
        <v>674628</v>
      </c>
      <c r="K566" s="36"/>
      <c r="L566" s="217" t="s">
        <v>2348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1082889</v>
      </c>
      <c r="G567" s="108">
        <v>658250</v>
      </c>
      <c r="H567" s="108">
        <v>423741</v>
      </c>
      <c r="I567" s="108">
        <v>0</v>
      </c>
      <c r="J567" s="108">
        <v>898</v>
      </c>
      <c r="K567" s="36"/>
      <c r="L567" s="217" t="s">
        <v>2344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433704</v>
      </c>
      <c r="G568" s="108">
        <v>0</v>
      </c>
      <c r="H568" s="108">
        <v>268381</v>
      </c>
      <c r="I568" s="108">
        <v>83100</v>
      </c>
      <c r="J568" s="108">
        <v>82223</v>
      </c>
      <c r="K568" s="36"/>
      <c r="L568" s="217" t="s">
        <v>2344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761996</v>
      </c>
      <c r="G569" s="108">
        <v>0</v>
      </c>
      <c r="H569" s="108">
        <v>753872</v>
      </c>
      <c r="I569" s="108">
        <v>0</v>
      </c>
      <c r="J569" s="108">
        <v>8124</v>
      </c>
      <c r="K569" s="36"/>
      <c r="L569" s="217" t="s">
        <v>2344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1430618</v>
      </c>
      <c r="G570" s="108">
        <v>121500</v>
      </c>
      <c r="H570" s="108">
        <v>327949</v>
      </c>
      <c r="I570" s="108">
        <v>0</v>
      </c>
      <c r="J570" s="108">
        <v>981169</v>
      </c>
      <c r="K570" s="36"/>
      <c r="L570" s="217" t="s">
        <v>2344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9877940</v>
      </c>
      <c r="G571" s="108">
        <v>2220000</v>
      </c>
      <c r="H571" s="108">
        <v>3801117</v>
      </c>
      <c r="I571" s="108">
        <v>85910</v>
      </c>
      <c r="J571" s="108">
        <v>3770913</v>
      </c>
      <c r="K571" s="36"/>
      <c r="L571" s="217" t="s">
        <v>2344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5280170</v>
      </c>
      <c r="G572" s="108">
        <v>1396600</v>
      </c>
      <c r="H572" s="108">
        <v>1447680</v>
      </c>
      <c r="I572" s="108">
        <v>0</v>
      </c>
      <c r="J572" s="108">
        <v>2435890</v>
      </c>
      <c r="K572" s="36"/>
      <c r="L572" s="217" t="s">
        <v>2344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3850348</v>
      </c>
      <c r="G573" s="108">
        <v>952500</v>
      </c>
      <c r="H573" s="108">
        <v>2697789</v>
      </c>
      <c r="I573" s="108">
        <v>0</v>
      </c>
      <c r="J573" s="108">
        <v>200059</v>
      </c>
      <c r="K573" s="36"/>
      <c r="L573" s="217" t="s">
        <v>2348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3500</v>
      </c>
      <c r="G574" s="108">
        <v>0</v>
      </c>
      <c r="H574" s="108">
        <v>3500</v>
      </c>
      <c r="I574" s="108">
        <v>0</v>
      </c>
      <c r="J574" s="108">
        <v>0</v>
      </c>
      <c r="K574" s="36"/>
      <c r="L574" s="217" t="s">
        <v>2348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112352</v>
      </c>
      <c r="G575" s="108">
        <v>0</v>
      </c>
      <c r="H575" s="108">
        <v>105072</v>
      </c>
      <c r="I575" s="108">
        <v>0</v>
      </c>
      <c r="J575" s="108">
        <v>7280</v>
      </c>
      <c r="K575" s="36"/>
      <c r="L575" s="217" t="s">
        <v>2348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91799</v>
      </c>
      <c r="G576" s="108">
        <v>0</v>
      </c>
      <c r="H576" s="108">
        <v>56451</v>
      </c>
      <c r="I576" s="108">
        <v>28000</v>
      </c>
      <c r="J576" s="108">
        <v>7348</v>
      </c>
      <c r="K576" s="36"/>
      <c r="L576" s="217" t="s">
        <v>2348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163249</v>
      </c>
      <c r="G577" s="108">
        <v>0</v>
      </c>
      <c r="H577" s="108">
        <v>44599</v>
      </c>
      <c r="I577" s="108">
        <v>0</v>
      </c>
      <c r="J577" s="108">
        <v>118650</v>
      </c>
      <c r="K577" s="36"/>
      <c r="L577" s="217" t="s">
        <v>2348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214255</v>
      </c>
      <c r="G578" s="108">
        <v>0</v>
      </c>
      <c r="H578" s="108">
        <v>74136</v>
      </c>
      <c r="I578" s="108">
        <v>1700</v>
      </c>
      <c r="J578" s="108">
        <v>138419</v>
      </c>
      <c r="K578" s="36"/>
      <c r="L578" s="217" t="s">
        <v>2344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89045</v>
      </c>
      <c r="G579" s="108">
        <v>0</v>
      </c>
      <c r="H579" s="108">
        <v>8745</v>
      </c>
      <c r="I579" s="108">
        <v>0</v>
      </c>
      <c r="J579" s="108">
        <v>80300</v>
      </c>
      <c r="K579" s="36"/>
      <c r="L579" s="217" t="s">
        <v>2344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260021</v>
      </c>
      <c r="G580" s="108">
        <v>130800</v>
      </c>
      <c r="H580" s="108">
        <v>58569</v>
      </c>
      <c r="I580" s="108">
        <v>8500</v>
      </c>
      <c r="J580" s="108">
        <v>62152</v>
      </c>
      <c r="K580" s="36"/>
      <c r="L580" s="217" t="s">
        <v>2344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312074</v>
      </c>
      <c r="G581" s="108">
        <v>275000</v>
      </c>
      <c r="H581" s="108">
        <v>22500</v>
      </c>
      <c r="I581" s="108">
        <v>0</v>
      </c>
      <c r="J581" s="108">
        <v>14574</v>
      </c>
      <c r="K581" s="36"/>
      <c r="L581" s="217" t="s">
        <v>2344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425700</v>
      </c>
      <c r="G582" s="108">
        <v>0</v>
      </c>
      <c r="H582" s="108">
        <v>125400</v>
      </c>
      <c r="I582" s="108">
        <v>500</v>
      </c>
      <c r="J582" s="108">
        <v>299800</v>
      </c>
      <c r="K582" s="36"/>
      <c r="L582" s="217" t="s">
        <v>2348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442219</v>
      </c>
      <c r="G583" s="108">
        <v>400000</v>
      </c>
      <c r="H583" s="108">
        <v>34944</v>
      </c>
      <c r="I583" s="108">
        <v>0</v>
      </c>
      <c r="J583" s="108">
        <v>7275</v>
      </c>
      <c r="K583" s="36"/>
      <c r="L583" s="217" t="s">
        <v>2344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62569</v>
      </c>
      <c r="G584" s="108">
        <v>0</v>
      </c>
      <c r="H584" s="108">
        <v>35228</v>
      </c>
      <c r="I584" s="108">
        <v>0</v>
      </c>
      <c r="J584" s="108">
        <v>27341</v>
      </c>
      <c r="K584" s="36"/>
      <c r="L584" s="217" t="s">
        <v>2344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0</v>
      </c>
      <c r="G585" s="108">
        <v>0</v>
      </c>
      <c r="H585" s="108">
        <v>0</v>
      </c>
      <c r="I585" s="108">
        <v>0</v>
      </c>
      <c r="J585" s="108">
        <v>0</v>
      </c>
      <c r="K585" s="36"/>
      <c r="L585" s="218" t="s">
        <v>9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151498</v>
      </c>
      <c r="G586" s="108">
        <v>0</v>
      </c>
      <c r="H586" s="108">
        <v>127323</v>
      </c>
      <c r="I586" s="108">
        <v>9700</v>
      </c>
      <c r="J586" s="108">
        <v>14475</v>
      </c>
      <c r="K586" s="36"/>
      <c r="L586" s="217" t="s">
        <v>2344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20495</v>
      </c>
      <c r="G587" s="108">
        <v>0</v>
      </c>
      <c r="H587" s="108">
        <v>8995</v>
      </c>
      <c r="I587" s="108">
        <v>1500</v>
      </c>
      <c r="J587" s="108">
        <v>10000</v>
      </c>
      <c r="K587" s="36"/>
      <c r="L587" s="217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118677</v>
      </c>
      <c r="G588" s="108">
        <v>0</v>
      </c>
      <c r="H588" s="108">
        <v>78495</v>
      </c>
      <c r="I588" s="108">
        <v>37981</v>
      </c>
      <c r="J588" s="108">
        <v>2201</v>
      </c>
      <c r="K588" s="36"/>
      <c r="L588" s="217" t="s">
        <v>2344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93436</v>
      </c>
      <c r="G589" s="108">
        <v>0</v>
      </c>
      <c r="H589" s="108">
        <v>73236</v>
      </c>
      <c r="I589" s="108">
        <v>0</v>
      </c>
      <c r="J589" s="108">
        <v>20200</v>
      </c>
      <c r="K589" s="63"/>
      <c r="L589" s="217" t="s">
        <v>2348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195143</v>
      </c>
      <c r="G590" s="108">
        <v>0</v>
      </c>
      <c r="H590" s="108">
        <v>192143</v>
      </c>
      <c r="I590" s="108">
        <v>0</v>
      </c>
      <c r="J590" s="108">
        <v>3000</v>
      </c>
      <c r="K590" s="36"/>
      <c r="L590" s="217" t="s">
        <v>2344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34860</v>
      </c>
      <c r="G591" s="108">
        <v>0</v>
      </c>
      <c r="H591" s="108">
        <v>23800</v>
      </c>
      <c r="I591" s="108">
        <v>0</v>
      </c>
      <c r="J591" s="108">
        <v>11060</v>
      </c>
      <c r="K591" s="36"/>
      <c r="L591" s="217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290760</v>
      </c>
      <c r="G593" s="108">
        <v>0</v>
      </c>
      <c r="H593" s="108">
        <v>221030</v>
      </c>
      <c r="I593" s="108">
        <v>7500</v>
      </c>
      <c r="J593" s="108">
        <v>62230</v>
      </c>
      <c r="K593" s="36"/>
      <c r="L593" s="217" t="s">
        <v>2344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70498</v>
      </c>
      <c r="G594" s="108">
        <v>0</v>
      </c>
      <c r="H594" s="108">
        <v>24700</v>
      </c>
      <c r="I594" s="108">
        <v>0</v>
      </c>
      <c r="J594" s="108">
        <v>45798</v>
      </c>
      <c r="K594" s="36"/>
      <c r="L594" s="217" t="s">
        <v>2344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196504</v>
      </c>
      <c r="G595" s="108">
        <v>20000</v>
      </c>
      <c r="H595" s="108">
        <v>137249</v>
      </c>
      <c r="I595" s="108">
        <v>0</v>
      </c>
      <c r="J595" s="108">
        <v>39255</v>
      </c>
      <c r="K595" s="36"/>
      <c r="L595" s="217" t="s">
        <v>2344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204527</v>
      </c>
      <c r="G596" s="108">
        <v>22700</v>
      </c>
      <c r="H596" s="108">
        <v>181527</v>
      </c>
      <c r="I596" s="108">
        <v>0</v>
      </c>
      <c r="J596" s="108">
        <v>300</v>
      </c>
      <c r="K596" s="36"/>
      <c r="L596" s="217" t="s">
        <v>2344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922770</v>
      </c>
      <c r="G597" s="108">
        <v>0</v>
      </c>
      <c r="H597" s="108">
        <v>93920</v>
      </c>
      <c r="I597" s="108">
        <v>380500</v>
      </c>
      <c r="J597" s="108">
        <v>448350</v>
      </c>
      <c r="K597" s="36"/>
      <c r="L597" s="217" t="s">
        <v>2344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1844198</v>
      </c>
      <c r="G598" s="108">
        <v>0</v>
      </c>
      <c r="H598" s="108">
        <v>0</v>
      </c>
      <c r="I598" s="108">
        <v>1159001</v>
      </c>
      <c r="J598" s="108">
        <v>685197</v>
      </c>
      <c r="K598" s="36"/>
      <c r="L598" s="217" t="s">
        <v>2344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A99">
      <selection activeCell="C114" sqref="C114:F11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91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91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92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93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4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110000</v>
      </c>
      <c r="D6" s="46">
        <f>E6+F6</f>
        <v>386699</v>
      </c>
      <c r="E6" s="100">
        <v>125880</v>
      </c>
      <c r="F6" s="100">
        <v>260819</v>
      </c>
      <c r="H6" s="98" t="s">
        <v>257</v>
      </c>
      <c r="I6" s="99" t="s">
        <v>1739</v>
      </c>
      <c r="J6" s="79"/>
      <c r="K6" s="46">
        <f>L6+M6</f>
        <v>5000</v>
      </c>
      <c r="L6" s="79"/>
      <c r="M6" s="100">
        <v>5000</v>
      </c>
      <c r="O6" s="46" t="s">
        <v>257</v>
      </c>
      <c r="P6" s="46" t="s">
        <v>1739</v>
      </c>
      <c r="Q6" s="46">
        <v>13048422</v>
      </c>
      <c r="R6" s="46">
        <v>3244622</v>
      </c>
      <c r="S6" s="46">
        <v>580490</v>
      </c>
      <c r="T6" s="46">
        <v>2664132</v>
      </c>
      <c r="U6" s="76"/>
      <c r="V6" s="46" t="s">
        <v>257</v>
      </c>
      <c r="W6" s="46" t="s">
        <v>1739</v>
      </c>
      <c r="X6" s="46">
        <v>376941</v>
      </c>
      <c r="Y6" s="46">
        <v>273144</v>
      </c>
      <c r="Z6" s="46">
        <v>40300</v>
      </c>
      <c r="AA6" s="46">
        <v>232844</v>
      </c>
    </row>
    <row r="7" spans="1:27" ht="15">
      <c r="A7" s="98" t="s">
        <v>260</v>
      </c>
      <c r="B7" s="99" t="s">
        <v>2264</v>
      </c>
      <c r="C7" s="100">
        <v>886770</v>
      </c>
      <c r="D7" s="46">
        <f aca="true" t="shared" si="0" ref="D7:D70">E7+F7</f>
        <v>850616</v>
      </c>
      <c r="E7" s="100">
        <v>2000</v>
      </c>
      <c r="F7" s="100">
        <v>848616</v>
      </c>
      <c r="H7" s="98" t="s">
        <v>260</v>
      </c>
      <c r="I7" s="99" t="s">
        <v>2264</v>
      </c>
      <c r="J7" s="100">
        <v>26200000</v>
      </c>
      <c r="K7" s="46">
        <f aca="true" t="shared" si="1" ref="K7:K70">L7+M7</f>
        <v>13926025</v>
      </c>
      <c r="L7" s="79"/>
      <c r="M7" s="100">
        <v>13926025</v>
      </c>
      <c r="O7" s="46" t="s">
        <v>260</v>
      </c>
      <c r="P7" s="46" t="s">
        <v>2264</v>
      </c>
      <c r="Q7" s="46">
        <v>13931724</v>
      </c>
      <c r="R7" s="46">
        <v>17922076</v>
      </c>
      <c r="S7" s="46">
        <v>219800</v>
      </c>
      <c r="T7" s="46">
        <v>17702276</v>
      </c>
      <c r="U7" s="76"/>
      <c r="V7" s="46" t="s">
        <v>260</v>
      </c>
      <c r="W7" s="46" t="s">
        <v>2264</v>
      </c>
      <c r="X7" s="46">
        <v>85305956</v>
      </c>
      <c r="Y7" s="46">
        <v>53855479</v>
      </c>
      <c r="Z7" s="46">
        <v>235510</v>
      </c>
      <c r="AA7" s="46">
        <v>53619969</v>
      </c>
    </row>
    <row r="8" spans="1:27" ht="15">
      <c r="A8" s="98" t="s">
        <v>263</v>
      </c>
      <c r="B8" s="99" t="s">
        <v>1740</v>
      </c>
      <c r="C8" s="100">
        <v>1093600</v>
      </c>
      <c r="D8" s="46">
        <f t="shared" si="0"/>
        <v>992647</v>
      </c>
      <c r="E8" s="100">
        <v>71500</v>
      </c>
      <c r="F8" s="100">
        <v>921147</v>
      </c>
      <c r="H8" s="98" t="s">
        <v>263</v>
      </c>
      <c r="I8" s="99" t="s">
        <v>1740</v>
      </c>
      <c r="J8" s="79"/>
      <c r="K8" s="46">
        <f t="shared" si="1"/>
        <v>15525</v>
      </c>
      <c r="L8" s="79"/>
      <c r="M8" s="100">
        <v>15525</v>
      </c>
      <c r="O8" s="46" t="s">
        <v>263</v>
      </c>
      <c r="P8" s="46" t="s">
        <v>1740</v>
      </c>
      <c r="Q8" s="46">
        <v>15147666</v>
      </c>
      <c r="R8" s="46">
        <v>11146658</v>
      </c>
      <c r="S8" s="46">
        <v>3281452</v>
      </c>
      <c r="T8" s="46">
        <v>7865206</v>
      </c>
      <c r="U8" s="76"/>
      <c r="V8" s="46" t="s">
        <v>263</v>
      </c>
      <c r="W8" s="46" t="s">
        <v>1740</v>
      </c>
      <c r="X8" s="46"/>
      <c r="Y8" s="46">
        <v>2861026</v>
      </c>
      <c r="Z8" s="46"/>
      <c r="AA8" s="46">
        <v>2861026</v>
      </c>
    </row>
    <row r="9" spans="1:27" ht="15">
      <c r="A9" s="98" t="s">
        <v>269</v>
      </c>
      <c r="B9" s="99" t="s">
        <v>1741</v>
      </c>
      <c r="C9" s="100">
        <v>1500</v>
      </c>
      <c r="D9" s="46">
        <f t="shared" si="0"/>
        <v>186802</v>
      </c>
      <c r="E9" s="100">
        <v>390</v>
      </c>
      <c r="F9" s="100">
        <v>186412</v>
      </c>
      <c r="H9" s="98" t="s">
        <v>269</v>
      </c>
      <c r="I9" s="99" t="s">
        <v>1741</v>
      </c>
      <c r="J9" s="100">
        <v>98000</v>
      </c>
      <c r="K9" s="46">
        <f t="shared" si="1"/>
        <v>635033</v>
      </c>
      <c r="L9" s="79"/>
      <c r="M9" s="100">
        <v>635033</v>
      </c>
      <c r="O9" s="46" t="s">
        <v>266</v>
      </c>
      <c r="P9" s="46" t="s">
        <v>2333</v>
      </c>
      <c r="Q9" s="46">
        <v>413000</v>
      </c>
      <c r="R9" s="46">
        <v>963175</v>
      </c>
      <c r="S9" s="46">
        <v>16300</v>
      </c>
      <c r="T9" s="46">
        <v>946875</v>
      </c>
      <c r="U9" s="76"/>
      <c r="V9" s="46" t="s">
        <v>266</v>
      </c>
      <c r="W9" s="46" t="s">
        <v>2333</v>
      </c>
      <c r="X9" s="46">
        <v>24900</v>
      </c>
      <c r="Y9" s="46">
        <v>127108</v>
      </c>
      <c r="Z9" s="46"/>
      <c r="AA9" s="46">
        <v>127108</v>
      </c>
    </row>
    <row r="10" spans="1:27" ht="15">
      <c r="A10" s="98" t="s">
        <v>272</v>
      </c>
      <c r="B10" s="99" t="s">
        <v>2229</v>
      </c>
      <c r="C10" s="79"/>
      <c r="D10" s="46">
        <f t="shared" si="0"/>
        <v>19853</v>
      </c>
      <c r="E10" s="100">
        <v>3000</v>
      </c>
      <c r="F10" s="100">
        <v>16853</v>
      </c>
      <c r="H10" s="98" t="s">
        <v>275</v>
      </c>
      <c r="I10" s="99" t="s">
        <v>1742</v>
      </c>
      <c r="J10" s="79"/>
      <c r="K10" s="46">
        <f t="shared" si="1"/>
        <v>2700</v>
      </c>
      <c r="L10" s="79"/>
      <c r="M10" s="100">
        <v>2700</v>
      </c>
      <c r="O10" s="46" t="s">
        <v>269</v>
      </c>
      <c r="P10" s="46" t="s">
        <v>1741</v>
      </c>
      <c r="Q10" s="46">
        <v>62300</v>
      </c>
      <c r="R10" s="46">
        <v>1922271</v>
      </c>
      <c r="S10" s="46">
        <v>162265</v>
      </c>
      <c r="T10" s="46">
        <v>1760006</v>
      </c>
      <c r="U10" s="76"/>
      <c r="V10" s="46" t="s">
        <v>269</v>
      </c>
      <c r="W10" s="46" t="s">
        <v>1741</v>
      </c>
      <c r="X10" s="46">
        <v>2576837</v>
      </c>
      <c r="Y10" s="46">
        <v>7724213</v>
      </c>
      <c r="Z10" s="46">
        <v>12000</v>
      </c>
      <c r="AA10" s="46">
        <v>7712213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54839</v>
      </c>
      <c r="E11" s="79"/>
      <c r="F11" s="100">
        <v>54839</v>
      </c>
      <c r="H11" s="98" t="s">
        <v>278</v>
      </c>
      <c r="I11" s="99" t="s">
        <v>1743</v>
      </c>
      <c r="J11" s="79"/>
      <c r="K11" s="46">
        <f t="shared" si="1"/>
        <v>192102</v>
      </c>
      <c r="L11" s="79"/>
      <c r="M11" s="100">
        <v>192102</v>
      </c>
      <c r="O11" s="46" t="s">
        <v>272</v>
      </c>
      <c r="P11" s="46" t="s">
        <v>2229</v>
      </c>
      <c r="Q11" s="46">
        <v>33000</v>
      </c>
      <c r="R11" s="46">
        <v>163151</v>
      </c>
      <c r="S11" s="46">
        <v>47000</v>
      </c>
      <c r="T11" s="46">
        <v>116151</v>
      </c>
      <c r="U11" s="76"/>
      <c r="V11" s="46" t="s">
        <v>272</v>
      </c>
      <c r="W11" s="46" t="s">
        <v>2229</v>
      </c>
      <c r="X11" s="46"/>
      <c r="Y11" s="46">
        <v>22700</v>
      </c>
      <c r="Z11" s="46"/>
      <c r="AA11" s="46">
        <v>22700</v>
      </c>
    </row>
    <row r="12" spans="1:27" ht="15">
      <c r="A12" s="98" t="s">
        <v>278</v>
      </c>
      <c r="B12" s="99" t="s">
        <v>1743</v>
      </c>
      <c r="C12" s="100">
        <v>528910</v>
      </c>
      <c r="D12" s="46">
        <f t="shared" si="0"/>
        <v>1274417</v>
      </c>
      <c r="E12" s="100">
        <v>65900</v>
      </c>
      <c r="F12" s="100">
        <v>1208517</v>
      </c>
      <c r="H12" s="98" t="s">
        <v>281</v>
      </c>
      <c r="I12" s="99" t="s">
        <v>1744</v>
      </c>
      <c r="J12" s="100">
        <v>3500</v>
      </c>
      <c r="K12" s="46">
        <f t="shared" si="1"/>
        <v>5600</v>
      </c>
      <c r="L12" s="79"/>
      <c r="M12" s="100">
        <v>5600</v>
      </c>
      <c r="O12" s="46" t="s">
        <v>275</v>
      </c>
      <c r="P12" s="46" t="s">
        <v>1742</v>
      </c>
      <c r="Q12" s="46">
        <v>80000</v>
      </c>
      <c r="R12" s="46">
        <v>1265050</v>
      </c>
      <c r="S12" s="46">
        <v>26100</v>
      </c>
      <c r="T12" s="46">
        <v>1238950</v>
      </c>
      <c r="U12" s="76"/>
      <c r="V12" s="46" t="s">
        <v>275</v>
      </c>
      <c r="W12" s="46" t="s">
        <v>1742</v>
      </c>
      <c r="X12" s="46"/>
      <c r="Y12" s="46">
        <v>560102</v>
      </c>
      <c r="Z12" s="46"/>
      <c r="AA12" s="46">
        <v>560102</v>
      </c>
    </row>
    <row r="13" spans="1:27" ht="15">
      <c r="A13" s="98" t="s">
        <v>281</v>
      </c>
      <c r="B13" s="99" t="s">
        <v>1744</v>
      </c>
      <c r="C13" s="100">
        <v>2</v>
      </c>
      <c r="D13" s="46">
        <f t="shared" si="0"/>
        <v>110977</v>
      </c>
      <c r="E13" s="79"/>
      <c r="F13" s="100">
        <v>110977</v>
      </c>
      <c r="H13" s="98" t="s">
        <v>284</v>
      </c>
      <c r="I13" s="99" t="s">
        <v>1745</v>
      </c>
      <c r="J13" s="100">
        <v>1000</v>
      </c>
      <c r="K13" s="46">
        <f t="shared" si="1"/>
        <v>0</v>
      </c>
      <c r="L13" s="79"/>
      <c r="M13" s="79"/>
      <c r="O13" s="46" t="s">
        <v>278</v>
      </c>
      <c r="P13" s="46" t="s">
        <v>1743</v>
      </c>
      <c r="Q13" s="46">
        <v>19082838</v>
      </c>
      <c r="R13" s="46">
        <v>18138282</v>
      </c>
      <c r="S13" s="46">
        <v>631111</v>
      </c>
      <c r="T13" s="46">
        <v>17507171</v>
      </c>
      <c r="U13" s="76"/>
      <c r="V13" s="46" t="s">
        <v>278</v>
      </c>
      <c r="W13" s="46" t="s">
        <v>1743</v>
      </c>
      <c r="X13" s="46">
        <v>8295605</v>
      </c>
      <c r="Y13" s="46">
        <v>12387717</v>
      </c>
      <c r="Z13" s="46">
        <v>980000</v>
      </c>
      <c r="AA13" s="46">
        <v>11407717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5252</v>
      </c>
      <c r="E14" s="79"/>
      <c r="F14" s="100">
        <v>5252</v>
      </c>
      <c r="H14" s="98" t="s">
        <v>287</v>
      </c>
      <c r="I14" s="99" t="s">
        <v>1746</v>
      </c>
      <c r="J14" s="100">
        <v>33000</v>
      </c>
      <c r="K14" s="46">
        <f t="shared" si="1"/>
        <v>72445</v>
      </c>
      <c r="L14" s="79"/>
      <c r="M14" s="100">
        <v>72445</v>
      </c>
      <c r="O14" s="46" t="s">
        <v>281</v>
      </c>
      <c r="P14" s="46" t="s">
        <v>1744</v>
      </c>
      <c r="Q14" s="46">
        <v>249425</v>
      </c>
      <c r="R14" s="46">
        <v>623492</v>
      </c>
      <c r="S14" s="46">
        <v>17000</v>
      </c>
      <c r="T14" s="46">
        <v>606492</v>
      </c>
      <c r="U14" s="76"/>
      <c r="V14" s="46" t="s">
        <v>281</v>
      </c>
      <c r="W14" s="46" t="s">
        <v>1744</v>
      </c>
      <c r="X14" s="46">
        <v>61000</v>
      </c>
      <c r="Y14" s="46">
        <v>115304</v>
      </c>
      <c r="Z14" s="46"/>
      <c r="AA14" s="46">
        <v>115304</v>
      </c>
    </row>
    <row r="15" spans="1:27" ht="15">
      <c r="A15" s="98" t="s">
        <v>287</v>
      </c>
      <c r="B15" s="99" t="s">
        <v>1746</v>
      </c>
      <c r="C15" s="100">
        <v>25600</v>
      </c>
      <c r="D15" s="46">
        <f t="shared" si="0"/>
        <v>1037772</v>
      </c>
      <c r="E15" s="100">
        <v>73100</v>
      </c>
      <c r="F15" s="100">
        <v>964672</v>
      </c>
      <c r="H15" s="98" t="s">
        <v>290</v>
      </c>
      <c r="I15" s="99" t="s">
        <v>1747</v>
      </c>
      <c r="J15" s="100">
        <v>5365</v>
      </c>
      <c r="K15" s="46">
        <f t="shared" si="1"/>
        <v>8317230</v>
      </c>
      <c r="L15" s="100">
        <v>7845000</v>
      </c>
      <c r="M15" s="100">
        <v>472230</v>
      </c>
      <c r="O15" s="46" t="s">
        <v>284</v>
      </c>
      <c r="P15" s="46" t="s">
        <v>1745</v>
      </c>
      <c r="Q15" s="46">
        <v>192000</v>
      </c>
      <c r="R15" s="46">
        <v>353543</v>
      </c>
      <c r="S15" s="46">
        <v>12150</v>
      </c>
      <c r="T15" s="46">
        <v>341393</v>
      </c>
      <c r="U15" s="76"/>
      <c r="V15" s="46" t="s">
        <v>284</v>
      </c>
      <c r="W15" s="46" t="s">
        <v>1745</v>
      </c>
      <c r="X15" s="46">
        <v>35485</v>
      </c>
      <c r="Y15" s="46">
        <v>449675</v>
      </c>
      <c r="Z15" s="46">
        <v>36300</v>
      </c>
      <c r="AA15" s="46">
        <v>413375</v>
      </c>
    </row>
    <row r="16" spans="1:27" ht="15">
      <c r="A16" s="98" t="s">
        <v>290</v>
      </c>
      <c r="B16" s="99" t="s">
        <v>1747</v>
      </c>
      <c r="C16" s="100">
        <v>126100</v>
      </c>
      <c r="D16" s="46">
        <f t="shared" si="0"/>
        <v>773860</v>
      </c>
      <c r="E16" s="100">
        <v>34100</v>
      </c>
      <c r="F16" s="100">
        <v>739760</v>
      </c>
      <c r="H16" s="98" t="s">
        <v>293</v>
      </c>
      <c r="I16" s="99" t="s">
        <v>1748</v>
      </c>
      <c r="J16" s="100">
        <v>11500</v>
      </c>
      <c r="K16" s="46">
        <f t="shared" si="1"/>
        <v>398246</v>
      </c>
      <c r="L16" s="100">
        <v>5000</v>
      </c>
      <c r="M16" s="100">
        <v>393246</v>
      </c>
      <c r="O16" s="46" t="s">
        <v>287</v>
      </c>
      <c r="P16" s="46" t="s">
        <v>1746</v>
      </c>
      <c r="Q16" s="46">
        <v>3434060</v>
      </c>
      <c r="R16" s="46">
        <v>13731203</v>
      </c>
      <c r="S16" s="46">
        <v>743291</v>
      </c>
      <c r="T16" s="46">
        <v>12987912</v>
      </c>
      <c r="U16" s="76"/>
      <c r="V16" s="46" t="s">
        <v>287</v>
      </c>
      <c r="W16" s="46" t="s">
        <v>1746</v>
      </c>
      <c r="X16" s="46">
        <v>71320810</v>
      </c>
      <c r="Y16" s="46">
        <v>8141899</v>
      </c>
      <c r="Z16" s="46">
        <v>20766</v>
      </c>
      <c r="AA16" s="46">
        <v>8121133</v>
      </c>
    </row>
    <row r="17" spans="1:27" ht="15">
      <c r="A17" s="98" t="s">
        <v>293</v>
      </c>
      <c r="B17" s="99" t="s">
        <v>1748</v>
      </c>
      <c r="C17" s="100">
        <v>11300</v>
      </c>
      <c r="D17" s="46">
        <f t="shared" si="0"/>
        <v>333270</v>
      </c>
      <c r="E17" s="79"/>
      <c r="F17" s="100">
        <v>333270</v>
      </c>
      <c r="H17" s="98" t="s">
        <v>296</v>
      </c>
      <c r="I17" s="99" t="s">
        <v>2265</v>
      </c>
      <c r="J17" s="100">
        <v>182500</v>
      </c>
      <c r="K17" s="46">
        <f t="shared" si="1"/>
        <v>80000</v>
      </c>
      <c r="L17" s="79"/>
      <c r="M17" s="100">
        <v>80000</v>
      </c>
      <c r="O17" s="46" t="s">
        <v>290</v>
      </c>
      <c r="P17" s="46" t="s">
        <v>1747</v>
      </c>
      <c r="Q17" s="46">
        <v>4175474</v>
      </c>
      <c r="R17" s="46">
        <v>7380147</v>
      </c>
      <c r="S17" s="46">
        <v>288401</v>
      </c>
      <c r="T17" s="46">
        <v>7091746</v>
      </c>
      <c r="U17" s="76"/>
      <c r="V17" s="46" t="s">
        <v>290</v>
      </c>
      <c r="W17" s="46" t="s">
        <v>1747</v>
      </c>
      <c r="X17" s="46">
        <v>1394770</v>
      </c>
      <c r="Y17" s="46">
        <v>32153479</v>
      </c>
      <c r="Z17" s="46">
        <v>7997230</v>
      </c>
      <c r="AA17" s="46">
        <v>24156249</v>
      </c>
    </row>
    <row r="18" spans="1:27" ht="15">
      <c r="A18" s="98" t="s">
        <v>296</v>
      </c>
      <c r="B18" s="99" t="s">
        <v>2265</v>
      </c>
      <c r="C18" s="100">
        <v>31700</v>
      </c>
      <c r="D18" s="46">
        <f t="shared" si="0"/>
        <v>400757</v>
      </c>
      <c r="E18" s="100">
        <v>1000</v>
      </c>
      <c r="F18" s="100">
        <v>399757</v>
      </c>
      <c r="H18" s="98" t="s">
        <v>302</v>
      </c>
      <c r="I18" s="99" t="s">
        <v>1750</v>
      </c>
      <c r="J18" s="79"/>
      <c r="K18" s="46">
        <f t="shared" si="1"/>
        <v>1300</v>
      </c>
      <c r="L18" s="79"/>
      <c r="M18" s="100">
        <v>1300</v>
      </c>
      <c r="O18" s="46" t="s">
        <v>293</v>
      </c>
      <c r="P18" s="46" t="s">
        <v>1748</v>
      </c>
      <c r="Q18" s="46">
        <v>984500</v>
      </c>
      <c r="R18" s="46">
        <v>4814067</v>
      </c>
      <c r="S18" s="46">
        <v>868870</v>
      </c>
      <c r="T18" s="46">
        <v>3945197</v>
      </c>
      <c r="U18" s="76"/>
      <c r="V18" s="46" t="s">
        <v>293</v>
      </c>
      <c r="W18" s="46" t="s">
        <v>1748</v>
      </c>
      <c r="X18" s="46">
        <v>868732</v>
      </c>
      <c r="Y18" s="46">
        <v>4252363</v>
      </c>
      <c r="Z18" s="46">
        <v>27100</v>
      </c>
      <c r="AA18" s="46">
        <v>4225263</v>
      </c>
    </row>
    <row r="19" spans="1:27" ht="15">
      <c r="A19" s="98" t="s">
        <v>299</v>
      </c>
      <c r="B19" s="99" t="s">
        <v>1749</v>
      </c>
      <c r="C19" s="100">
        <v>707000</v>
      </c>
      <c r="D19" s="46">
        <f t="shared" si="0"/>
        <v>64870</v>
      </c>
      <c r="E19" s="79"/>
      <c r="F19" s="100">
        <v>64870</v>
      </c>
      <c r="H19" s="98" t="s">
        <v>305</v>
      </c>
      <c r="I19" s="99" t="s">
        <v>1751</v>
      </c>
      <c r="J19" s="79"/>
      <c r="K19" s="46">
        <f t="shared" si="1"/>
        <v>5300</v>
      </c>
      <c r="L19" s="79"/>
      <c r="M19" s="100">
        <v>5300</v>
      </c>
      <c r="O19" s="46" t="s">
        <v>296</v>
      </c>
      <c r="P19" s="46" t="s">
        <v>2265</v>
      </c>
      <c r="Q19" s="46">
        <v>731851</v>
      </c>
      <c r="R19" s="46">
        <v>3469832</v>
      </c>
      <c r="S19" s="46">
        <v>275277</v>
      </c>
      <c r="T19" s="46">
        <v>3194555</v>
      </c>
      <c r="U19" s="76"/>
      <c r="V19" s="46" t="s">
        <v>296</v>
      </c>
      <c r="W19" s="46" t="s">
        <v>2265</v>
      </c>
      <c r="X19" s="46">
        <v>682500</v>
      </c>
      <c r="Y19" s="46">
        <v>1724012</v>
      </c>
      <c r="Z19" s="46"/>
      <c r="AA19" s="46">
        <v>1724012</v>
      </c>
    </row>
    <row r="20" spans="1:27" ht="15">
      <c r="A20" s="98" t="s">
        <v>302</v>
      </c>
      <c r="B20" s="99" t="s">
        <v>1750</v>
      </c>
      <c r="C20" s="100">
        <v>2934600</v>
      </c>
      <c r="D20" s="46">
        <f t="shared" si="0"/>
        <v>707099</v>
      </c>
      <c r="E20" s="100">
        <v>32390</v>
      </c>
      <c r="F20" s="100">
        <v>674709</v>
      </c>
      <c r="H20" s="98" t="s">
        <v>308</v>
      </c>
      <c r="I20" s="99" t="s">
        <v>1752</v>
      </c>
      <c r="J20" s="79"/>
      <c r="K20" s="46">
        <f t="shared" si="1"/>
        <v>290218</v>
      </c>
      <c r="L20" s="79"/>
      <c r="M20" s="100">
        <v>290218</v>
      </c>
      <c r="O20" s="46" t="s">
        <v>299</v>
      </c>
      <c r="P20" s="46" t="s">
        <v>1749</v>
      </c>
      <c r="Q20" s="46">
        <v>13496435</v>
      </c>
      <c r="R20" s="46">
        <v>3109037</v>
      </c>
      <c r="S20" s="46">
        <v>135080</v>
      </c>
      <c r="T20" s="46">
        <v>2973957</v>
      </c>
      <c r="U20" s="76"/>
      <c r="V20" s="46" t="s">
        <v>299</v>
      </c>
      <c r="W20" s="46" t="s">
        <v>1749</v>
      </c>
      <c r="X20" s="46"/>
      <c r="Y20" s="46">
        <v>570952</v>
      </c>
      <c r="Z20" s="46"/>
      <c r="AA20" s="46">
        <v>570952</v>
      </c>
    </row>
    <row r="21" spans="1:27" ht="15">
      <c r="A21" s="98" t="s">
        <v>305</v>
      </c>
      <c r="B21" s="99" t="s">
        <v>1751</v>
      </c>
      <c r="C21" s="79"/>
      <c r="D21" s="46">
        <f t="shared" si="0"/>
        <v>186628</v>
      </c>
      <c r="E21" s="79"/>
      <c r="F21" s="100">
        <v>186628</v>
      </c>
      <c r="H21" s="98" t="s">
        <v>311</v>
      </c>
      <c r="I21" s="99" t="s">
        <v>1753</v>
      </c>
      <c r="J21" s="79"/>
      <c r="K21" s="46">
        <f t="shared" si="1"/>
        <v>64599</v>
      </c>
      <c r="L21" s="79"/>
      <c r="M21" s="100">
        <v>64599</v>
      </c>
      <c r="O21" s="46" t="s">
        <v>302</v>
      </c>
      <c r="P21" s="46" t="s">
        <v>1750</v>
      </c>
      <c r="Q21" s="46">
        <v>23295429</v>
      </c>
      <c r="R21" s="46">
        <v>9071193</v>
      </c>
      <c r="S21" s="46">
        <v>1125989</v>
      </c>
      <c r="T21" s="46">
        <v>7945204</v>
      </c>
      <c r="U21" s="76"/>
      <c r="V21" s="46" t="s">
        <v>302</v>
      </c>
      <c r="W21" s="46" t="s">
        <v>1750</v>
      </c>
      <c r="X21" s="46">
        <v>186840</v>
      </c>
      <c r="Y21" s="46">
        <v>661612</v>
      </c>
      <c r="Z21" s="46"/>
      <c r="AA21" s="46">
        <v>661612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372423</v>
      </c>
      <c r="E22" s="79"/>
      <c r="F22" s="100">
        <v>372423</v>
      </c>
      <c r="H22" s="98" t="s">
        <v>317</v>
      </c>
      <c r="I22" s="99" t="s">
        <v>1754</v>
      </c>
      <c r="J22" s="100">
        <v>4000</v>
      </c>
      <c r="K22" s="46">
        <f t="shared" si="1"/>
        <v>38850</v>
      </c>
      <c r="L22" s="79"/>
      <c r="M22" s="100">
        <v>38850</v>
      </c>
      <c r="O22" s="46" t="s">
        <v>305</v>
      </c>
      <c r="P22" s="46" t="s">
        <v>1751</v>
      </c>
      <c r="Q22" s="46">
        <v>439450</v>
      </c>
      <c r="R22" s="46">
        <v>1549919</v>
      </c>
      <c r="S22" s="46">
        <v>131000</v>
      </c>
      <c r="T22" s="46">
        <v>1418919</v>
      </c>
      <c r="U22" s="76"/>
      <c r="V22" s="46" t="s">
        <v>305</v>
      </c>
      <c r="W22" s="46" t="s">
        <v>1751</v>
      </c>
      <c r="X22" s="46">
        <v>82100</v>
      </c>
      <c r="Y22" s="46">
        <v>481979</v>
      </c>
      <c r="Z22" s="46"/>
      <c r="AA22" s="46">
        <v>481979</v>
      </c>
    </row>
    <row r="23" spans="1:27" ht="15">
      <c r="A23" s="98" t="s">
        <v>311</v>
      </c>
      <c r="B23" s="99" t="s">
        <v>1753</v>
      </c>
      <c r="C23" s="79"/>
      <c r="D23" s="46">
        <f t="shared" si="0"/>
        <v>331133</v>
      </c>
      <c r="E23" s="79"/>
      <c r="F23" s="100">
        <v>331133</v>
      </c>
      <c r="H23" s="98" t="s">
        <v>320</v>
      </c>
      <c r="I23" s="99" t="s">
        <v>1755</v>
      </c>
      <c r="J23" s="100">
        <v>1639020</v>
      </c>
      <c r="K23" s="46">
        <f t="shared" si="1"/>
        <v>50300</v>
      </c>
      <c r="L23" s="79"/>
      <c r="M23" s="100">
        <v>50300</v>
      </c>
      <c r="O23" s="46" t="s">
        <v>308</v>
      </c>
      <c r="P23" s="46" t="s">
        <v>1752</v>
      </c>
      <c r="Q23" s="46">
        <v>392100</v>
      </c>
      <c r="R23" s="46">
        <v>4095903</v>
      </c>
      <c r="S23" s="46">
        <v>54600</v>
      </c>
      <c r="T23" s="46">
        <v>4041303</v>
      </c>
      <c r="U23" s="76"/>
      <c r="V23" s="46" t="s">
        <v>308</v>
      </c>
      <c r="W23" s="46" t="s">
        <v>1752</v>
      </c>
      <c r="X23" s="46">
        <v>24000</v>
      </c>
      <c r="Y23" s="46">
        <v>1664948</v>
      </c>
      <c r="Z23" s="46"/>
      <c r="AA23" s="46">
        <v>1664948</v>
      </c>
    </row>
    <row r="24" spans="1:27" ht="15">
      <c r="A24" s="98" t="s">
        <v>314</v>
      </c>
      <c r="B24" s="99" t="s">
        <v>2334</v>
      </c>
      <c r="C24" s="100">
        <v>200</v>
      </c>
      <c r="D24" s="46">
        <f t="shared" si="0"/>
        <v>97726</v>
      </c>
      <c r="E24" s="79"/>
      <c r="F24" s="100">
        <v>97726</v>
      </c>
      <c r="H24" s="98" t="s">
        <v>327</v>
      </c>
      <c r="I24" s="99" t="s">
        <v>1757</v>
      </c>
      <c r="J24" s="79"/>
      <c r="K24" s="46">
        <f t="shared" si="1"/>
        <v>99500</v>
      </c>
      <c r="L24" s="79"/>
      <c r="M24" s="100">
        <v>99500</v>
      </c>
      <c r="O24" s="46" t="s">
        <v>311</v>
      </c>
      <c r="P24" s="46" t="s">
        <v>1753</v>
      </c>
      <c r="Q24" s="46">
        <v>15074024</v>
      </c>
      <c r="R24" s="46">
        <v>4710486</v>
      </c>
      <c r="S24" s="46"/>
      <c r="T24" s="46">
        <v>4710486</v>
      </c>
      <c r="U24" s="76"/>
      <c r="V24" s="46" t="s">
        <v>311</v>
      </c>
      <c r="W24" s="46" t="s">
        <v>1753</v>
      </c>
      <c r="X24" s="46">
        <v>617000</v>
      </c>
      <c r="Y24" s="46">
        <v>3311140</v>
      </c>
      <c r="Z24" s="46"/>
      <c r="AA24" s="46">
        <v>3311140</v>
      </c>
    </row>
    <row r="25" spans="1:27" ht="15">
      <c r="A25" s="98" t="s">
        <v>317</v>
      </c>
      <c r="B25" s="99" t="s">
        <v>1754</v>
      </c>
      <c r="C25" s="79"/>
      <c r="D25" s="46">
        <f t="shared" si="0"/>
        <v>563604</v>
      </c>
      <c r="E25" s="100">
        <v>27350</v>
      </c>
      <c r="F25" s="100">
        <v>536254</v>
      </c>
      <c r="H25" s="98" t="s">
        <v>330</v>
      </c>
      <c r="I25" s="99" t="s">
        <v>1758</v>
      </c>
      <c r="J25" s="79"/>
      <c r="K25" s="46">
        <f t="shared" si="1"/>
        <v>151535</v>
      </c>
      <c r="L25" s="79"/>
      <c r="M25" s="100">
        <v>151535</v>
      </c>
      <c r="O25" s="46" t="s">
        <v>314</v>
      </c>
      <c r="P25" s="46" t="s">
        <v>2334</v>
      </c>
      <c r="Q25" s="46">
        <v>261900</v>
      </c>
      <c r="R25" s="46">
        <v>650776</v>
      </c>
      <c r="S25" s="46">
        <v>28100</v>
      </c>
      <c r="T25" s="46">
        <v>622676</v>
      </c>
      <c r="U25" s="76"/>
      <c r="V25" s="46" t="s">
        <v>314</v>
      </c>
      <c r="W25" s="46" t="s">
        <v>2334</v>
      </c>
      <c r="X25" s="46"/>
      <c r="Y25" s="46">
        <v>1000</v>
      </c>
      <c r="Z25" s="46"/>
      <c r="AA25" s="46">
        <v>1000</v>
      </c>
    </row>
    <row r="26" spans="1:27" ht="15">
      <c r="A26" s="98" t="s">
        <v>320</v>
      </c>
      <c r="B26" s="99" t="s">
        <v>1755</v>
      </c>
      <c r="C26" s="100">
        <v>459400</v>
      </c>
      <c r="D26" s="46">
        <f t="shared" si="0"/>
        <v>988668</v>
      </c>
      <c r="E26" s="79"/>
      <c r="F26" s="100">
        <v>988668</v>
      </c>
      <c r="H26" s="98" t="s">
        <v>333</v>
      </c>
      <c r="I26" s="99" t="s">
        <v>1759</v>
      </c>
      <c r="J26" s="79"/>
      <c r="K26" s="46">
        <f t="shared" si="1"/>
        <v>30295</v>
      </c>
      <c r="L26" s="79"/>
      <c r="M26" s="100">
        <v>30295</v>
      </c>
      <c r="O26" s="46" t="s">
        <v>317</v>
      </c>
      <c r="P26" s="46" t="s">
        <v>1754</v>
      </c>
      <c r="Q26" s="46">
        <v>5439350</v>
      </c>
      <c r="R26" s="46">
        <v>4117981</v>
      </c>
      <c r="S26" s="46">
        <v>445100</v>
      </c>
      <c r="T26" s="46">
        <v>3672881</v>
      </c>
      <c r="U26" s="76"/>
      <c r="V26" s="46" t="s">
        <v>317</v>
      </c>
      <c r="W26" s="46" t="s">
        <v>1754</v>
      </c>
      <c r="X26" s="46">
        <v>284683</v>
      </c>
      <c r="Y26" s="46">
        <v>1728028</v>
      </c>
      <c r="Z26" s="46">
        <v>178500</v>
      </c>
      <c r="AA26" s="46">
        <v>1549528</v>
      </c>
    </row>
    <row r="27" spans="1:27" ht="15">
      <c r="A27" s="98" t="s">
        <v>323</v>
      </c>
      <c r="B27" s="99" t="s">
        <v>1756</v>
      </c>
      <c r="C27" s="100">
        <v>7000</v>
      </c>
      <c r="D27" s="46">
        <f t="shared" si="0"/>
        <v>58009</v>
      </c>
      <c r="E27" s="79"/>
      <c r="F27" s="100">
        <v>58009</v>
      </c>
      <c r="H27" s="98" t="s">
        <v>336</v>
      </c>
      <c r="I27" s="99" t="s">
        <v>1760</v>
      </c>
      <c r="J27" s="79"/>
      <c r="K27" s="46">
        <f t="shared" si="1"/>
        <v>51188</v>
      </c>
      <c r="L27" s="79"/>
      <c r="M27" s="100">
        <v>51188</v>
      </c>
      <c r="O27" s="46" t="s">
        <v>320</v>
      </c>
      <c r="P27" s="46" t="s">
        <v>1755</v>
      </c>
      <c r="Q27" s="46">
        <v>1865900</v>
      </c>
      <c r="R27" s="46">
        <v>9795621</v>
      </c>
      <c r="S27" s="46">
        <v>197900</v>
      </c>
      <c r="T27" s="46">
        <v>9597721</v>
      </c>
      <c r="U27" s="76"/>
      <c r="V27" s="46" t="s">
        <v>320</v>
      </c>
      <c r="W27" s="46" t="s">
        <v>1755</v>
      </c>
      <c r="X27" s="46">
        <v>4284670</v>
      </c>
      <c r="Y27" s="46">
        <v>1981645</v>
      </c>
      <c r="Z27" s="46">
        <v>324300</v>
      </c>
      <c r="AA27" s="46">
        <v>1657345</v>
      </c>
    </row>
    <row r="28" spans="1:27" ht="15">
      <c r="A28" s="98" t="s">
        <v>327</v>
      </c>
      <c r="B28" s="99" t="s">
        <v>1757</v>
      </c>
      <c r="C28" s="79"/>
      <c r="D28" s="46">
        <f t="shared" si="0"/>
        <v>851396</v>
      </c>
      <c r="E28" s="100">
        <v>341800</v>
      </c>
      <c r="F28" s="100">
        <v>509596</v>
      </c>
      <c r="H28" s="98" t="s">
        <v>339</v>
      </c>
      <c r="I28" s="99" t="s">
        <v>1761</v>
      </c>
      <c r="J28" s="79"/>
      <c r="K28" s="46">
        <f t="shared" si="1"/>
        <v>234066</v>
      </c>
      <c r="L28" s="79"/>
      <c r="M28" s="100">
        <v>234066</v>
      </c>
      <c r="O28" s="46" t="s">
        <v>323</v>
      </c>
      <c r="P28" s="46" t="s">
        <v>1756</v>
      </c>
      <c r="Q28" s="46">
        <v>125019</v>
      </c>
      <c r="R28" s="46">
        <v>1168553</v>
      </c>
      <c r="S28" s="46">
        <v>624003</v>
      </c>
      <c r="T28" s="46">
        <v>544550</v>
      </c>
      <c r="U28" s="76"/>
      <c r="V28" s="46" t="s">
        <v>323</v>
      </c>
      <c r="W28" s="46" t="s">
        <v>1756</v>
      </c>
      <c r="X28" s="46">
        <v>53600</v>
      </c>
      <c r="Y28" s="46">
        <v>34600</v>
      </c>
      <c r="Z28" s="46">
        <v>2200</v>
      </c>
      <c r="AA28" s="46">
        <v>32400</v>
      </c>
    </row>
    <row r="29" spans="1:27" ht="15">
      <c r="A29" s="98" t="s">
        <v>330</v>
      </c>
      <c r="B29" s="99" t="s">
        <v>1758</v>
      </c>
      <c r="C29" s="100">
        <v>0</v>
      </c>
      <c r="D29" s="46">
        <f t="shared" si="0"/>
        <v>21500</v>
      </c>
      <c r="E29" s="79"/>
      <c r="F29" s="100">
        <v>21500</v>
      </c>
      <c r="H29" s="98" t="s">
        <v>342</v>
      </c>
      <c r="I29" s="99" t="s">
        <v>1762</v>
      </c>
      <c r="J29" s="79"/>
      <c r="K29" s="46">
        <f t="shared" si="1"/>
        <v>72870</v>
      </c>
      <c r="L29" s="79"/>
      <c r="M29" s="100">
        <v>72870</v>
      </c>
      <c r="O29" s="46" t="s">
        <v>327</v>
      </c>
      <c r="P29" s="46" t="s">
        <v>1757</v>
      </c>
      <c r="Q29" s="46">
        <v>920653</v>
      </c>
      <c r="R29" s="46">
        <v>6481846</v>
      </c>
      <c r="S29" s="46">
        <v>1123002</v>
      </c>
      <c r="T29" s="46">
        <v>5358844</v>
      </c>
      <c r="U29" s="76"/>
      <c r="V29" s="46" t="s">
        <v>327</v>
      </c>
      <c r="W29" s="46" t="s">
        <v>1757</v>
      </c>
      <c r="X29" s="46"/>
      <c r="Y29" s="46">
        <v>2966116</v>
      </c>
      <c r="Z29" s="46"/>
      <c r="AA29" s="46">
        <v>2966116</v>
      </c>
    </row>
    <row r="30" spans="1:27" ht="15">
      <c r="A30" s="98" t="s">
        <v>333</v>
      </c>
      <c r="B30" s="99" t="s">
        <v>1759</v>
      </c>
      <c r="C30" s="100">
        <v>9150</v>
      </c>
      <c r="D30" s="46">
        <f t="shared" si="0"/>
        <v>1029667</v>
      </c>
      <c r="E30" s="100">
        <v>408920</v>
      </c>
      <c r="F30" s="100">
        <v>620747</v>
      </c>
      <c r="H30" s="98" t="s">
        <v>345</v>
      </c>
      <c r="I30" s="99" t="s">
        <v>1763</v>
      </c>
      <c r="J30" s="79"/>
      <c r="K30" s="46">
        <f t="shared" si="1"/>
        <v>502119</v>
      </c>
      <c r="L30" s="79"/>
      <c r="M30" s="100">
        <v>502119</v>
      </c>
      <c r="O30" s="46" t="s">
        <v>330</v>
      </c>
      <c r="P30" s="46" t="s">
        <v>1758</v>
      </c>
      <c r="Q30" s="46">
        <v>6735435</v>
      </c>
      <c r="R30" s="46">
        <v>3128735</v>
      </c>
      <c r="S30" s="46">
        <v>1198250</v>
      </c>
      <c r="T30" s="46">
        <v>1930485</v>
      </c>
      <c r="U30" s="76"/>
      <c r="V30" s="46" t="s">
        <v>330</v>
      </c>
      <c r="W30" s="46" t="s">
        <v>1758</v>
      </c>
      <c r="X30" s="46">
        <v>160000</v>
      </c>
      <c r="Y30" s="46">
        <v>2209283</v>
      </c>
      <c r="Z30" s="46">
        <v>179800</v>
      </c>
      <c r="AA30" s="46">
        <v>2029483</v>
      </c>
    </row>
    <row r="31" spans="1:27" ht="15">
      <c r="A31" s="98" t="s">
        <v>336</v>
      </c>
      <c r="B31" s="99" t="s">
        <v>1760</v>
      </c>
      <c r="C31" s="79"/>
      <c r="D31" s="46">
        <f t="shared" si="0"/>
        <v>224896</v>
      </c>
      <c r="E31" s="79"/>
      <c r="F31" s="100">
        <v>224896</v>
      </c>
      <c r="H31" s="98" t="s">
        <v>348</v>
      </c>
      <c r="I31" s="99" t="s">
        <v>2323</v>
      </c>
      <c r="J31" s="79"/>
      <c r="K31" s="46">
        <f t="shared" si="1"/>
        <v>6000</v>
      </c>
      <c r="L31" s="79"/>
      <c r="M31" s="100">
        <v>6000</v>
      </c>
      <c r="O31" s="46" t="s">
        <v>333</v>
      </c>
      <c r="P31" s="46" t="s">
        <v>1759</v>
      </c>
      <c r="Q31" s="46">
        <v>6365302</v>
      </c>
      <c r="R31" s="46">
        <v>11348929</v>
      </c>
      <c r="S31" s="46">
        <v>3350720</v>
      </c>
      <c r="T31" s="46">
        <v>7998209</v>
      </c>
      <c r="U31" s="76"/>
      <c r="V31" s="46" t="s">
        <v>333</v>
      </c>
      <c r="W31" s="46" t="s">
        <v>1759</v>
      </c>
      <c r="X31" s="46">
        <v>607830</v>
      </c>
      <c r="Y31" s="46">
        <v>857876</v>
      </c>
      <c r="Z31" s="46">
        <v>20800</v>
      </c>
      <c r="AA31" s="46">
        <v>837076</v>
      </c>
    </row>
    <row r="32" spans="1:27" ht="15">
      <c r="A32" s="98" t="s">
        <v>339</v>
      </c>
      <c r="B32" s="99" t="s">
        <v>1761</v>
      </c>
      <c r="C32" s="79"/>
      <c r="D32" s="46">
        <f t="shared" si="0"/>
        <v>90728</v>
      </c>
      <c r="E32" s="79"/>
      <c r="F32" s="100">
        <v>90728</v>
      </c>
      <c r="H32" s="98" t="s">
        <v>357</v>
      </c>
      <c r="I32" s="99" t="s">
        <v>1766</v>
      </c>
      <c r="J32" s="79"/>
      <c r="K32" s="46">
        <f t="shared" si="1"/>
        <v>418798</v>
      </c>
      <c r="L32" s="79"/>
      <c r="M32" s="100">
        <v>418798</v>
      </c>
      <c r="O32" s="46" t="s">
        <v>336</v>
      </c>
      <c r="P32" s="46" t="s">
        <v>1760</v>
      </c>
      <c r="Q32" s="46">
        <v>304100</v>
      </c>
      <c r="R32" s="46">
        <v>2197988</v>
      </c>
      <c r="S32" s="46">
        <v>46401</v>
      </c>
      <c r="T32" s="46">
        <v>2151587</v>
      </c>
      <c r="U32" s="76"/>
      <c r="V32" s="46" t="s">
        <v>336</v>
      </c>
      <c r="W32" s="46" t="s">
        <v>1760</v>
      </c>
      <c r="X32" s="46"/>
      <c r="Y32" s="46">
        <v>952393</v>
      </c>
      <c r="Z32" s="46"/>
      <c r="AA32" s="46">
        <v>952393</v>
      </c>
    </row>
    <row r="33" spans="1:27" ht="15">
      <c r="A33" s="98" t="s">
        <v>342</v>
      </c>
      <c r="B33" s="99" t="s">
        <v>1762</v>
      </c>
      <c r="C33" s="100">
        <v>272000</v>
      </c>
      <c r="D33" s="46">
        <f t="shared" si="0"/>
        <v>453594</v>
      </c>
      <c r="E33" s="79"/>
      <c r="F33" s="100">
        <v>453594</v>
      </c>
      <c r="H33" s="98" t="s">
        <v>360</v>
      </c>
      <c r="I33" s="99" t="s">
        <v>1767</v>
      </c>
      <c r="J33" s="100">
        <v>2472500</v>
      </c>
      <c r="K33" s="46">
        <f t="shared" si="1"/>
        <v>192755</v>
      </c>
      <c r="L33" s="79"/>
      <c r="M33" s="100">
        <v>192755</v>
      </c>
      <c r="O33" s="46" t="s">
        <v>339</v>
      </c>
      <c r="P33" s="46" t="s">
        <v>1761</v>
      </c>
      <c r="Q33" s="46">
        <v>984100</v>
      </c>
      <c r="R33" s="46">
        <v>1872076</v>
      </c>
      <c r="S33" s="46">
        <v>707100</v>
      </c>
      <c r="T33" s="46">
        <v>1164976</v>
      </c>
      <c r="U33" s="76"/>
      <c r="V33" s="46" t="s">
        <v>339</v>
      </c>
      <c r="W33" s="46" t="s">
        <v>1761</v>
      </c>
      <c r="X33" s="46"/>
      <c r="Y33" s="46">
        <v>11609520</v>
      </c>
      <c r="Z33" s="46">
        <v>245000</v>
      </c>
      <c r="AA33" s="46">
        <v>11364520</v>
      </c>
    </row>
    <row r="34" spans="1:27" ht="15">
      <c r="A34" s="98" t="s">
        <v>345</v>
      </c>
      <c r="B34" s="99" t="s">
        <v>1763</v>
      </c>
      <c r="C34" s="79"/>
      <c r="D34" s="46">
        <f t="shared" si="0"/>
        <v>552997</v>
      </c>
      <c r="E34" s="100">
        <v>350500</v>
      </c>
      <c r="F34" s="100">
        <v>202497</v>
      </c>
      <c r="H34" s="98" t="s">
        <v>363</v>
      </c>
      <c r="I34" s="99" t="s">
        <v>1768</v>
      </c>
      <c r="J34" s="79"/>
      <c r="K34" s="46">
        <f t="shared" si="1"/>
        <v>75942</v>
      </c>
      <c r="L34" s="79"/>
      <c r="M34" s="100">
        <v>75942</v>
      </c>
      <c r="O34" s="46" t="s">
        <v>342</v>
      </c>
      <c r="P34" s="46" t="s">
        <v>1762</v>
      </c>
      <c r="Q34" s="46">
        <v>45982000</v>
      </c>
      <c r="R34" s="46">
        <v>7613681</v>
      </c>
      <c r="S34" s="46">
        <v>225550</v>
      </c>
      <c r="T34" s="46">
        <v>7388131</v>
      </c>
      <c r="U34" s="76"/>
      <c r="V34" s="46" t="s">
        <v>342</v>
      </c>
      <c r="W34" s="46" t="s">
        <v>1762</v>
      </c>
      <c r="X34" s="46"/>
      <c r="Y34" s="46">
        <v>1767979</v>
      </c>
      <c r="Z34" s="46"/>
      <c r="AA34" s="46">
        <v>1767979</v>
      </c>
    </row>
    <row r="35" spans="1:27" ht="15">
      <c r="A35" s="98" t="s">
        <v>348</v>
      </c>
      <c r="B35" s="99" t="s">
        <v>2323</v>
      </c>
      <c r="C35" s="79"/>
      <c r="D35" s="46">
        <f t="shared" si="0"/>
        <v>461168</v>
      </c>
      <c r="E35" s="100">
        <v>49000</v>
      </c>
      <c r="F35" s="100">
        <v>412168</v>
      </c>
      <c r="H35" s="98" t="s">
        <v>366</v>
      </c>
      <c r="I35" s="99" t="s">
        <v>1769</v>
      </c>
      <c r="J35" s="100">
        <v>160000</v>
      </c>
      <c r="K35" s="46">
        <f t="shared" si="1"/>
        <v>51924</v>
      </c>
      <c r="L35" s="79"/>
      <c r="M35" s="100">
        <v>51924</v>
      </c>
      <c r="O35" s="46" t="s">
        <v>345</v>
      </c>
      <c r="P35" s="46" t="s">
        <v>1763</v>
      </c>
      <c r="Q35" s="46">
        <v>1412699</v>
      </c>
      <c r="R35" s="46">
        <v>4611326</v>
      </c>
      <c r="S35" s="46">
        <v>1618500</v>
      </c>
      <c r="T35" s="46">
        <v>2992826</v>
      </c>
      <c r="U35" s="76"/>
      <c r="V35" s="46" t="s">
        <v>345</v>
      </c>
      <c r="W35" s="46" t="s">
        <v>1763</v>
      </c>
      <c r="X35" s="46">
        <v>295500</v>
      </c>
      <c r="Y35" s="46">
        <v>18671982</v>
      </c>
      <c r="Z35" s="46">
        <v>460000</v>
      </c>
      <c r="AA35" s="46">
        <v>18211982</v>
      </c>
    </row>
    <row r="36" spans="1:27" ht="15">
      <c r="A36" s="98" t="s">
        <v>351</v>
      </c>
      <c r="B36" s="99" t="s">
        <v>1764</v>
      </c>
      <c r="C36" s="100">
        <v>840000</v>
      </c>
      <c r="D36" s="46">
        <f t="shared" si="0"/>
        <v>192547</v>
      </c>
      <c r="E36" s="79"/>
      <c r="F36" s="100">
        <v>192547</v>
      </c>
      <c r="H36" s="98" t="s">
        <v>369</v>
      </c>
      <c r="I36" s="99" t="s">
        <v>2266</v>
      </c>
      <c r="J36" s="100">
        <v>3000000</v>
      </c>
      <c r="K36" s="46">
        <f t="shared" si="1"/>
        <v>689924</v>
      </c>
      <c r="L36" s="100">
        <v>450000</v>
      </c>
      <c r="M36" s="100">
        <v>239924</v>
      </c>
      <c r="O36" s="46" t="s">
        <v>348</v>
      </c>
      <c r="P36" s="46" t="s">
        <v>2323</v>
      </c>
      <c r="Q36" s="46">
        <v>9289726</v>
      </c>
      <c r="R36" s="46">
        <v>5992130</v>
      </c>
      <c r="S36" s="46">
        <v>2224290</v>
      </c>
      <c r="T36" s="46">
        <v>3767840</v>
      </c>
      <c r="U36" s="76"/>
      <c r="V36" s="46" t="s">
        <v>348</v>
      </c>
      <c r="W36" s="46" t="s">
        <v>2323</v>
      </c>
      <c r="X36" s="46"/>
      <c r="Y36" s="46">
        <v>897318</v>
      </c>
      <c r="Z36" s="46">
        <v>4950</v>
      </c>
      <c r="AA36" s="46">
        <v>892368</v>
      </c>
    </row>
    <row r="37" spans="1:27" ht="15">
      <c r="A37" s="98" t="s">
        <v>357</v>
      </c>
      <c r="B37" s="99" t="s">
        <v>1766</v>
      </c>
      <c r="C37" s="79"/>
      <c r="D37" s="46">
        <f t="shared" si="0"/>
        <v>468035</v>
      </c>
      <c r="E37" s="100">
        <v>74900</v>
      </c>
      <c r="F37" s="100">
        <v>393135</v>
      </c>
      <c r="H37" s="98" t="s">
        <v>372</v>
      </c>
      <c r="I37" s="99" t="s">
        <v>1770</v>
      </c>
      <c r="J37" s="100">
        <v>3272000</v>
      </c>
      <c r="K37" s="46">
        <f t="shared" si="1"/>
        <v>932800</v>
      </c>
      <c r="L37" s="79"/>
      <c r="M37" s="100">
        <v>932800</v>
      </c>
      <c r="O37" s="46" t="s">
        <v>351</v>
      </c>
      <c r="P37" s="46" t="s">
        <v>1764</v>
      </c>
      <c r="Q37" s="46">
        <v>4571625</v>
      </c>
      <c r="R37" s="46">
        <v>5106591</v>
      </c>
      <c r="S37" s="46">
        <v>2257900</v>
      </c>
      <c r="T37" s="46">
        <v>2848691</v>
      </c>
      <c r="U37" s="76"/>
      <c r="V37" s="46" t="s">
        <v>351</v>
      </c>
      <c r="W37" s="46" t="s">
        <v>1764</v>
      </c>
      <c r="X37" s="46"/>
      <c r="Y37" s="46">
        <v>2446200</v>
      </c>
      <c r="Z37" s="46"/>
      <c r="AA37" s="46">
        <v>2446200</v>
      </c>
    </row>
    <row r="38" spans="1:27" ht="15">
      <c r="A38" s="98" t="s">
        <v>360</v>
      </c>
      <c r="B38" s="99" t="s">
        <v>1767</v>
      </c>
      <c r="C38" s="79"/>
      <c r="D38" s="46">
        <f t="shared" si="0"/>
        <v>236116</v>
      </c>
      <c r="E38" s="79"/>
      <c r="F38" s="100">
        <v>236116</v>
      </c>
      <c r="H38" s="98" t="s">
        <v>378</v>
      </c>
      <c r="I38" s="99" t="s">
        <v>1772</v>
      </c>
      <c r="J38" s="79"/>
      <c r="K38" s="46">
        <f t="shared" si="1"/>
        <v>239800</v>
      </c>
      <c r="L38" s="79"/>
      <c r="M38" s="100">
        <v>239800</v>
      </c>
      <c r="O38" s="46" t="s">
        <v>354</v>
      </c>
      <c r="P38" s="46" t="s">
        <v>1765</v>
      </c>
      <c r="Q38" s="46">
        <v>288000</v>
      </c>
      <c r="R38" s="46">
        <v>4353683</v>
      </c>
      <c r="S38" s="46">
        <v>485250</v>
      </c>
      <c r="T38" s="46">
        <v>3868433</v>
      </c>
      <c r="U38" s="76"/>
      <c r="V38" s="46" t="s">
        <v>354</v>
      </c>
      <c r="W38" s="46" t="s">
        <v>1765</v>
      </c>
      <c r="X38" s="46">
        <v>782500</v>
      </c>
      <c r="Y38" s="46">
        <v>793578</v>
      </c>
      <c r="Z38" s="46">
        <v>273000</v>
      </c>
      <c r="AA38" s="46">
        <v>520578</v>
      </c>
    </row>
    <row r="39" spans="1:27" ht="15">
      <c r="A39" s="98" t="s">
        <v>363</v>
      </c>
      <c r="B39" s="99" t="s">
        <v>1768</v>
      </c>
      <c r="C39" s="100">
        <v>100000</v>
      </c>
      <c r="D39" s="46">
        <f t="shared" si="0"/>
        <v>2119288</v>
      </c>
      <c r="E39" s="79"/>
      <c r="F39" s="100">
        <v>2119288</v>
      </c>
      <c r="H39" s="98" t="s">
        <v>381</v>
      </c>
      <c r="I39" s="99" t="s">
        <v>1773</v>
      </c>
      <c r="J39" s="100">
        <v>15800</v>
      </c>
      <c r="K39" s="46">
        <f t="shared" si="1"/>
        <v>600987</v>
      </c>
      <c r="L39" s="79"/>
      <c r="M39" s="100">
        <v>600987</v>
      </c>
      <c r="O39" s="46" t="s">
        <v>357</v>
      </c>
      <c r="P39" s="46" t="s">
        <v>1766</v>
      </c>
      <c r="Q39" s="46">
        <v>649800</v>
      </c>
      <c r="R39" s="46">
        <v>4797192</v>
      </c>
      <c r="S39" s="46">
        <v>1155550</v>
      </c>
      <c r="T39" s="46">
        <v>3641642</v>
      </c>
      <c r="U39" s="76"/>
      <c r="V39" s="46" t="s">
        <v>357</v>
      </c>
      <c r="W39" s="46" t="s">
        <v>1766</v>
      </c>
      <c r="X39" s="46"/>
      <c r="Y39" s="46">
        <v>2650372</v>
      </c>
      <c r="Z39" s="46"/>
      <c r="AA39" s="46">
        <v>2650372</v>
      </c>
    </row>
    <row r="40" spans="1:27" ht="15">
      <c r="A40" s="98" t="s">
        <v>366</v>
      </c>
      <c r="B40" s="99" t="s">
        <v>1769</v>
      </c>
      <c r="C40" s="100">
        <v>687002</v>
      </c>
      <c r="D40" s="46">
        <f t="shared" si="0"/>
        <v>293498</v>
      </c>
      <c r="E40" s="100">
        <v>130850</v>
      </c>
      <c r="F40" s="100">
        <v>162648</v>
      </c>
      <c r="H40" s="98" t="s">
        <v>384</v>
      </c>
      <c r="I40" s="99" t="s">
        <v>1774</v>
      </c>
      <c r="J40" s="79"/>
      <c r="K40" s="46">
        <f t="shared" si="1"/>
        <v>1701</v>
      </c>
      <c r="L40" s="79"/>
      <c r="M40" s="100">
        <v>1701</v>
      </c>
      <c r="O40" s="46" t="s">
        <v>360</v>
      </c>
      <c r="P40" s="46" t="s">
        <v>1767</v>
      </c>
      <c r="Q40" s="46">
        <v>624000</v>
      </c>
      <c r="R40" s="46">
        <v>1806751</v>
      </c>
      <c r="S40" s="46">
        <v>315950</v>
      </c>
      <c r="T40" s="46">
        <v>1490801</v>
      </c>
      <c r="U40" s="76"/>
      <c r="V40" s="46" t="s">
        <v>360</v>
      </c>
      <c r="W40" s="46" t="s">
        <v>1767</v>
      </c>
      <c r="X40" s="46">
        <v>6471500</v>
      </c>
      <c r="Y40" s="46">
        <v>10377603</v>
      </c>
      <c r="Z40" s="46">
        <v>25000</v>
      </c>
      <c r="AA40" s="46">
        <v>10352603</v>
      </c>
    </row>
    <row r="41" spans="1:27" ht="15">
      <c r="A41" s="98" t="s">
        <v>369</v>
      </c>
      <c r="B41" s="99" t="s">
        <v>2266</v>
      </c>
      <c r="C41" s="100">
        <v>1126500</v>
      </c>
      <c r="D41" s="46">
        <f t="shared" si="0"/>
        <v>290179</v>
      </c>
      <c r="E41" s="100">
        <v>130000</v>
      </c>
      <c r="F41" s="100">
        <v>160179</v>
      </c>
      <c r="H41" s="98" t="s">
        <v>387</v>
      </c>
      <c r="I41" s="99" t="s">
        <v>1775</v>
      </c>
      <c r="J41" s="79"/>
      <c r="K41" s="46">
        <f t="shared" si="1"/>
        <v>40700</v>
      </c>
      <c r="L41" s="79"/>
      <c r="M41" s="100">
        <v>40700</v>
      </c>
      <c r="O41" s="46" t="s">
        <v>363</v>
      </c>
      <c r="P41" s="46" t="s">
        <v>1768</v>
      </c>
      <c r="Q41" s="46">
        <v>51037936</v>
      </c>
      <c r="R41" s="46">
        <v>9233994</v>
      </c>
      <c r="S41" s="46">
        <v>110000</v>
      </c>
      <c r="T41" s="46">
        <v>9123994</v>
      </c>
      <c r="U41" s="76"/>
      <c r="V41" s="46" t="s">
        <v>363</v>
      </c>
      <c r="W41" s="46" t="s">
        <v>1768</v>
      </c>
      <c r="X41" s="46">
        <v>148000</v>
      </c>
      <c r="Y41" s="46">
        <v>6578666</v>
      </c>
      <c r="Z41" s="46">
        <v>790556</v>
      </c>
      <c r="AA41" s="46">
        <v>5788110</v>
      </c>
    </row>
    <row r="42" spans="1:27" ht="15">
      <c r="A42" s="98" t="s">
        <v>372</v>
      </c>
      <c r="B42" s="99" t="s">
        <v>1770</v>
      </c>
      <c r="C42" s="100">
        <v>864800</v>
      </c>
      <c r="D42" s="46">
        <f t="shared" si="0"/>
        <v>682813</v>
      </c>
      <c r="E42" s="100">
        <v>389500</v>
      </c>
      <c r="F42" s="100">
        <v>293313</v>
      </c>
      <c r="H42" s="98" t="s">
        <v>390</v>
      </c>
      <c r="I42" s="99" t="s">
        <v>1776</v>
      </c>
      <c r="J42" s="79"/>
      <c r="K42" s="46">
        <f t="shared" si="1"/>
        <v>10850</v>
      </c>
      <c r="L42" s="79"/>
      <c r="M42" s="100">
        <v>10850</v>
      </c>
      <c r="O42" s="46" t="s">
        <v>366</v>
      </c>
      <c r="P42" s="46" t="s">
        <v>1769</v>
      </c>
      <c r="Q42" s="46">
        <v>1556502</v>
      </c>
      <c r="R42" s="46">
        <v>3464770</v>
      </c>
      <c r="S42" s="46">
        <v>1014951</v>
      </c>
      <c r="T42" s="46">
        <v>2449819</v>
      </c>
      <c r="U42" s="76"/>
      <c r="V42" s="46" t="s">
        <v>366</v>
      </c>
      <c r="W42" s="46" t="s">
        <v>1769</v>
      </c>
      <c r="X42" s="46">
        <v>17627151</v>
      </c>
      <c r="Y42" s="46">
        <v>2043562</v>
      </c>
      <c r="Z42" s="46">
        <v>237551</v>
      </c>
      <c r="AA42" s="46">
        <v>1806011</v>
      </c>
    </row>
    <row r="43" spans="1:27" ht="15">
      <c r="A43" s="98" t="s">
        <v>378</v>
      </c>
      <c r="B43" s="99" t="s">
        <v>1772</v>
      </c>
      <c r="C43" s="79"/>
      <c r="D43" s="46">
        <f t="shared" si="0"/>
        <v>171354</v>
      </c>
      <c r="E43" s="79"/>
      <c r="F43" s="100">
        <v>171354</v>
      </c>
      <c r="H43" s="98" t="s">
        <v>393</v>
      </c>
      <c r="I43" s="99" t="s">
        <v>1777</v>
      </c>
      <c r="J43" s="100">
        <v>2212875</v>
      </c>
      <c r="K43" s="46">
        <f t="shared" si="1"/>
        <v>2842063</v>
      </c>
      <c r="L43" s="100">
        <v>469493</v>
      </c>
      <c r="M43" s="100">
        <v>2372570</v>
      </c>
      <c r="O43" s="46" t="s">
        <v>369</v>
      </c>
      <c r="P43" s="46" t="s">
        <v>2266</v>
      </c>
      <c r="Q43" s="46">
        <v>32789656</v>
      </c>
      <c r="R43" s="46">
        <v>4455055</v>
      </c>
      <c r="S43" s="46">
        <v>2015280</v>
      </c>
      <c r="T43" s="46">
        <v>2439775</v>
      </c>
      <c r="U43" s="76"/>
      <c r="V43" s="46" t="s">
        <v>369</v>
      </c>
      <c r="W43" s="46" t="s">
        <v>2266</v>
      </c>
      <c r="X43" s="46">
        <v>65698702</v>
      </c>
      <c r="Y43" s="46">
        <v>16818969</v>
      </c>
      <c r="Z43" s="46">
        <v>4925001</v>
      </c>
      <c r="AA43" s="46">
        <v>11893968</v>
      </c>
    </row>
    <row r="44" spans="1:27" ht="15">
      <c r="A44" s="98" t="s">
        <v>381</v>
      </c>
      <c r="B44" s="99" t="s">
        <v>1773</v>
      </c>
      <c r="C44" s="100">
        <v>2549602</v>
      </c>
      <c r="D44" s="46">
        <f t="shared" si="0"/>
        <v>970023</v>
      </c>
      <c r="E44" s="100">
        <v>18400</v>
      </c>
      <c r="F44" s="100">
        <v>951623</v>
      </c>
      <c r="H44" s="98" t="s">
        <v>396</v>
      </c>
      <c r="I44" s="99" t="s">
        <v>1778</v>
      </c>
      <c r="J44" s="79"/>
      <c r="K44" s="46">
        <f t="shared" si="1"/>
        <v>23450</v>
      </c>
      <c r="L44" s="79"/>
      <c r="M44" s="100">
        <v>23450</v>
      </c>
      <c r="O44" s="46" t="s">
        <v>372</v>
      </c>
      <c r="P44" s="46" t="s">
        <v>1770</v>
      </c>
      <c r="Q44" s="46">
        <v>14292900</v>
      </c>
      <c r="R44" s="46">
        <v>4130973</v>
      </c>
      <c r="S44" s="46">
        <v>1775985</v>
      </c>
      <c r="T44" s="46">
        <v>2354988</v>
      </c>
      <c r="U44" s="76"/>
      <c r="V44" s="46" t="s">
        <v>372</v>
      </c>
      <c r="W44" s="46" t="s">
        <v>1770</v>
      </c>
      <c r="X44" s="46">
        <v>13480160</v>
      </c>
      <c r="Y44" s="46">
        <v>14243966</v>
      </c>
      <c r="Z44" s="46"/>
      <c r="AA44" s="46">
        <v>14243966</v>
      </c>
    </row>
    <row r="45" spans="1:27" ht="15">
      <c r="A45" s="98" t="s">
        <v>384</v>
      </c>
      <c r="B45" s="99" t="s">
        <v>1774</v>
      </c>
      <c r="C45" s="100">
        <v>2119000</v>
      </c>
      <c r="D45" s="46">
        <f t="shared" si="0"/>
        <v>1047365</v>
      </c>
      <c r="E45" s="100">
        <v>556500</v>
      </c>
      <c r="F45" s="100">
        <v>490865</v>
      </c>
      <c r="H45" s="98" t="s">
        <v>399</v>
      </c>
      <c r="I45" s="99" t="s">
        <v>1779</v>
      </c>
      <c r="J45" s="100">
        <v>23250</v>
      </c>
      <c r="K45" s="46">
        <f t="shared" si="1"/>
        <v>54200</v>
      </c>
      <c r="L45" s="79"/>
      <c r="M45" s="100">
        <v>54200</v>
      </c>
      <c r="O45" s="46" t="s">
        <v>375</v>
      </c>
      <c r="P45" s="46" t="s">
        <v>1771</v>
      </c>
      <c r="Q45" s="46">
        <v>228434</v>
      </c>
      <c r="R45" s="46">
        <v>12584168</v>
      </c>
      <c r="S45" s="46">
        <v>3907518</v>
      </c>
      <c r="T45" s="46">
        <v>8676650</v>
      </c>
      <c r="U45" s="76"/>
      <c r="V45" s="46" t="s">
        <v>375</v>
      </c>
      <c r="W45" s="46" t="s">
        <v>1771</v>
      </c>
      <c r="X45" s="46">
        <v>30400</v>
      </c>
      <c r="Y45" s="46">
        <v>8226900</v>
      </c>
      <c r="Z45" s="46">
        <v>397852</v>
      </c>
      <c r="AA45" s="46">
        <v>7829048</v>
      </c>
    </row>
    <row r="46" spans="1:27" ht="15">
      <c r="A46" s="98" t="s">
        <v>387</v>
      </c>
      <c r="B46" s="99" t="s">
        <v>1775</v>
      </c>
      <c r="C46" s="100">
        <v>420000</v>
      </c>
      <c r="D46" s="46">
        <f t="shared" si="0"/>
        <v>343747</v>
      </c>
      <c r="E46" s="100">
        <v>38800</v>
      </c>
      <c r="F46" s="100">
        <v>304947</v>
      </c>
      <c r="H46" s="98" t="s">
        <v>402</v>
      </c>
      <c r="I46" s="99" t="s">
        <v>1780</v>
      </c>
      <c r="J46" s="79"/>
      <c r="K46" s="46">
        <f t="shared" si="1"/>
        <v>83500</v>
      </c>
      <c r="L46" s="79"/>
      <c r="M46" s="100">
        <v>83500</v>
      </c>
      <c r="O46" s="46" t="s">
        <v>378</v>
      </c>
      <c r="P46" s="46" t="s">
        <v>1772</v>
      </c>
      <c r="Q46" s="46">
        <v>1125000</v>
      </c>
      <c r="R46" s="46">
        <v>2083007</v>
      </c>
      <c r="S46" s="46"/>
      <c r="T46" s="46">
        <v>2083007</v>
      </c>
      <c r="U46" s="76"/>
      <c r="V46" s="46" t="s">
        <v>378</v>
      </c>
      <c r="W46" s="46" t="s">
        <v>1772</v>
      </c>
      <c r="X46" s="46">
        <v>8976600</v>
      </c>
      <c r="Y46" s="46">
        <v>1576260</v>
      </c>
      <c r="Z46" s="46"/>
      <c r="AA46" s="46">
        <v>1576260</v>
      </c>
    </row>
    <row r="47" spans="1:27" ht="15">
      <c r="A47" s="98" t="s">
        <v>390</v>
      </c>
      <c r="B47" s="99" t="s">
        <v>1776</v>
      </c>
      <c r="C47" s="100">
        <v>45000</v>
      </c>
      <c r="D47" s="46">
        <f t="shared" si="0"/>
        <v>1561047</v>
      </c>
      <c r="E47" s="100">
        <v>929721</v>
      </c>
      <c r="F47" s="100">
        <v>631326</v>
      </c>
      <c r="H47" s="98" t="s">
        <v>405</v>
      </c>
      <c r="I47" s="99" t="s">
        <v>1781</v>
      </c>
      <c r="J47" s="79"/>
      <c r="K47" s="46">
        <f t="shared" si="1"/>
        <v>36332</v>
      </c>
      <c r="L47" s="79"/>
      <c r="M47" s="100">
        <v>36332</v>
      </c>
      <c r="O47" s="46" t="s">
        <v>381</v>
      </c>
      <c r="P47" s="46" t="s">
        <v>1773</v>
      </c>
      <c r="Q47" s="46">
        <v>255009854</v>
      </c>
      <c r="R47" s="46">
        <v>20912526</v>
      </c>
      <c r="S47" s="46">
        <v>927150</v>
      </c>
      <c r="T47" s="46">
        <v>19985376</v>
      </c>
      <c r="U47" s="76"/>
      <c r="V47" s="46" t="s">
        <v>381</v>
      </c>
      <c r="W47" s="46" t="s">
        <v>1773</v>
      </c>
      <c r="X47" s="46">
        <v>1105575</v>
      </c>
      <c r="Y47" s="46">
        <v>26906429</v>
      </c>
      <c r="Z47" s="46">
        <v>281000</v>
      </c>
      <c r="AA47" s="46">
        <v>26625429</v>
      </c>
    </row>
    <row r="48" spans="1:27" ht="15">
      <c r="A48" s="98" t="s">
        <v>393</v>
      </c>
      <c r="B48" s="99" t="s">
        <v>1777</v>
      </c>
      <c r="C48" s="79"/>
      <c r="D48" s="46">
        <f t="shared" si="0"/>
        <v>515186</v>
      </c>
      <c r="E48" s="100">
        <v>97800</v>
      </c>
      <c r="F48" s="100">
        <v>417386</v>
      </c>
      <c r="H48" s="98" t="s">
        <v>408</v>
      </c>
      <c r="I48" s="99" t="s">
        <v>1782</v>
      </c>
      <c r="J48" s="79"/>
      <c r="K48" s="46">
        <f t="shared" si="1"/>
        <v>16900</v>
      </c>
      <c r="L48" s="79"/>
      <c r="M48" s="100">
        <v>16900</v>
      </c>
      <c r="O48" s="46" t="s">
        <v>384</v>
      </c>
      <c r="P48" s="46" t="s">
        <v>1774</v>
      </c>
      <c r="Q48" s="46">
        <v>11069338</v>
      </c>
      <c r="R48" s="46">
        <v>9156355</v>
      </c>
      <c r="S48" s="46">
        <v>2204095</v>
      </c>
      <c r="T48" s="46">
        <v>6952260</v>
      </c>
      <c r="U48" s="76"/>
      <c r="V48" s="46" t="s">
        <v>384</v>
      </c>
      <c r="W48" s="46" t="s">
        <v>1774</v>
      </c>
      <c r="X48" s="46">
        <v>810579</v>
      </c>
      <c r="Y48" s="46">
        <v>11302623</v>
      </c>
      <c r="Z48" s="46">
        <v>40290</v>
      </c>
      <c r="AA48" s="46">
        <v>11262333</v>
      </c>
    </row>
    <row r="49" spans="1:27" ht="15">
      <c r="A49" s="98" t="s">
        <v>396</v>
      </c>
      <c r="B49" s="99" t="s">
        <v>1778</v>
      </c>
      <c r="C49" s="79"/>
      <c r="D49" s="46">
        <f t="shared" si="0"/>
        <v>92814</v>
      </c>
      <c r="E49" s="100">
        <v>3</v>
      </c>
      <c r="F49" s="100">
        <v>92811</v>
      </c>
      <c r="H49" s="98" t="s">
        <v>411</v>
      </c>
      <c r="I49" s="99" t="s">
        <v>2267</v>
      </c>
      <c r="J49" s="79"/>
      <c r="K49" s="46">
        <f t="shared" si="1"/>
        <v>75500</v>
      </c>
      <c r="L49" s="79"/>
      <c r="M49" s="100">
        <v>75500</v>
      </c>
      <c r="O49" s="46" t="s">
        <v>387</v>
      </c>
      <c r="P49" s="46" t="s">
        <v>1775</v>
      </c>
      <c r="Q49" s="46">
        <v>1501410</v>
      </c>
      <c r="R49" s="46">
        <v>4117576</v>
      </c>
      <c r="S49" s="46">
        <v>442600</v>
      </c>
      <c r="T49" s="46">
        <v>3674976</v>
      </c>
      <c r="U49" s="76"/>
      <c r="V49" s="46" t="s">
        <v>387</v>
      </c>
      <c r="W49" s="46" t="s">
        <v>1775</v>
      </c>
      <c r="X49" s="46">
        <v>2218750</v>
      </c>
      <c r="Y49" s="46">
        <v>3410945</v>
      </c>
      <c r="Z49" s="46">
        <v>81350</v>
      </c>
      <c r="AA49" s="46">
        <v>3329595</v>
      </c>
    </row>
    <row r="50" spans="1:27" ht="15">
      <c r="A50" s="98" t="s">
        <v>399</v>
      </c>
      <c r="B50" s="99" t="s">
        <v>1779</v>
      </c>
      <c r="C50" s="79"/>
      <c r="D50" s="46">
        <f t="shared" si="0"/>
        <v>200076</v>
      </c>
      <c r="E50" s="79"/>
      <c r="F50" s="100">
        <v>200076</v>
      </c>
      <c r="H50" s="98" t="s">
        <v>414</v>
      </c>
      <c r="I50" s="99" t="s">
        <v>1783</v>
      </c>
      <c r="J50" s="79"/>
      <c r="K50" s="46">
        <f t="shared" si="1"/>
        <v>66050</v>
      </c>
      <c r="L50" s="79"/>
      <c r="M50" s="100">
        <v>66050</v>
      </c>
      <c r="O50" s="46" t="s">
        <v>390</v>
      </c>
      <c r="P50" s="46" t="s">
        <v>1776</v>
      </c>
      <c r="Q50" s="46">
        <v>1950900</v>
      </c>
      <c r="R50" s="46">
        <v>12728491</v>
      </c>
      <c r="S50" s="46">
        <v>6258164</v>
      </c>
      <c r="T50" s="46">
        <v>6470327</v>
      </c>
      <c r="U50" s="76"/>
      <c r="V50" s="46" t="s">
        <v>390</v>
      </c>
      <c r="W50" s="46" t="s">
        <v>1776</v>
      </c>
      <c r="X50" s="46">
        <v>1988200</v>
      </c>
      <c r="Y50" s="46">
        <v>4859025</v>
      </c>
      <c r="Z50" s="46">
        <v>82645</v>
      </c>
      <c r="AA50" s="46">
        <v>4776380</v>
      </c>
    </row>
    <row r="51" spans="1:27" ht="15">
      <c r="A51" s="98" t="s">
        <v>402</v>
      </c>
      <c r="B51" s="99" t="s">
        <v>1780</v>
      </c>
      <c r="C51" s="79"/>
      <c r="D51" s="46">
        <f t="shared" si="0"/>
        <v>61557</v>
      </c>
      <c r="E51" s="100">
        <v>0</v>
      </c>
      <c r="F51" s="100">
        <v>61557</v>
      </c>
      <c r="H51" s="98" t="s">
        <v>417</v>
      </c>
      <c r="I51" s="99" t="s">
        <v>1784</v>
      </c>
      <c r="J51" s="100">
        <v>800</v>
      </c>
      <c r="K51" s="46">
        <f t="shared" si="1"/>
        <v>298050</v>
      </c>
      <c r="L51" s="79"/>
      <c r="M51" s="100">
        <v>298050</v>
      </c>
      <c r="O51" s="46" t="s">
        <v>393</v>
      </c>
      <c r="P51" s="46" t="s">
        <v>1777</v>
      </c>
      <c r="Q51" s="46">
        <v>978550</v>
      </c>
      <c r="R51" s="46">
        <v>8712991</v>
      </c>
      <c r="S51" s="46">
        <v>116650</v>
      </c>
      <c r="T51" s="46">
        <v>8596341</v>
      </c>
      <c r="U51" s="76"/>
      <c r="V51" s="46" t="s">
        <v>393</v>
      </c>
      <c r="W51" s="46" t="s">
        <v>1777</v>
      </c>
      <c r="X51" s="46">
        <v>6699725</v>
      </c>
      <c r="Y51" s="46">
        <v>30572294</v>
      </c>
      <c r="Z51" s="46">
        <v>1077727</v>
      </c>
      <c r="AA51" s="46">
        <v>29494567</v>
      </c>
    </row>
    <row r="52" spans="1:27" ht="15">
      <c r="A52" s="98" t="s">
        <v>405</v>
      </c>
      <c r="B52" s="99" t="s">
        <v>1781</v>
      </c>
      <c r="C52" s="79"/>
      <c r="D52" s="46">
        <f t="shared" si="0"/>
        <v>594287</v>
      </c>
      <c r="E52" s="100">
        <v>251700</v>
      </c>
      <c r="F52" s="100">
        <v>342587</v>
      </c>
      <c r="H52" s="98" t="s">
        <v>420</v>
      </c>
      <c r="I52" s="99" t="s">
        <v>1785</v>
      </c>
      <c r="J52" s="79"/>
      <c r="K52" s="46">
        <f t="shared" si="1"/>
        <v>55189</v>
      </c>
      <c r="L52" s="79"/>
      <c r="M52" s="100">
        <v>55189</v>
      </c>
      <c r="O52" s="46" t="s">
        <v>396</v>
      </c>
      <c r="P52" s="46" t="s">
        <v>1778</v>
      </c>
      <c r="Q52" s="46">
        <v>1</v>
      </c>
      <c r="R52" s="46">
        <v>1912483</v>
      </c>
      <c r="S52" s="46">
        <v>302655</v>
      </c>
      <c r="T52" s="46">
        <v>1609828</v>
      </c>
      <c r="U52" s="76"/>
      <c r="V52" s="46" t="s">
        <v>396</v>
      </c>
      <c r="W52" s="46" t="s">
        <v>1778</v>
      </c>
      <c r="X52" s="46">
        <v>901975</v>
      </c>
      <c r="Y52" s="46">
        <v>311039</v>
      </c>
      <c r="Z52" s="46">
        <v>84800</v>
      </c>
      <c r="AA52" s="46">
        <v>226239</v>
      </c>
    </row>
    <row r="53" spans="1:27" ht="15">
      <c r="A53" s="98" t="s">
        <v>408</v>
      </c>
      <c r="B53" s="99" t="s">
        <v>1782</v>
      </c>
      <c r="C53" s="79"/>
      <c r="D53" s="46">
        <f t="shared" si="0"/>
        <v>285294</v>
      </c>
      <c r="E53" s="100">
        <v>206100</v>
      </c>
      <c r="F53" s="100">
        <v>79194</v>
      </c>
      <c r="H53" s="98" t="s">
        <v>423</v>
      </c>
      <c r="I53" s="99" t="s">
        <v>1786</v>
      </c>
      <c r="J53" s="100">
        <v>2790000</v>
      </c>
      <c r="K53" s="46">
        <f t="shared" si="1"/>
        <v>90448</v>
      </c>
      <c r="L53" s="79"/>
      <c r="M53" s="100">
        <v>90448</v>
      </c>
      <c r="O53" s="46" t="s">
        <v>399</v>
      </c>
      <c r="P53" s="46" t="s">
        <v>1779</v>
      </c>
      <c r="Q53" s="46">
        <v>632900</v>
      </c>
      <c r="R53" s="46">
        <v>4354842</v>
      </c>
      <c r="S53" s="46">
        <v>556400</v>
      </c>
      <c r="T53" s="46">
        <v>3798442</v>
      </c>
      <c r="U53" s="76"/>
      <c r="V53" s="46" t="s">
        <v>399</v>
      </c>
      <c r="W53" s="46" t="s">
        <v>1779</v>
      </c>
      <c r="X53" s="46">
        <v>23250</v>
      </c>
      <c r="Y53" s="46">
        <v>3307483</v>
      </c>
      <c r="Z53" s="46">
        <v>20000</v>
      </c>
      <c r="AA53" s="46">
        <v>3287483</v>
      </c>
    </row>
    <row r="54" spans="1:27" ht="15">
      <c r="A54" s="98" t="s">
        <v>411</v>
      </c>
      <c r="B54" s="99" t="s">
        <v>2267</v>
      </c>
      <c r="C54" s="100">
        <v>3615001</v>
      </c>
      <c r="D54" s="46">
        <f t="shared" si="0"/>
        <v>549426</v>
      </c>
      <c r="E54" s="79"/>
      <c r="F54" s="100">
        <v>549426</v>
      </c>
      <c r="H54" s="98" t="s">
        <v>426</v>
      </c>
      <c r="I54" s="99" t="s">
        <v>1787</v>
      </c>
      <c r="J54" s="79"/>
      <c r="K54" s="46">
        <f t="shared" si="1"/>
        <v>4200</v>
      </c>
      <c r="L54" s="79"/>
      <c r="M54" s="100">
        <v>4200</v>
      </c>
      <c r="O54" s="46" t="s">
        <v>402</v>
      </c>
      <c r="P54" s="46" t="s">
        <v>1780</v>
      </c>
      <c r="Q54" s="46">
        <v>2162000</v>
      </c>
      <c r="R54" s="46">
        <v>2420766</v>
      </c>
      <c r="S54" s="46">
        <v>1139625</v>
      </c>
      <c r="T54" s="46">
        <v>1281141</v>
      </c>
      <c r="U54" s="76"/>
      <c r="V54" s="46" t="s">
        <v>402</v>
      </c>
      <c r="W54" s="46" t="s">
        <v>1780</v>
      </c>
      <c r="X54" s="46">
        <v>100000</v>
      </c>
      <c r="Y54" s="46">
        <v>114100</v>
      </c>
      <c r="Z54" s="46"/>
      <c r="AA54" s="46">
        <v>114100</v>
      </c>
    </row>
    <row r="55" spans="1:27" ht="15">
      <c r="A55" s="98" t="s">
        <v>414</v>
      </c>
      <c r="B55" s="99" t="s">
        <v>1783</v>
      </c>
      <c r="C55" s="79"/>
      <c r="D55" s="46">
        <f t="shared" si="0"/>
        <v>92152</v>
      </c>
      <c r="E55" s="100">
        <v>48276</v>
      </c>
      <c r="F55" s="100">
        <v>43876</v>
      </c>
      <c r="H55" s="98" t="s">
        <v>429</v>
      </c>
      <c r="I55" s="99" t="s">
        <v>1788</v>
      </c>
      <c r="J55" s="79"/>
      <c r="K55" s="46">
        <f t="shared" si="1"/>
        <v>81828</v>
      </c>
      <c r="L55" s="79"/>
      <c r="M55" s="100">
        <v>81828</v>
      </c>
      <c r="O55" s="46" t="s">
        <v>405</v>
      </c>
      <c r="P55" s="46" t="s">
        <v>1781</v>
      </c>
      <c r="Q55" s="46">
        <v>393800</v>
      </c>
      <c r="R55" s="46">
        <v>5476275</v>
      </c>
      <c r="S55" s="46">
        <v>2080753</v>
      </c>
      <c r="T55" s="46">
        <v>3395522</v>
      </c>
      <c r="U55" s="76"/>
      <c r="V55" s="46" t="s">
        <v>405</v>
      </c>
      <c r="W55" s="46" t="s">
        <v>1781</v>
      </c>
      <c r="X55" s="46">
        <v>29800</v>
      </c>
      <c r="Y55" s="46">
        <v>3628775</v>
      </c>
      <c r="Z55" s="46"/>
      <c r="AA55" s="46">
        <v>3628775</v>
      </c>
    </row>
    <row r="56" spans="1:27" ht="15">
      <c r="A56" s="98" t="s">
        <v>417</v>
      </c>
      <c r="B56" s="99" t="s">
        <v>1784</v>
      </c>
      <c r="C56" s="79"/>
      <c r="D56" s="46">
        <f t="shared" si="0"/>
        <v>217667</v>
      </c>
      <c r="E56" s="79"/>
      <c r="F56" s="100">
        <v>217667</v>
      </c>
      <c r="H56" s="98" t="s">
        <v>432</v>
      </c>
      <c r="I56" s="99" t="s">
        <v>1789</v>
      </c>
      <c r="J56" s="100">
        <v>700001</v>
      </c>
      <c r="K56" s="46">
        <f t="shared" si="1"/>
        <v>45250</v>
      </c>
      <c r="L56" s="100">
        <v>24000</v>
      </c>
      <c r="M56" s="100">
        <v>21250</v>
      </c>
      <c r="O56" s="46" t="s">
        <v>408</v>
      </c>
      <c r="P56" s="46" t="s">
        <v>1782</v>
      </c>
      <c r="Q56" s="46">
        <v>1982151</v>
      </c>
      <c r="R56" s="46">
        <v>6355630</v>
      </c>
      <c r="S56" s="46">
        <v>2997026</v>
      </c>
      <c r="T56" s="46">
        <v>3358604</v>
      </c>
      <c r="U56" s="76"/>
      <c r="V56" s="46" t="s">
        <v>408</v>
      </c>
      <c r="W56" s="46" t="s">
        <v>1782</v>
      </c>
      <c r="X56" s="46"/>
      <c r="Y56" s="46">
        <v>185006</v>
      </c>
      <c r="Z56" s="46">
        <v>27100</v>
      </c>
      <c r="AA56" s="46">
        <v>157906</v>
      </c>
    </row>
    <row r="57" spans="1:27" ht="15">
      <c r="A57" s="98" t="s">
        <v>420</v>
      </c>
      <c r="B57" s="99" t="s">
        <v>1785</v>
      </c>
      <c r="C57" s="100">
        <v>3433000</v>
      </c>
      <c r="D57" s="46">
        <f t="shared" si="0"/>
        <v>359281</v>
      </c>
      <c r="E57" s="100">
        <v>9800</v>
      </c>
      <c r="F57" s="100">
        <v>349481</v>
      </c>
      <c r="H57" s="98" t="s">
        <v>435</v>
      </c>
      <c r="I57" s="99" t="s">
        <v>1790</v>
      </c>
      <c r="J57" s="79"/>
      <c r="K57" s="46">
        <f t="shared" si="1"/>
        <v>299200</v>
      </c>
      <c r="L57" s="79"/>
      <c r="M57" s="100">
        <v>299200</v>
      </c>
      <c r="O57" s="46" t="s">
        <v>411</v>
      </c>
      <c r="P57" s="46" t="s">
        <v>2267</v>
      </c>
      <c r="Q57" s="46">
        <v>4333301</v>
      </c>
      <c r="R57" s="46">
        <v>4916834</v>
      </c>
      <c r="S57" s="46">
        <v>63600</v>
      </c>
      <c r="T57" s="46">
        <v>4853234</v>
      </c>
      <c r="U57" s="76"/>
      <c r="V57" s="46" t="s">
        <v>411</v>
      </c>
      <c r="W57" s="46" t="s">
        <v>2267</v>
      </c>
      <c r="X57" s="46">
        <v>82000</v>
      </c>
      <c r="Y57" s="46">
        <v>635321</v>
      </c>
      <c r="Z57" s="46"/>
      <c r="AA57" s="46">
        <v>635321</v>
      </c>
    </row>
    <row r="58" spans="1:27" ht="15">
      <c r="A58" s="98" t="s">
        <v>423</v>
      </c>
      <c r="B58" s="99" t="s">
        <v>1786</v>
      </c>
      <c r="C58" s="100">
        <v>419651</v>
      </c>
      <c r="D58" s="46">
        <f t="shared" si="0"/>
        <v>8882574</v>
      </c>
      <c r="E58" s="100">
        <v>11250</v>
      </c>
      <c r="F58" s="100">
        <v>8871324</v>
      </c>
      <c r="H58" s="98" t="s">
        <v>438</v>
      </c>
      <c r="I58" s="99" t="s">
        <v>1791</v>
      </c>
      <c r="J58" s="100">
        <v>1412000</v>
      </c>
      <c r="K58" s="46">
        <f t="shared" si="1"/>
        <v>56400</v>
      </c>
      <c r="L58" s="79"/>
      <c r="M58" s="100">
        <v>56400</v>
      </c>
      <c r="O58" s="46" t="s">
        <v>414</v>
      </c>
      <c r="P58" s="46" t="s">
        <v>1783</v>
      </c>
      <c r="Q58" s="46">
        <v>406700</v>
      </c>
      <c r="R58" s="46">
        <v>3337587</v>
      </c>
      <c r="S58" s="46">
        <v>680341</v>
      </c>
      <c r="T58" s="46">
        <v>2657246</v>
      </c>
      <c r="U58" s="76"/>
      <c r="V58" s="46" t="s">
        <v>414</v>
      </c>
      <c r="W58" s="46" t="s">
        <v>1783</v>
      </c>
      <c r="X58" s="46"/>
      <c r="Y58" s="46">
        <v>3854953</v>
      </c>
      <c r="Z58" s="46">
        <v>7635</v>
      </c>
      <c r="AA58" s="46">
        <v>3847318</v>
      </c>
    </row>
    <row r="59" spans="1:27" ht="15">
      <c r="A59" s="98" t="s">
        <v>426</v>
      </c>
      <c r="B59" s="99" t="s">
        <v>1787</v>
      </c>
      <c r="C59" s="79"/>
      <c r="D59" s="46">
        <f t="shared" si="0"/>
        <v>333115</v>
      </c>
      <c r="E59" s="100">
        <v>128260</v>
      </c>
      <c r="F59" s="100">
        <v>204855</v>
      </c>
      <c r="H59" s="98" t="s">
        <v>441</v>
      </c>
      <c r="I59" s="99" t="s">
        <v>1792</v>
      </c>
      <c r="J59" s="79"/>
      <c r="K59" s="46">
        <f t="shared" si="1"/>
        <v>355750</v>
      </c>
      <c r="L59" s="79"/>
      <c r="M59" s="100">
        <v>355750</v>
      </c>
      <c r="O59" s="46" t="s">
        <v>417</v>
      </c>
      <c r="P59" s="46" t="s">
        <v>1784</v>
      </c>
      <c r="Q59" s="46">
        <v>961700</v>
      </c>
      <c r="R59" s="46">
        <v>3887481</v>
      </c>
      <c r="S59" s="46">
        <v>266950</v>
      </c>
      <c r="T59" s="46">
        <v>3620531</v>
      </c>
      <c r="U59" s="76"/>
      <c r="V59" s="46" t="s">
        <v>417</v>
      </c>
      <c r="W59" s="46" t="s">
        <v>1784</v>
      </c>
      <c r="X59" s="46">
        <v>17600</v>
      </c>
      <c r="Y59" s="46">
        <v>3742032</v>
      </c>
      <c r="Z59" s="46">
        <v>61500</v>
      </c>
      <c r="AA59" s="46">
        <v>3680532</v>
      </c>
    </row>
    <row r="60" spans="1:27" ht="15">
      <c r="A60" s="98" t="s">
        <v>429</v>
      </c>
      <c r="B60" s="99" t="s">
        <v>1788</v>
      </c>
      <c r="C60" s="79"/>
      <c r="D60" s="46">
        <f t="shared" si="0"/>
        <v>341658</v>
      </c>
      <c r="E60" s="100">
        <v>132950</v>
      </c>
      <c r="F60" s="100">
        <v>208708</v>
      </c>
      <c r="H60" s="98" t="s">
        <v>444</v>
      </c>
      <c r="I60" s="99" t="s">
        <v>1793</v>
      </c>
      <c r="J60" s="79"/>
      <c r="K60" s="46">
        <f t="shared" si="1"/>
        <v>44100</v>
      </c>
      <c r="L60" s="79"/>
      <c r="M60" s="100">
        <v>44100</v>
      </c>
      <c r="O60" s="46" t="s">
        <v>420</v>
      </c>
      <c r="P60" s="46" t="s">
        <v>1785</v>
      </c>
      <c r="Q60" s="46">
        <v>33418850</v>
      </c>
      <c r="R60" s="46">
        <v>5563994</v>
      </c>
      <c r="S60" s="46">
        <v>1068630</v>
      </c>
      <c r="T60" s="46">
        <v>4495364</v>
      </c>
      <c r="U60" s="76"/>
      <c r="V60" s="46" t="s">
        <v>420</v>
      </c>
      <c r="W60" s="46" t="s">
        <v>1785</v>
      </c>
      <c r="X60" s="46">
        <v>383300</v>
      </c>
      <c r="Y60" s="46">
        <v>5620063</v>
      </c>
      <c r="Z60" s="46">
        <v>112600</v>
      </c>
      <c r="AA60" s="46">
        <v>5507463</v>
      </c>
    </row>
    <row r="61" spans="1:27" ht="15">
      <c r="A61" s="98" t="s">
        <v>432</v>
      </c>
      <c r="B61" s="99" t="s">
        <v>1789</v>
      </c>
      <c r="C61" s="100">
        <v>510500</v>
      </c>
      <c r="D61" s="46">
        <f t="shared" si="0"/>
        <v>157647</v>
      </c>
      <c r="E61" s="100">
        <v>21175</v>
      </c>
      <c r="F61" s="100">
        <v>136472</v>
      </c>
      <c r="H61" s="98" t="s">
        <v>450</v>
      </c>
      <c r="I61" s="99" t="s">
        <v>1795</v>
      </c>
      <c r="J61" s="100">
        <v>30000</v>
      </c>
      <c r="K61" s="46">
        <f t="shared" si="1"/>
        <v>198780</v>
      </c>
      <c r="L61" s="79"/>
      <c r="M61" s="100">
        <v>198780</v>
      </c>
      <c r="O61" s="46" t="s">
        <v>423</v>
      </c>
      <c r="P61" s="46" t="s">
        <v>1786</v>
      </c>
      <c r="Q61" s="46">
        <v>6604575</v>
      </c>
      <c r="R61" s="46">
        <v>28127060</v>
      </c>
      <c r="S61" s="46">
        <v>1729703</v>
      </c>
      <c r="T61" s="46">
        <v>26397357</v>
      </c>
      <c r="U61" s="76"/>
      <c r="V61" s="46" t="s">
        <v>423</v>
      </c>
      <c r="W61" s="46" t="s">
        <v>1786</v>
      </c>
      <c r="X61" s="46">
        <v>20306016</v>
      </c>
      <c r="Y61" s="46">
        <v>3384132</v>
      </c>
      <c r="Z61" s="46">
        <v>75000</v>
      </c>
      <c r="AA61" s="46">
        <v>3309132</v>
      </c>
    </row>
    <row r="62" spans="1:27" ht="15">
      <c r="A62" s="98" t="s">
        <v>435</v>
      </c>
      <c r="B62" s="99" t="s">
        <v>1790</v>
      </c>
      <c r="C62" s="79"/>
      <c r="D62" s="46">
        <f t="shared" si="0"/>
        <v>85635</v>
      </c>
      <c r="E62" s="79"/>
      <c r="F62" s="100">
        <v>85635</v>
      </c>
      <c r="H62" s="98" t="s">
        <v>454</v>
      </c>
      <c r="I62" s="99" t="s">
        <v>1796</v>
      </c>
      <c r="J62" s="79"/>
      <c r="K62" s="46">
        <f t="shared" si="1"/>
        <v>338650</v>
      </c>
      <c r="L62" s="79"/>
      <c r="M62" s="100">
        <v>338650</v>
      </c>
      <c r="O62" s="46" t="s">
        <v>426</v>
      </c>
      <c r="P62" s="46" t="s">
        <v>1787</v>
      </c>
      <c r="Q62" s="46"/>
      <c r="R62" s="46">
        <v>3629962</v>
      </c>
      <c r="S62" s="46">
        <v>1039060</v>
      </c>
      <c r="T62" s="46">
        <v>2590902</v>
      </c>
      <c r="U62" s="76"/>
      <c r="V62" s="46" t="s">
        <v>426</v>
      </c>
      <c r="W62" s="46" t="s">
        <v>1787</v>
      </c>
      <c r="X62" s="46"/>
      <c r="Y62" s="46">
        <v>1680948</v>
      </c>
      <c r="Z62" s="46">
        <v>20900</v>
      </c>
      <c r="AA62" s="46">
        <v>1660048</v>
      </c>
    </row>
    <row r="63" spans="1:27" ht="15">
      <c r="A63" s="98" t="s">
        <v>438</v>
      </c>
      <c r="B63" s="99" t="s">
        <v>1791</v>
      </c>
      <c r="C63" s="79"/>
      <c r="D63" s="46">
        <f t="shared" si="0"/>
        <v>303540</v>
      </c>
      <c r="E63" s="100">
        <v>89970</v>
      </c>
      <c r="F63" s="100">
        <v>213570</v>
      </c>
      <c r="H63" s="98" t="s">
        <v>457</v>
      </c>
      <c r="I63" s="99" t="s">
        <v>1797</v>
      </c>
      <c r="J63" s="79"/>
      <c r="K63" s="46">
        <f t="shared" si="1"/>
        <v>110600</v>
      </c>
      <c r="L63" s="79"/>
      <c r="M63" s="100">
        <v>110600</v>
      </c>
      <c r="O63" s="46" t="s">
        <v>429</v>
      </c>
      <c r="P63" s="46" t="s">
        <v>1788</v>
      </c>
      <c r="Q63" s="46">
        <v>536217</v>
      </c>
      <c r="R63" s="46">
        <v>3073911</v>
      </c>
      <c r="S63" s="46">
        <v>955670</v>
      </c>
      <c r="T63" s="46">
        <v>2118241</v>
      </c>
      <c r="U63" s="76"/>
      <c r="V63" s="46" t="s">
        <v>429</v>
      </c>
      <c r="W63" s="46" t="s">
        <v>1788</v>
      </c>
      <c r="X63" s="46"/>
      <c r="Y63" s="46">
        <v>5898938</v>
      </c>
      <c r="Z63" s="46">
        <v>48500</v>
      </c>
      <c r="AA63" s="46">
        <v>5850438</v>
      </c>
    </row>
    <row r="64" spans="1:27" ht="15">
      <c r="A64" s="98" t="s">
        <v>441</v>
      </c>
      <c r="B64" s="99" t="s">
        <v>1792</v>
      </c>
      <c r="C64" s="79"/>
      <c r="D64" s="46">
        <f t="shared" si="0"/>
        <v>287277</v>
      </c>
      <c r="E64" s="100">
        <v>12500</v>
      </c>
      <c r="F64" s="100">
        <v>274777</v>
      </c>
      <c r="H64" s="98" t="s">
        <v>460</v>
      </c>
      <c r="I64" s="99" t="s">
        <v>1798</v>
      </c>
      <c r="J64" s="79"/>
      <c r="K64" s="46">
        <f t="shared" si="1"/>
        <v>46055</v>
      </c>
      <c r="L64" s="79"/>
      <c r="M64" s="100">
        <v>46055</v>
      </c>
      <c r="O64" s="46" t="s">
        <v>432</v>
      </c>
      <c r="P64" s="46" t="s">
        <v>1789</v>
      </c>
      <c r="Q64" s="46">
        <v>9775100</v>
      </c>
      <c r="R64" s="46">
        <v>4316055</v>
      </c>
      <c r="S64" s="46">
        <v>1121555</v>
      </c>
      <c r="T64" s="46">
        <v>3194500</v>
      </c>
      <c r="U64" s="76"/>
      <c r="V64" s="46" t="s">
        <v>432</v>
      </c>
      <c r="W64" s="46" t="s">
        <v>1789</v>
      </c>
      <c r="X64" s="46">
        <v>7210201</v>
      </c>
      <c r="Y64" s="46">
        <v>69068868</v>
      </c>
      <c r="Z64" s="46">
        <v>53475321</v>
      </c>
      <c r="AA64" s="46">
        <v>15593547</v>
      </c>
    </row>
    <row r="65" spans="1:27" ht="15">
      <c r="A65" s="98" t="s">
        <v>444</v>
      </c>
      <c r="B65" s="99" t="s">
        <v>1793</v>
      </c>
      <c r="C65" s="79"/>
      <c r="D65" s="46">
        <f t="shared" si="0"/>
        <v>37298</v>
      </c>
      <c r="E65" s="79"/>
      <c r="F65" s="100">
        <v>37298</v>
      </c>
      <c r="H65" s="98" t="s">
        <v>463</v>
      </c>
      <c r="I65" s="99" t="s">
        <v>1799</v>
      </c>
      <c r="J65" s="79"/>
      <c r="K65" s="46">
        <f t="shared" si="1"/>
        <v>3932939</v>
      </c>
      <c r="L65" s="79"/>
      <c r="M65" s="100">
        <v>3932939</v>
      </c>
      <c r="O65" s="46" t="s">
        <v>435</v>
      </c>
      <c r="P65" s="46" t="s">
        <v>1790</v>
      </c>
      <c r="Q65" s="46"/>
      <c r="R65" s="46">
        <v>1575045</v>
      </c>
      <c r="S65" s="46"/>
      <c r="T65" s="46">
        <v>1575045</v>
      </c>
      <c r="U65" s="76"/>
      <c r="V65" s="46" t="s">
        <v>435</v>
      </c>
      <c r="W65" s="46" t="s">
        <v>1790</v>
      </c>
      <c r="X65" s="46"/>
      <c r="Y65" s="46">
        <v>6313973</v>
      </c>
      <c r="Z65" s="46"/>
      <c r="AA65" s="46">
        <v>6313973</v>
      </c>
    </row>
    <row r="66" spans="1:27" ht="15">
      <c r="A66" s="98" t="s">
        <v>447</v>
      </c>
      <c r="B66" s="99" t="s">
        <v>1794</v>
      </c>
      <c r="C66" s="100">
        <v>943000</v>
      </c>
      <c r="D66" s="46">
        <f t="shared" si="0"/>
        <v>326537</v>
      </c>
      <c r="E66" s="100">
        <v>141505</v>
      </c>
      <c r="F66" s="100">
        <v>185032</v>
      </c>
      <c r="H66" s="98" t="s">
        <v>466</v>
      </c>
      <c r="I66" s="99" t="s">
        <v>1800</v>
      </c>
      <c r="J66" s="79"/>
      <c r="K66" s="46">
        <f t="shared" si="1"/>
        <v>332750</v>
      </c>
      <c r="L66" s="79"/>
      <c r="M66" s="100">
        <v>332750</v>
      </c>
      <c r="O66" s="46" t="s">
        <v>438</v>
      </c>
      <c r="P66" s="46" t="s">
        <v>1791</v>
      </c>
      <c r="Q66" s="46">
        <v>1490400</v>
      </c>
      <c r="R66" s="46">
        <v>6142414</v>
      </c>
      <c r="S66" s="46">
        <v>2680145</v>
      </c>
      <c r="T66" s="46">
        <v>3462269</v>
      </c>
      <c r="U66" s="76"/>
      <c r="V66" s="46" t="s">
        <v>438</v>
      </c>
      <c r="W66" s="46" t="s">
        <v>1791</v>
      </c>
      <c r="X66" s="46">
        <v>10059802</v>
      </c>
      <c r="Y66" s="46">
        <v>3608682</v>
      </c>
      <c r="Z66" s="46"/>
      <c r="AA66" s="46">
        <v>3608682</v>
      </c>
    </row>
    <row r="67" spans="1:27" ht="15">
      <c r="A67" s="98" t="s">
        <v>450</v>
      </c>
      <c r="B67" s="99" t="s">
        <v>1795</v>
      </c>
      <c r="C67" s="79"/>
      <c r="D67" s="46">
        <f t="shared" si="0"/>
        <v>507740</v>
      </c>
      <c r="E67" s="100">
        <v>143100</v>
      </c>
      <c r="F67" s="100">
        <v>364640</v>
      </c>
      <c r="H67" s="98" t="s">
        <v>469</v>
      </c>
      <c r="I67" s="99" t="s">
        <v>1801</v>
      </c>
      <c r="J67" s="100">
        <v>8169800</v>
      </c>
      <c r="K67" s="46">
        <f t="shared" si="1"/>
        <v>6207081</v>
      </c>
      <c r="L67" s="100">
        <v>1705010</v>
      </c>
      <c r="M67" s="100">
        <v>4502071</v>
      </c>
      <c r="O67" s="46" t="s">
        <v>441</v>
      </c>
      <c r="P67" s="46" t="s">
        <v>1792</v>
      </c>
      <c r="Q67" s="46">
        <v>2908950</v>
      </c>
      <c r="R67" s="46">
        <v>3559313</v>
      </c>
      <c r="S67" s="46">
        <v>724600</v>
      </c>
      <c r="T67" s="46">
        <v>2834713</v>
      </c>
      <c r="U67" s="76"/>
      <c r="V67" s="46" t="s">
        <v>441</v>
      </c>
      <c r="W67" s="46" t="s">
        <v>1792</v>
      </c>
      <c r="X67" s="46">
        <v>3574500</v>
      </c>
      <c r="Y67" s="46">
        <v>2428488</v>
      </c>
      <c r="Z67" s="46"/>
      <c r="AA67" s="46">
        <v>2428488</v>
      </c>
    </row>
    <row r="68" spans="1:27" ht="15">
      <c r="A68" s="98" t="s">
        <v>454</v>
      </c>
      <c r="B68" s="99" t="s">
        <v>1796</v>
      </c>
      <c r="C68" s="100">
        <v>300000</v>
      </c>
      <c r="D68" s="46">
        <f t="shared" si="0"/>
        <v>392255</v>
      </c>
      <c r="E68" s="100">
        <v>107500</v>
      </c>
      <c r="F68" s="100">
        <v>284755</v>
      </c>
      <c r="H68" s="98" t="s">
        <v>472</v>
      </c>
      <c r="I68" s="99" t="s">
        <v>1802</v>
      </c>
      <c r="J68" s="79"/>
      <c r="K68" s="46">
        <f t="shared" si="1"/>
        <v>54716</v>
      </c>
      <c r="L68" s="79"/>
      <c r="M68" s="100">
        <v>54716</v>
      </c>
      <c r="O68" s="46" t="s">
        <v>444</v>
      </c>
      <c r="P68" s="46" t="s">
        <v>1793</v>
      </c>
      <c r="Q68" s="46">
        <v>229000</v>
      </c>
      <c r="R68" s="46">
        <v>1925403</v>
      </c>
      <c r="S68" s="46">
        <v>831180</v>
      </c>
      <c r="T68" s="46">
        <v>1094223</v>
      </c>
      <c r="U68" s="76"/>
      <c r="V68" s="46" t="s">
        <v>444</v>
      </c>
      <c r="W68" s="46" t="s">
        <v>1793</v>
      </c>
      <c r="X68" s="46"/>
      <c r="Y68" s="46">
        <v>8297496</v>
      </c>
      <c r="Z68" s="46">
        <v>73000</v>
      </c>
      <c r="AA68" s="46">
        <v>8224496</v>
      </c>
    </row>
    <row r="69" spans="1:27" ht="15">
      <c r="A69" s="98" t="s">
        <v>457</v>
      </c>
      <c r="B69" s="99" t="s">
        <v>1797</v>
      </c>
      <c r="C69" s="79"/>
      <c r="D69" s="46">
        <f t="shared" si="0"/>
        <v>271372</v>
      </c>
      <c r="E69" s="79"/>
      <c r="F69" s="100">
        <v>271372</v>
      </c>
      <c r="H69" s="98" t="s">
        <v>475</v>
      </c>
      <c r="I69" s="99" t="s">
        <v>1803</v>
      </c>
      <c r="J69" s="79"/>
      <c r="K69" s="46">
        <f t="shared" si="1"/>
        <v>81251</v>
      </c>
      <c r="L69" s="79"/>
      <c r="M69" s="100">
        <v>81251</v>
      </c>
      <c r="O69" s="46" t="s">
        <v>447</v>
      </c>
      <c r="P69" s="46" t="s">
        <v>1794</v>
      </c>
      <c r="Q69" s="46">
        <v>2930171</v>
      </c>
      <c r="R69" s="46">
        <v>4459019</v>
      </c>
      <c r="S69" s="46">
        <v>653985</v>
      </c>
      <c r="T69" s="46">
        <v>3805034</v>
      </c>
      <c r="U69" s="76"/>
      <c r="V69" s="46" t="s">
        <v>447</v>
      </c>
      <c r="W69" s="46" t="s">
        <v>1794</v>
      </c>
      <c r="X69" s="46">
        <v>409000</v>
      </c>
      <c r="Y69" s="46">
        <v>952950</v>
      </c>
      <c r="Z69" s="46"/>
      <c r="AA69" s="46">
        <v>952950</v>
      </c>
    </row>
    <row r="70" spans="1:27" ht="15">
      <c r="A70" s="98" t="s">
        <v>460</v>
      </c>
      <c r="B70" s="99" t="s">
        <v>1798</v>
      </c>
      <c r="C70" s="100">
        <v>1182900</v>
      </c>
      <c r="D70" s="46">
        <f t="shared" si="0"/>
        <v>108076</v>
      </c>
      <c r="E70" s="79"/>
      <c r="F70" s="100">
        <v>108076</v>
      </c>
      <c r="H70" s="98" t="s">
        <v>478</v>
      </c>
      <c r="I70" s="99" t="s">
        <v>1804</v>
      </c>
      <c r="J70" s="100">
        <v>44300</v>
      </c>
      <c r="K70" s="46">
        <f t="shared" si="1"/>
        <v>92028</v>
      </c>
      <c r="L70" s="79"/>
      <c r="M70" s="100">
        <v>92028</v>
      </c>
      <c r="O70" s="46" t="s">
        <v>450</v>
      </c>
      <c r="P70" s="46" t="s">
        <v>1795</v>
      </c>
      <c r="Q70" s="46">
        <v>1023500</v>
      </c>
      <c r="R70" s="46">
        <v>5660238</v>
      </c>
      <c r="S70" s="46">
        <v>1118590</v>
      </c>
      <c r="T70" s="46">
        <v>4541648</v>
      </c>
      <c r="U70" s="76"/>
      <c r="V70" s="46" t="s">
        <v>450</v>
      </c>
      <c r="W70" s="46" t="s">
        <v>1795</v>
      </c>
      <c r="X70" s="46">
        <v>34500</v>
      </c>
      <c r="Y70" s="46">
        <v>5200419</v>
      </c>
      <c r="Z70" s="46"/>
      <c r="AA70" s="46">
        <v>5200419</v>
      </c>
    </row>
    <row r="71" spans="1:27" ht="15">
      <c r="A71" s="98" t="s">
        <v>463</v>
      </c>
      <c r="B71" s="99" t="s">
        <v>1799</v>
      </c>
      <c r="C71" s="100">
        <v>415805</v>
      </c>
      <c r="D71" s="46">
        <f aca="true" t="shared" si="2" ref="D71:D134">E71+F71</f>
        <v>1091815</v>
      </c>
      <c r="E71" s="100">
        <v>911527</v>
      </c>
      <c r="F71" s="100">
        <v>180288</v>
      </c>
      <c r="H71" s="98" t="s">
        <v>481</v>
      </c>
      <c r="I71" s="99" t="s">
        <v>1805</v>
      </c>
      <c r="J71" s="79"/>
      <c r="K71" s="46">
        <f aca="true" t="shared" si="3" ref="K71:K134">L71+M71</f>
        <v>1500</v>
      </c>
      <c r="L71" s="79"/>
      <c r="M71" s="100">
        <v>1500</v>
      </c>
      <c r="O71" s="46" t="s">
        <v>454</v>
      </c>
      <c r="P71" s="46" t="s">
        <v>1796</v>
      </c>
      <c r="Q71" s="46">
        <v>4484800</v>
      </c>
      <c r="R71" s="46">
        <v>3257245</v>
      </c>
      <c r="S71" s="46">
        <v>1060560</v>
      </c>
      <c r="T71" s="46">
        <v>2196685</v>
      </c>
      <c r="U71" s="76"/>
      <c r="V71" s="46" t="s">
        <v>454</v>
      </c>
      <c r="W71" s="46" t="s">
        <v>1796</v>
      </c>
      <c r="X71" s="46">
        <v>26100</v>
      </c>
      <c r="Y71" s="46">
        <v>4215036</v>
      </c>
      <c r="Z71" s="46"/>
      <c r="AA71" s="46">
        <v>4215036</v>
      </c>
    </row>
    <row r="72" spans="1:27" ht="15">
      <c r="A72" s="98" t="s">
        <v>466</v>
      </c>
      <c r="B72" s="99" t="s">
        <v>1800</v>
      </c>
      <c r="C72" s="79"/>
      <c r="D72" s="46">
        <f t="shared" si="2"/>
        <v>443610</v>
      </c>
      <c r="E72" s="100">
        <v>178000</v>
      </c>
      <c r="F72" s="100">
        <v>265610</v>
      </c>
      <c r="H72" s="98" t="s">
        <v>484</v>
      </c>
      <c r="I72" s="99" t="s">
        <v>1806</v>
      </c>
      <c r="J72" s="79"/>
      <c r="K72" s="46">
        <f t="shared" si="3"/>
        <v>54550</v>
      </c>
      <c r="L72" s="79"/>
      <c r="M72" s="100">
        <v>54550</v>
      </c>
      <c r="O72" s="46" t="s">
        <v>457</v>
      </c>
      <c r="P72" s="46" t="s">
        <v>1797</v>
      </c>
      <c r="Q72" s="46">
        <v>961750</v>
      </c>
      <c r="R72" s="46">
        <v>5415798</v>
      </c>
      <c r="S72" s="46">
        <v>804050</v>
      </c>
      <c r="T72" s="46">
        <v>4611748</v>
      </c>
      <c r="U72" s="76"/>
      <c r="V72" s="46" t="s">
        <v>457</v>
      </c>
      <c r="W72" s="46" t="s">
        <v>1797</v>
      </c>
      <c r="X72" s="46"/>
      <c r="Y72" s="46">
        <v>1642972</v>
      </c>
      <c r="Z72" s="46"/>
      <c r="AA72" s="46">
        <v>1642972</v>
      </c>
    </row>
    <row r="73" spans="1:27" ht="15">
      <c r="A73" s="98" t="s">
        <v>469</v>
      </c>
      <c r="B73" s="99" t="s">
        <v>1801</v>
      </c>
      <c r="C73" s="79"/>
      <c r="D73" s="46">
        <f t="shared" si="2"/>
        <v>421032</v>
      </c>
      <c r="E73" s="100">
        <v>89900</v>
      </c>
      <c r="F73" s="100">
        <v>331132</v>
      </c>
      <c r="H73" s="98" t="s">
        <v>487</v>
      </c>
      <c r="I73" s="99" t="s">
        <v>1807</v>
      </c>
      <c r="J73" s="79"/>
      <c r="K73" s="46">
        <f t="shared" si="3"/>
        <v>6080</v>
      </c>
      <c r="L73" s="79"/>
      <c r="M73" s="100">
        <v>6080</v>
      </c>
      <c r="O73" s="46" t="s">
        <v>460</v>
      </c>
      <c r="P73" s="46" t="s">
        <v>1798</v>
      </c>
      <c r="Q73" s="46">
        <v>18311650</v>
      </c>
      <c r="R73" s="46">
        <v>1924854</v>
      </c>
      <c r="S73" s="46">
        <v>94500</v>
      </c>
      <c r="T73" s="46">
        <v>1830354</v>
      </c>
      <c r="U73" s="76"/>
      <c r="V73" s="46" t="s">
        <v>460</v>
      </c>
      <c r="W73" s="46" t="s">
        <v>1798</v>
      </c>
      <c r="X73" s="46">
        <v>600</v>
      </c>
      <c r="Y73" s="46">
        <v>2464558</v>
      </c>
      <c r="Z73" s="46"/>
      <c r="AA73" s="46">
        <v>2464558</v>
      </c>
    </row>
    <row r="74" spans="1:27" ht="15">
      <c r="A74" s="98" t="s">
        <v>472</v>
      </c>
      <c r="B74" s="99" t="s">
        <v>1802</v>
      </c>
      <c r="C74" s="79"/>
      <c r="D74" s="46">
        <f t="shared" si="2"/>
        <v>145941</v>
      </c>
      <c r="E74" s="79"/>
      <c r="F74" s="100">
        <v>145941</v>
      </c>
      <c r="H74" s="98" t="s">
        <v>490</v>
      </c>
      <c r="I74" s="99" t="s">
        <v>1808</v>
      </c>
      <c r="J74" s="79"/>
      <c r="K74" s="46">
        <f t="shared" si="3"/>
        <v>60900</v>
      </c>
      <c r="L74" s="79"/>
      <c r="M74" s="100">
        <v>60900</v>
      </c>
      <c r="O74" s="46" t="s">
        <v>463</v>
      </c>
      <c r="P74" s="46" t="s">
        <v>1799</v>
      </c>
      <c r="Q74" s="46">
        <v>11340314</v>
      </c>
      <c r="R74" s="46">
        <v>9500841</v>
      </c>
      <c r="S74" s="46">
        <v>7075950</v>
      </c>
      <c r="T74" s="46">
        <v>2424891</v>
      </c>
      <c r="U74" s="76"/>
      <c r="V74" s="46" t="s">
        <v>463</v>
      </c>
      <c r="W74" s="46" t="s">
        <v>1799</v>
      </c>
      <c r="X74" s="46">
        <v>977875</v>
      </c>
      <c r="Y74" s="46">
        <v>71149733</v>
      </c>
      <c r="Z74" s="46">
        <v>523800</v>
      </c>
      <c r="AA74" s="46">
        <v>70625933</v>
      </c>
    </row>
    <row r="75" spans="1:27" ht="15">
      <c r="A75" s="98" t="s">
        <v>475</v>
      </c>
      <c r="B75" s="99" t="s">
        <v>1803</v>
      </c>
      <c r="C75" s="79"/>
      <c r="D75" s="46">
        <f t="shared" si="2"/>
        <v>354657</v>
      </c>
      <c r="E75" s="79"/>
      <c r="F75" s="100">
        <v>354657</v>
      </c>
      <c r="H75" s="98" t="s">
        <v>493</v>
      </c>
      <c r="I75" s="99" t="s">
        <v>2324</v>
      </c>
      <c r="J75" s="79"/>
      <c r="K75" s="46">
        <f t="shared" si="3"/>
        <v>260100</v>
      </c>
      <c r="L75" s="79"/>
      <c r="M75" s="100">
        <v>260100</v>
      </c>
      <c r="O75" s="46" t="s">
        <v>466</v>
      </c>
      <c r="P75" s="46" t="s">
        <v>1800</v>
      </c>
      <c r="Q75" s="46">
        <v>2920200</v>
      </c>
      <c r="R75" s="46">
        <v>4989107</v>
      </c>
      <c r="S75" s="46">
        <v>1513870</v>
      </c>
      <c r="T75" s="46">
        <v>3475237</v>
      </c>
      <c r="U75" s="76"/>
      <c r="V75" s="46" t="s">
        <v>466</v>
      </c>
      <c r="W75" s="46" t="s">
        <v>1800</v>
      </c>
      <c r="X75" s="46"/>
      <c r="Y75" s="46">
        <v>3402932</v>
      </c>
      <c r="Z75" s="46"/>
      <c r="AA75" s="46">
        <v>3402932</v>
      </c>
    </row>
    <row r="76" spans="1:27" ht="15">
      <c r="A76" s="98" t="s">
        <v>478</v>
      </c>
      <c r="B76" s="99" t="s">
        <v>1804</v>
      </c>
      <c r="C76" s="100">
        <v>838700</v>
      </c>
      <c r="D76" s="46">
        <f t="shared" si="2"/>
        <v>2950700</v>
      </c>
      <c r="E76" s="100">
        <v>1899150</v>
      </c>
      <c r="F76" s="100">
        <v>1051550</v>
      </c>
      <c r="H76" s="98" t="s">
        <v>496</v>
      </c>
      <c r="I76" s="99" t="s">
        <v>1809</v>
      </c>
      <c r="J76" s="79"/>
      <c r="K76" s="46">
        <f t="shared" si="3"/>
        <v>134179</v>
      </c>
      <c r="L76" s="79"/>
      <c r="M76" s="100">
        <v>134179</v>
      </c>
      <c r="O76" s="46" t="s">
        <v>469</v>
      </c>
      <c r="P76" s="46" t="s">
        <v>1801</v>
      </c>
      <c r="Q76" s="46">
        <v>792325</v>
      </c>
      <c r="R76" s="46">
        <v>9337752</v>
      </c>
      <c r="S76" s="46">
        <v>2969911</v>
      </c>
      <c r="T76" s="46">
        <v>6367841</v>
      </c>
      <c r="U76" s="76"/>
      <c r="V76" s="46" t="s">
        <v>469</v>
      </c>
      <c r="W76" s="46" t="s">
        <v>1801</v>
      </c>
      <c r="X76" s="46">
        <v>9432450</v>
      </c>
      <c r="Y76" s="46">
        <v>20649884</v>
      </c>
      <c r="Z76" s="46">
        <v>1705010</v>
      </c>
      <c r="AA76" s="46">
        <v>18944874</v>
      </c>
    </row>
    <row r="77" spans="1:27" ht="15">
      <c r="A77" s="98" t="s">
        <v>481</v>
      </c>
      <c r="B77" s="99" t="s">
        <v>1805</v>
      </c>
      <c r="C77" s="79"/>
      <c r="D77" s="46">
        <f t="shared" si="2"/>
        <v>825587</v>
      </c>
      <c r="E77" s="100">
        <v>621200</v>
      </c>
      <c r="F77" s="100">
        <v>204387</v>
      </c>
      <c r="H77" s="98" t="s">
        <v>499</v>
      </c>
      <c r="I77" s="99" t="s">
        <v>2247</v>
      </c>
      <c r="J77" s="79"/>
      <c r="K77" s="46">
        <f t="shared" si="3"/>
        <v>575393</v>
      </c>
      <c r="L77" s="79"/>
      <c r="M77" s="100">
        <v>575393</v>
      </c>
      <c r="O77" s="46" t="s">
        <v>472</v>
      </c>
      <c r="P77" s="46" t="s">
        <v>1802</v>
      </c>
      <c r="Q77" s="46">
        <v>1054400</v>
      </c>
      <c r="R77" s="46">
        <v>2499698</v>
      </c>
      <c r="S77" s="46">
        <v>256120</v>
      </c>
      <c r="T77" s="46">
        <v>2243578</v>
      </c>
      <c r="U77" s="76"/>
      <c r="V77" s="46" t="s">
        <v>472</v>
      </c>
      <c r="W77" s="46" t="s">
        <v>1802</v>
      </c>
      <c r="X77" s="46">
        <v>12725226</v>
      </c>
      <c r="Y77" s="46">
        <v>5129225</v>
      </c>
      <c r="Z77" s="46"/>
      <c r="AA77" s="46">
        <v>5129225</v>
      </c>
    </row>
    <row r="78" spans="1:27" ht="15">
      <c r="A78" s="98" t="s">
        <v>484</v>
      </c>
      <c r="B78" s="99" t="s">
        <v>1806</v>
      </c>
      <c r="C78" s="100">
        <v>250800</v>
      </c>
      <c r="D78" s="46">
        <f t="shared" si="2"/>
        <v>363570</v>
      </c>
      <c r="E78" s="100">
        <v>45650</v>
      </c>
      <c r="F78" s="100">
        <v>317920</v>
      </c>
      <c r="H78" s="98" t="s">
        <v>502</v>
      </c>
      <c r="I78" s="99" t="s">
        <v>1810</v>
      </c>
      <c r="J78" s="79"/>
      <c r="K78" s="46">
        <f t="shared" si="3"/>
        <v>474678</v>
      </c>
      <c r="L78" s="79"/>
      <c r="M78" s="100">
        <v>474678</v>
      </c>
      <c r="O78" s="46" t="s">
        <v>475</v>
      </c>
      <c r="P78" s="46" t="s">
        <v>1803</v>
      </c>
      <c r="Q78" s="46">
        <v>2322300</v>
      </c>
      <c r="R78" s="46">
        <v>4177603</v>
      </c>
      <c r="S78" s="46">
        <v>322200</v>
      </c>
      <c r="T78" s="46">
        <v>3855403</v>
      </c>
      <c r="U78" s="76"/>
      <c r="V78" s="46" t="s">
        <v>475</v>
      </c>
      <c r="W78" s="46" t="s">
        <v>1803</v>
      </c>
      <c r="X78" s="46">
        <v>26200</v>
      </c>
      <c r="Y78" s="46">
        <v>2568406</v>
      </c>
      <c r="Z78" s="46"/>
      <c r="AA78" s="46">
        <v>2568406</v>
      </c>
    </row>
    <row r="79" spans="1:27" ht="15">
      <c r="A79" s="98" t="s">
        <v>487</v>
      </c>
      <c r="B79" s="99" t="s">
        <v>1807</v>
      </c>
      <c r="C79" s="79"/>
      <c r="D79" s="46">
        <f t="shared" si="2"/>
        <v>71612</v>
      </c>
      <c r="E79" s="79"/>
      <c r="F79" s="100">
        <v>71612</v>
      </c>
      <c r="H79" s="98" t="s">
        <v>504</v>
      </c>
      <c r="I79" s="99" t="s">
        <v>1811</v>
      </c>
      <c r="J79" s="79"/>
      <c r="K79" s="46">
        <f t="shared" si="3"/>
        <v>883255</v>
      </c>
      <c r="L79" s="79"/>
      <c r="M79" s="100">
        <v>883255</v>
      </c>
      <c r="O79" s="46" t="s">
        <v>478</v>
      </c>
      <c r="P79" s="46" t="s">
        <v>1804</v>
      </c>
      <c r="Q79" s="46">
        <v>3469500</v>
      </c>
      <c r="R79" s="46">
        <v>24411180</v>
      </c>
      <c r="S79" s="46">
        <v>11138084</v>
      </c>
      <c r="T79" s="46">
        <v>13273096</v>
      </c>
      <c r="U79" s="76"/>
      <c r="V79" s="46" t="s">
        <v>478</v>
      </c>
      <c r="W79" s="46" t="s">
        <v>1804</v>
      </c>
      <c r="X79" s="46">
        <v>3885035</v>
      </c>
      <c r="Y79" s="46">
        <v>5735322</v>
      </c>
      <c r="Z79" s="46"/>
      <c r="AA79" s="46">
        <v>5735322</v>
      </c>
    </row>
    <row r="80" spans="1:27" ht="15">
      <c r="A80" s="98" t="s">
        <v>493</v>
      </c>
      <c r="B80" s="99" t="s">
        <v>2324</v>
      </c>
      <c r="C80" s="79"/>
      <c r="D80" s="46">
        <f t="shared" si="2"/>
        <v>591724</v>
      </c>
      <c r="E80" s="79"/>
      <c r="F80" s="100">
        <v>591724</v>
      </c>
      <c r="H80" s="98" t="s">
        <v>507</v>
      </c>
      <c r="I80" s="99" t="s">
        <v>1812</v>
      </c>
      <c r="J80" s="79"/>
      <c r="K80" s="46">
        <f t="shared" si="3"/>
        <v>2852745</v>
      </c>
      <c r="L80" s="100">
        <v>2581750</v>
      </c>
      <c r="M80" s="100">
        <v>270995</v>
      </c>
      <c r="O80" s="46" t="s">
        <v>481</v>
      </c>
      <c r="P80" s="46" t="s">
        <v>1805</v>
      </c>
      <c r="Q80" s="46"/>
      <c r="R80" s="46">
        <v>5869902</v>
      </c>
      <c r="S80" s="46">
        <v>3381150</v>
      </c>
      <c r="T80" s="46">
        <v>2488752</v>
      </c>
      <c r="U80" s="76"/>
      <c r="V80" s="46" t="s">
        <v>481</v>
      </c>
      <c r="W80" s="46" t="s">
        <v>1805</v>
      </c>
      <c r="X80" s="46"/>
      <c r="Y80" s="46">
        <v>2263802</v>
      </c>
      <c r="Z80" s="46">
        <v>459800</v>
      </c>
      <c r="AA80" s="46">
        <v>1804002</v>
      </c>
    </row>
    <row r="81" spans="1:27" ht="15">
      <c r="A81" s="98" t="s">
        <v>496</v>
      </c>
      <c r="B81" s="99" t="s">
        <v>1809</v>
      </c>
      <c r="C81" s="100">
        <v>77500</v>
      </c>
      <c r="D81" s="46">
        <f t="shared" si="2"/>
        <v>647889</v>
      </c>
      <c r="E81" s="100">
        <v>464700</v>
      </c>
      <c r="F81" s="100">
        <v>183189</v>
      </c>
      <c r="H81" s="98" t="s">
        <v>510</v>
      </c>
      <c r="I81" s="99" t="s">
        <v>2230</v>
      </c>
      <c r="J81" s="100">
        <v>6000</v>
      </c>
      <c r="K81" s="46">
        <f t="shared" si="3"/>
        <v>4902590</v>
      </c>
      <c r="L81" s="79"/>
      <c r="M81" s="100">
        <v>4902590</v>
      </c>
      <c r="O81" s="46" t="s">
        <v>484</v>
      </c>
      <c r="P81" s="46" t="s">
        <v>1806</v>
      </c>
      <c r="Q81" s="46">
        <v>1841600</v>
      </c>
      <c r="R81" s="46">
        <v>6186727</v>
      </c>
      <c r="S81" s="46">
        <v>2196810</v>
      </c>
      <c r="T81" s="46">
        <v>3989917</v>
      </c>
      <c r="U81" s="76"/>
      <c r="V81" s="46" t="s">
        <v>484</v>
      </c>
      <c r="W81" s="46" t="s">
        <v>1806</v>
      </c>
      <c r="X81" s="46">
        <v>18100</v>
      </c>
      <c r="Y81" s="46">
        <v>3747843</v>
      </c>
      <c r="Z81" s="46">
        <v>991500</v>
      </c>
      <c r="AA81" s="46">
        <v>2756343</v>
      </c>
    </row>
    <row r="82" spans="1:27" ht="15">
      <c r="A82" s="98" t="s">
        <v>499</v>
      </c>
      <c r="B82" s="99" t="s">
        <v>2247</v>
      </c>
      <c r="C82" s="100">
        <v>60076</v>
      </c>
      <c r="D82" s="46">
        <f t="shared" si="2"/>
        <v>156041</v>
      </c>
      <c r="E82" s="100">
        <v>550</v>
      </c>
      <c r="F82" s="100">
        <v>155491</v>
      </c>
      <c r="H82" s="98" t="s">
        <v>513</v>
      </c>
      <c r="I82" s="99" t="s">
        <v>1813</v>
      </c>
      <c r="J82" s="79"/>
      <c r="K82" s="46">
        <f t="shared" si="3"/>
        <v>243100</v>
      </c>
      <c r="L82" s="79"/>
      <c r="M82" s="100">
        <v>243100</v>
      </c>
      <c r="O82" s="46" t="s">
        <v>487</v>
      </c>
      <c r="P82" s="46" t="s">
        <v>1807</v>
      </c>
      <c r="Q82" s="46">
        <v>175000</v>
      </c>
      <c r="R82" s="46">
        <v>1561561</v>
      </c>
      <c r="S82" s="46">
        <v>530100</v>
      </c>
      <c r="T82" s="46">
        <v>1031461</v>
      </c>
      <c r="U82" s="76"/>
      <c r="V82" s="46" t="s">
        <v>487</v>
      </c>
      <c r="W82" s="46" t="s">
        <v>1807</v>
      </c>
      <c r="X82" s="46">
        <v>10000</v>
      </c>
      <c r="Y82" s="46">
        <v>1688346</v>
      </c>
      <c r="Z82" s="46"/>
      <c r="AA82" s="46">
        <v>1688346</v>
      </c>
    </row>
    <row r="83" spans="1:27" ht="15">
      <c r="A83" s="98" t="s">
        <v>502</v>
      </c>
      <c r="B83" s="99" t="s">
        <v>1810</v>
      </c>
      <c r="C83" s="79"/>
      <c r="D83" s="46">
        <f t="shared" si="2"/>
        <v>1795</v>
      </c>
      <c r="E83" s="79"/>
      <c r="F83" s="100">
        <v>1795</v>
      </c>
      <c r="H83" s="98" t="s">
        <v>516</v>
      </c>
      <c r="I83" s="99" t="s">
        <v>1814</v>
      </c>
      <c r="J83" s="79"/>
      <c r="K83" s="46">
        <f t="shared" si="3"/>
        <v>10550</v>
      </c>
      <c r="L83" s="79"/>
      <c r="M83" s="100">
        <v>10550</v>
      </c>
      <c r="O83" s="46" t="s">
        <v>490</v>
      </c>
      <c r="P83" s="46" t="s">
        <v>1808</v>
      </c>
      <c r="Q83" s="46">
        <v>1799500</v>
      </c>
      <c r="R83" s="46">
        <v>23202</v>
      </c>
      <c r="S83" s="46"/>
      <c r="T83" s="46">
        <v>23202</v>
      </c>
      <c r="U83" s="76"/>
      <c r="V83" s="46" t="s">
        <v>490</v>
      </c>
      <c r="W83" s="46" t="s">
        <v>1808</v>
      </c>
      <c r="X83" s="46">
        <v>22000</v>
      </c>
      <c r="Y83" s="46">
        <v>931201</v>
      </c>
      <c r="Z83" s="46"/>
      <c r="AA83" s="46">
        <v>931201</v>
      </c>
    </row>
    <row r="84" spans="1:27" ht="15">
      <c r="A84" s="98" t="s">
        <v>504</v>
      </c>
      <c r="B84" s="99" t="s">
        <v>1811</v>
      </c>
      <c r="C84" s="100">
        <v>2234000</v>
      </c>
      <c r="D84" s="46">
        <f t="shared" si="2"/>
        <v>1397930</v>
      </c>
      <c r="E84" s="100">
        <v>160300</v>
      </c>
      <c r="F84" s="100">
        <v>1237630</v>
      </c>
      <c r="H84" s="98" t="s">
        <v>519</v>
      </c>
      <c r="I84" s="99" t="s">
        <v>1815</v>
      </c>
      <c r="J84" s="79"/>
      <c r="K84" s="46">
        <f t="shared" si="3"/>
        <v>16200</v>
      </c>
      <c r="L84" s="79"/>
      <c r="M84" s="100">
        <v>16200</v>
      </c>
      <c r="O84" s="46" t="s">
        <v>493</v>
      </c>
      <c r="P84" s="46" t="s">
        <v>2324</v>
      </c>
      <c r="Q84" s="46">
        <v>2253000</v>
      </c>
      <c r="R84" s="46">
        <v>9205729</v>
      </c>
      <c r="S84" s="46">
        <v>2839590</v>
      </c>
      <c r="T84" s="46">
        <v>6366139</v>
      </c>
      <c r="U84" s="76"/>
      <c r="V84" s="46" t="s">
        <v>493</v>
      </c>
      <c r="W84" s="46" t="s">
        <v>2324</v>
      </c>
      <c r="X84" s="46">
        <v>85751</v>
      </c>
      <c r="Y84" s="46">
        <v>4487977</v>
      </c>
      <c r="Z84" s="46"/>
      <c r="AA84" s="46">
        <v>4487977</v>
      </c>
    </row>
    <row r="85" spans="1:27" ht="15">
      <c r="A85" s="98" t="s">
        <v>507</v>
      </c>
      <c r="B85" s="99" t="s">
        <v>1812</v>
      </c>
      <c r="C85" s="100">
        <v>4946701</v>
      </c>
      <c r="D85" s="46">
        <f t="shared" si="2"/>
        <v>748996</v>
      </c>
      <c r="E85" s="100">
        <v>208675</v>
      </c>
      <c r="F85" s="100">
        <v>540321</v>
      </c>
      <c r="H85" s="98" t="s">
        <v>522</v>
      </c>
      <c r="I85" s="99" t="s">
        <v>1816</v>
      </c>
      <c r="J85" s="100">
        <v>1750</v>
      </c>
      <c r="K85" s="46">
        <f t="shared" si="3"/>
        <v>0</v>
      </c>
      <c r="L85" s="79"/>
      <c r="M85" s="79"/>
      <c r="O85" s="46" t="s">
        <v>496</v>
      </c>
      <c r="P85" s="46" t="s">
        <v>1809</v>
      </c>
      <c r="Q85" s="46">
        <v>448900</v>
      </c>
      <c r="R85" s="46">
        <v>5853285</v>
      </c>
      <c r="S85" s="46">
        <v>2643659</v>
      </c>
      <c r="T85" s="46">
        <v>3209626</v>
      </c>
      <c r="U85" s="76"/>
      <c r="V85" s="46" t="s">
        <v>496</v>
      </c>
      <c r="W85" s="46" t="s">
        <v>1809</v>
      </c>
      <c r="X85" s="46">
        <v>3476058</v>
      </c>
      <c r="Y85" s="46">
        <v>4258643</v>
      </c>
      <c r="Z85" s="46">
        <v>2500</v>
      </c>
      <c r="AA85" s="46">
        <v>4256143</v>
      </c>
    </row>
    <row r="86" spans="1:27" ht="15">
      <c r="A86" s="98" t="s">
        <v>513</v>
      </c>
      <c r="B86" s="99" t="s">
        <v>1813</v>
      </c>
      <c r="C86" s="100">
        <v>423400</v>
      </c>
      <c r="D86" s="46">
        <f t="shared" si="2"/>
        <v>801096</v>
      </c>
      <c r="E86" s="100">
        <v>254100</v>
      </c>
      <c r="F86" s="100">
        <v>546996</v>
      </c>
      <c r="H86" s="98" t="s">
        <v>525</v>
      </c>
      <c r="I86" s="99" t="s">
        <v>1817</v>
      </c>
      <c r="J86" s="79"/>
      <c r="K86" s="46">
        <f t="shared" si="3"/>
        <v>477902</v>
      </c>
      <c r="L86" s="79"/>
      <c r="M86" s="100">
        <v>477902</v>
      </c>
      <c r="O86" s="46" t="s">
        <v>499</v>
      </c>
      <c r="P86" s="46" t="s">
        <v>2247</v>
      </c>
      <c r="Q86" s="46">
        <v>6651627</v>
      </c>
      <c r="R86" s="46">
        <v>5517843</v>
      </c>
      <c r="S86" s="46">
        <v>1890623</v>
      </c>
      <c r="T86" s="46">
        <v>3627220</v>
      </c>
      <c r="U86" s="76"/>
      <c r="V86" s="46" t="s">
        <v>499</v>
      </c>
      <c r="W86" s="46" t="s">
        <v>2247</v>
      </c>
      <c r="X86" s="46">
        <v>324510</v>
      </c>
      <c r="Y86" s="46">
        <v>1948196</v>
      </c>
      <c r="Z86" s="46"/>
      <c r="AA86" s="46">
        <v>1948196</v>
      </c>
    </row>
    <row r="87" spans="1:27" ht="15">
      <c r="A87" s="98" t="s">
        <v>516</v>
      </c>
      <c r="B87" s="99" t="s">
        <v>1814</v>
      </c>
      <c r="C87" s="79"/>
      <c r="D87" s="46">
        <f t="shared" si="2"/>
        <v>252691</v>
      </c>
      <c r="E87" s="100">
        <v>77000</v>
      </c>
      <c r="F87" s="100">
        <v>175691</v>
      </c>
      <c r="H87" s="98" t="s">
        <v>528</v>
      </c>
      <c r="I87" s="99" t="s">
        <v>1818</v>
      </c>
      <c r="J87" s="79"/>
      <c r="K87" s="46">
        <f t="shared" si="3"/>
        <v>585940</v>
      </c>
      <c r="L87" s="79"/>
      <c r="M87" s="100">
        <v>585940</v>
      </c>
      <c r="O87" s="46" t="s">
        <v>502</v>
      </c>
      <c r="P87" s="46" t="s">
        <v>1810</v>
      </c>
      <c r="Q87" s="46">
        <v>789000</v>
      </c>
      <c r="R87" s="46">
        <v>376781</v>
      </c>
      <c r="S87" s="46">
        <v>1000</v>
      </c>
      <c r="T87" s="46">
        <v>375781</v>
      </c>
      <c r="U87" s="76"/>
      <c r="V87" s="46" t="s">
        <v>502</v>
      </c>
      <c r="W87" s="46" t="s">
        <v>1810</v>
      </c>
      <c r="X87" s="46"/>
      <c r="Y87" s="46">
        <v>4991955</v>
      </c>
      <c r="Z87" s="46"/>
      <c r="AA87" s="46">
        <v>4991955</v>
      </c>
    </row>
    <row r="88" spans="1:27" ht="15">
      <c r="A88" s="98" t="s">
        <v>519</v>
      </c>
      <c r="B88" s="99" t="s">
        <v>1815</v>
      </c>
      <c r="C88" s="79"/>
      <c r="D88" s="46">
        <f t="shared" si="2"/>
        <v>220369</v>
      </c>
      <c r="E88" s="100">
        <v>66400</v>
      </c>
      <c r="F88" s="100">
        <v>153969</v>
      </c>
      <c r="H88" s="98" t="s">
        <v>531</v>
      </c>
      <c r="I88" s="99" t="s">
        <v>1819</v>
      </c>
      <c r="J88" s="100">
        <v>4000</v>
      </c>
      <c r="K88" s="46">
        <f t="shared" si="3"/>
        <v>88001</v>
      </c>
      <c r="L88" s="100">
        <v>8700</v>
      </c>
      <c r="M88" s="100">
        <v>79301</v>
      </c>
      <c r="O88" s="46" t="s">
        <v>504</v>
      </c>
      <c r="P88" s="46" t="s">
        <v>1811</v>
      </c>
      <c r="Q88" s="46">
        <v>41249328</v>
      </c>
      <c r="R88" s="46">
        <v>23249774</v>
      </c>
      <c r="S88" s="46">
        <v>8170542</v>
      </c>
      <c r="T88" s="46">
        <v>15079232</v>
      </c>
      <c r="U88" s="76"/>
      <c r="V88" s="46" t="s">
        <v>504</v>
      </c>
      <c r="W88" s="46" t="s">
        <v>1811</v>
      </c>
      <c r="X88" s="46">
        <v>32654381</v>
      </c>
      <c r="Y88" s="46">
        <v>6853442</v>
      </c>
      <c r="Z88" s="46">
        <v>260000</v>
      </c>
      <c r="AA88" s="46">
        <v>6593442</v>
      </c>
    </row>
    <row r="89" spans="1:27" ht="15">
      <c r="A89" s="98" t="s">
        <v>522</v>
      </c>
      <c r="B89" s="99" t="s">
        <v>1816</v>
      </c>
      <c r="C89" s="100">
        <v>631000</v>
      </c>
      <c r="D89" s="46">
        <f t="shared" si="2"/>
        <v>682649</v>
      </c>
      <c r="E89" s="100">
        <v>278961</v>
      </c>
      <c r="F89" s="100">
        <v>403688</v>
      </c>
      <c r="H89" s="98" t="s">
        <v>534</v>
      </c>
      <c r="I89" s="99" t="s">
        <v>1820</v>
      </c>
      <c r="J89" s="100">
        <v>32000</v>
      </c>
      <c r="K89" s="46">
        <f t="shared" si="3"/>
        <v>748519</v>
      </c>
      <c r="L89" s="100">
        <v>46500</v>
      </c>
      <c r="M89" s="100">
        <v>702019</v>
      </c>
      <c r="O89" s="46" t="s">
        <v>507</v>
      </c>
      <c r="P89" s="46" t="s">
        <v>1812</v>
      </c>
      <c r="Q89" s="46">
        <v>19590110</v>
      </c>
      <c r="R89" s="46">
        <v>9626181</v>
      </c>
      <c r="S89" s="46">
        <v>2898262</v>
      </c>
      <c r="T89" s="46">
        <v>6727919</v>
      </c>
      <c r="U89" s="76"/>
      <c r="V89" s="46" t="s">
        <v>507</v>
      </c>
      <c r="W89" s="46" t="s">
        <v>1812</v>
      </c>
      <c r="X89" s="46">
        <v>1302502</v>
      </c>
      <c r="Y89" s="46">
        <v>8853415</v>
      </c>
      <c r="Z89" s="46">
        <v>2970365</v>
      </c>
      <c r="AA89" s="46">
        <v>5883050</v>
      </c>
    </row>
    <row r="90" spans="1:27" ht="15">
      <c r="A90" s="98" t="s">
        <v>525</v>
      </c>
      <c r="B90" s="99" t="s">
        <v>1817</v>
      </c>
      <c r="C90" s="100">
        <v>15500</v>
      </c>
      <c r="D90" s="46">
        <f t="shared" si="2"/>
        <v>456660</v>
      </c>
      <c r="E90" s="100">
        <v>65780</v>
      </c>
      <c r="F90" s="100">
        <v>390880</v>
      </c>
      <c r="H90" s="98" t="s">
        <v>538</v>
      </c>
      <c r="I90" s="99" t="s">
        <v>2325</v>
      </c>
      <c r="J90" s="79"/>
      <c r="K90" s="46">
        <f t="shared" si="3"/>
        <v>500</v>
      </c>
      <c r="L90" s="79"/>
      <c r="M90" s="100">
        <v>500</v>
      </c>
      <c r="O90" s="46" t="s">
        <v>513</v>
      </c>
      <c r="P90" s="46" t="s">
        <v>1813</v>
      </c>
      <c r="Q90" s="46">
        <v>9885495</v>
      </c>
      <c r="R90" s="46">
        <v>7539179</v>
      </c>
      <c r="S90" s="46">
        <v>941628</v>
      </c>
      <c r="T90" s="46">
        <v>6597551</v>
      </c>
      <c r="U90" s="76"/>
      <c r="V90" s="46" t="s">
        <v>510</v>
      </c>
      <c r="W90" s="46" t="s">
        <v>2230</v>
      </c>
      <c r="X90" s="46">
        <v>13282948</v>
      </c>
      <c r="Y90" s="46">
        <v>9899545</v>
      </c>
      <c r="Z90" s="46"/>
      <c r="AA90" s="46">
        <v>9899545</v>
      </c>
    </row>
    <row r="91" spans="1:27" ht="15">
      <c r="A91" s="98" t="s">
        <v>528</v>
      </c>
      <c r="B91" s="99" t="s">
        <v>1818</v>
      </c>
      <c r="C91" s="100">
        <v>654586</v>
      </c>
      <c r="D91" s="46">
        <f t="shared" si="2"/>
        <v>236320</v>
      </c>
      <c r="E91" s="100">
        <v>500</v>
      </c>
      <c r="F91" s="100">
        <v>235820</v>
      </c>
      <c r="H91" s="98" t="s">
        <v>544</v>
      </c>
      <c r="I91" s="99" t="s">
        <v>1822</v>
      </c>
      <c r="J91" s="79"/>
      <c r="K91" s="46">
        <f t="shared" si="3"/>
        <v>7700</v>
      </c>
      <c r="L91" s="79"/>
      <c r="M91" s="100">
        <v>7700</v>
      </c>
      <c r="O91" s="46" t="s">
        <v>516</v>
      </c>
      <c r="P91" s="46" t="s">
        <v>1814</v>
      </c>
      <c r="Q91" s="46">
        <v>13000000</v>
      </c>
      <c r="R91" s="46">
        <v>5507284</v>
      </c>
      <c r="S91" s="46">
        <v>1797215</v>
      </c>
      <c r="T91" s="46">
        <v>3710069</v>
      </c>
      <c r="U91" s="76"/>
      <c r="V91" s="46" t="s">
        <v>513</v>
      </c>
      <c r="W91" s="46" t="s">
        <v>1813</v>
      </c>
      <c r="X91" s="46"/>
      <c r="Y91" s="46">
        <v>1402436</v>
      </c>
      <c r="Z91" s="46"/>
      <c r="AA91" s="46">
        <v>1402436</v>
      </c>
    </row>
    <row r="92" spans="1:27" ht="15">
      <c r="A92" s="98" t="s">
        <v>531</v>
      </c>
      <c r="B92" s="99" t="s">
        <v>1819</v>
      </c>
      <c r="C92" s="100">
        <v>3532254</v>
      </c>
      <c r="D92" s="46">
        <f t="shared" si="2"/>
        <v>62100</v>
      </c>
      <c r="E92" s="79"/>
      <c r="F92" s="100">
        <v>62100</v>
      </c>
      <c r="H92" s="98" t="s">
        <v>547</v>
      </c>
      <c r="I92" s="99" t="s">
        <v>1823</v>
      </c>
      <c r="J92" s="79"/>
      <c r="K92" s="46">
        <f t="shared" si="3"/>
        <v>224635</v>
      </c>
      <c r="L92" s="79"/>
      <c r="M92" s="100">
        <v>224635</v>
      </c>
      <c r="O92" s="46" t="s">
        <v>519</v>
      </c>
      <c r="P92" s="46" t="s">
        <v>1815</v>
      </c>
      <c r="Q92" s="46">
        <v>6505000</v>
      </c>
      <c r="R92" s="46">
        <v>1709266</v>
      </c>
      <c r="S92" s="46">
        <v>271400</v>
      </c>
      <c r="T92" s="46">
        <v>1437866</v>
      </c>
      <c r="U92" s="76"/>
      <c r="V92" s="46" t="s">
        <v>516</v>
      </c>
      <c r="W92" s="46" t="s">
        <v>1814</v>
      </c>
      <c r="X92" s="46"/>
      <c r="Y92" s="46">
        <v>2138477</v>
      </c>
      <c r="Z92" s="46">
        <v>5000</v>
      </c>
      <c r="AA92" s="46">
        <v>2133477</v>
      </c>
    </row>
    <row r="93" spans="1:27" ht="15">
      <c r="A93" s="98" t="s">
        <v>534</v>
      </c>
      <c r="B93" s="99" t="s">
        <v>1820</v>
      </c>
      <c r="C93" s="100">
        <v>1463000</v>
      </c>
      <c r="D93" s="46">
        <f t="shared" si="2"/>
        <v>2576847</v>
      </c>
      <c r="E93" s="100">
        <v>1632850</v>
      </c>
      <c r="F93" s="100">
        <v>943997</v>
      </c>
      <c r="H93" s="98" t="s">
        <v>550</v>
      </c>
      <c r="I93" s="99" t="s">
        <v>1824</v>
      </c>
      <c r="J93" s="79"/>
      <c r="K93" s="46">
        <f t="shared" si="3"/>
        <v>79850</v>
      </c>
      <c r="L93" s="100">
        <v>11300</v>
      </c>
      <c r="M93" s="100">
        <v>68550</v>
      </c>
      <c r="O93" s="46" t="s">
        <v>522</v>
      </c>
      <c r="P93" s="46" t="s">
        <v>1816</v>
      </c>
      <c r="Q93" s="46">
        <v>2574525</v>
      </c>
      <c r="R93" s="46">
        <v>5973912</v>
      </c>
      <c r="S93" s="46">
        <v>2044361</v>
      </c>
      <c r="T93" s="46">
        <v>3929551</v>
      </c>
      <c r="U93" s="76"/>
      <c r="V93" s="46" t="s">
        <v>519</v>
      </c>
      <c r="W93" s="46" t="s">
        <v>1815</v>
      </c>
      <c r="X93" s="46">
        <v>200000</v>
      </c>
      <c r="Y93" s="46">
        <v>1878375</v>
      </c>
      <c r="Z93" s="46"/>
      <c r="AA93" s="46">
        <v>1878375</v>
      </c>
    </row>
    <row r="94" spans="1:27" ht="15">
      <c r="A94" s="98" t="s">
        <v>538</v>
      </c>
      <c r="B94" s="99" t="s">
        <v>2325</v>
      </c>
      <c r="C94" s="100">
        <v>2600</v>
      </c>
      <c r="D94" s="46">
        <f t="shared" si="2"/>
        <v>54791</v>
      </c>
      <c r="E94" s="79"/>
      <c r="F94" s="100">
        <v>54791</v>
      </c>
      <c r="H94" s="98" t="s">
        <v>556</v>
      </c>
      <c r="I94" s="99" t="s">
        <v>1826</v>
      </c>
      <c r="J94" s="100">
        <v>23000</v>
      </c>
      <c r="K94" s="46">
        <f t="shared" si="3"/>
        <v>33952</v>
      </c>
      <c r="L94" s="79"/>
      <c r="M94" s="100">
        <v>33952</v>
      </c>
      <c r="O94" s="46" t="s">
        <v>525</v>
      </c>
      <c r="P94" s="46" t="s">
        <v>1817</v>
      </c>
      <c r="Q94" s="46">
        <v>2502302</v>
      </c>
      <c r="R94" s="46">
        <v>4025389</v>
      </c>
      <c r="S94" s="46">
        <v>730368</v>
      </c>
      <c r="T94" s="46">
        <v>3295021</v>
      </c>
      <c r="U94" s="76"/>
      <c r="V94" s="46" t="s">
        <v>522</v>
      </c>
      <c r="W94" s="46" t="s">
        <v>1816</v>
      </c>
      <c r="X94" s="46">
        <v>1750</v>
      </c>
      <c r="Y94" s="46">
        <v>798212</v>
      </c>
      <c r="Z94" s="46"/>
      <c r="AA94" s="46">
        <v>798212</v>
      </c>
    </row>
    <row r="95" spans="1:27" ht="15">
      <c r="A95" s="98" t="s">
        <v>541</v>
      </c>
      <c r="B95" s="99" t="s">
        <v>1821</v>
      </c>
      <c r="C95" s="79"/>
      <c r="D95" s="46">
        <f t="shared" si="2"/>
        <v>86004</v>
      </c>
      <c r="E95" s="79"/>
      <c r="F95" s="100">
        <v>86004</v>
      </c>
      <c r="H95" s="98" t="s">
        <v>559</v>
      </c>
      <c r="I95" s="99" t="s">
        <v>1827</v>
      </c>
      <c r="J95" s="100">
        <v>317100</v>
      </c>
      <c r="K95" s="46">
        <f t="shared" si="3"/>
        <v>182137</v>
      </c>
      <c r="L95" s="79"/>
      <c r="M95" s="100">
        <v>182137</v>
      </c>
      <c r="O95" s="46" t="s">
        <v>528</v>
      </c>
      <c r="P95" s="46" t="s">
        <v>1818</v>
      </c>
      <c r="Q95" s="46">
        <v>2201436</v>
      </c>
      <c r="R95" s="46">
        <v>5106136</v>
      </c>
      <c r="S95" s="46">
        <v>1842280</v>
      </c>
      <c r="T95" s="46">
        <v>3263856</v>
      </c>
      <c r="U95" s="76"/>
      <c r="V95" s="46" t="s">
        <v>525</v>
      </c>
      <c r="W95" s="46" t="s">
        <v>1817</v>
      </c>
      <c r="X95" s="46">
        <v>7195261</v>
      </c>
      <c r="Y95" s="46">
        <v>4984417</v>
      </c>
      <c r="Z95" s="46">
        <v>166740</v>
      </c>
      <c r="AA95" s="46">
        <v>4817677</v>
      </c>
    </row>
    <row r="96" spans="1:27" ht="15">
      <c r="A96" s="98" t="s">
        <v>544</v>
      </c>
      <c r="B96" s="99" t="s">
        <v>1822</v>
      </c>
      <c r="C96" s="79"/>
      <c r="D96" s="46">
        <f t="shared" si="2"/>
        <v>103941</v>
      </c>
      <c r="E96" s="100">
        <v>60000</v>
      </c>
      <c r="F96" s="100">
        <v>43941</v>
      </c>
      <c r="H96" s="98" t="s">
        <v>562</v>
      </c>
      <c r="I96" s="99" t="s">
        <v>2335</v>
      </c>
      <c r="J96" s="79"/>
      <c r="K96" s="46">
        <f t="shared" si="3"/>
        <v>377000</v>
      </c>
      <c r="L96" s="100">
        <v>327000</v>
      </c>
      <c r="M96" s="100">
        <v>50000</v>
      </c>
      <c r="O96" s="46" t="s">
        <v>531</v>
      </c>
      <c r="P96" s="46" t="s">
        <v>1819</v>
      </c>
      <c r="Q96" s="46">
        <v>17294948</v>
      </c>
      <c r="R96" s="46">
        <v>546676</v>
      </c>
      <c r="S96" s="46">
        <v>106902</v>
      </c>
      <c r="T96" s="46">
        <v>439774</v>
      </c>
      <c r="U96" s="76"/>
      <c r="V96" s="46" t="s">
        <v>528</v>
      </c>
      <c r="W96" s="46" t="s">
        <v>1818</v>
      </c>
      <c r="X96" s="46">
        <v>2947700</v>
      </c>
      <c r="Y96" s="46">
        <v>5672572</v>
      </c>
      <c r="Z96" s="46"/>
      <c r="AA96" s="46">
        <v>5672572</v>
      </c>
    </row>
    <row r="97" spans="1:27" ht="15">
      <c r="A97" s="98" t="s">
        <v>547</v>
      </c>
      <c r="B97" s="99" t="s">
        <v>1823</v>
      </c>
      <c r="C97" s="79"/>
      <c r="D97" s="46">
        <f t="shared" si="2"/>
        <v>187658</v>
      </c>
      <c r="E97" s="79"/>
      <c r="F97" s="100">
        <v>187658</v>
      </c>
      <c r="H97" s="98" t="s">
        <v>565</v>
      </c>
      <c r="I97" s="99" t="s">
        <v>1828</v>
      </c>
      <c r="J97" s="79"/>
      <c r="K97" s="46">
        <f t="shared" si="3"/>
        <v>495085</v>
      </c>
      <c r="L97" s="79"/>
      <c r="M97" s="100">
        <v>495085</v>
      </c>
      <c r="O97" s="46" t="s">
        <v>534</v>
      </c>
      <c r="P97" s="46" t="s">
        <v>1820</v>
      </c>
      <c r="Q97" s="46">
        <v>8486630</v>
      </c>
      <c r="R97" s="46">
        <v>18889040</v>
      </c>
      <c r="S97" s="46">
        <v>9215029</v>
      </c>
      <c r="T97" s="46">
        <v>9674011</v>
      </c>
      <c r="U97" s="76"/>
      <c r="V97" s="46" t="s">
        <v>531</v>
      </c>
      <c r="W97" s="46" t="s">
        <v>1819</v>
      </c>
      <c r="X97" s="46">
        <v>1006305</v>
      </c>
      <c r="Y97" s="46">
        <v>6033028</v>
      </c>
      <c r="Z97" s="46">
        <v>735902</v>
      </c>
      <c r="AA97" s="46">
        <v>5297126</v>
      </c>
    </row>
    <row r="98" spans="1:27" ht="15">
      <c r="A98" s="98" t="s">
        <v>550</v>
      </c>
      <c r="B98" s="99" t="s">
        <v>1824</v>
      </c>
      <c r="C98" s="79"/>
      <c r="D98" s="46">
        <f t="shared" si="2"/>
        <v>143842</v>
      </c>
      <c r="E98" s="79"/>
      <c r="F98" s="100">
        <v>143842</v>
      </c>
      <c r="H98" s="98" t="s">
        <v>568</v>
      </c>
      <c r="I98" s="99" t="s">
        <v>1829</v>
      </c>
      <c r="J98" s="79"/>
      <c r="K98" s="46">
        <f t="shared" si="3"/>
        <v>41330</v>
      </c>
      <c r="L98" s="79"/>
      <c r="M98" s="100">
        <v>41330</v>
      </c>
      <c r="O98" s="46" t="s">
        <v>538</v>
      </c>
      <c r="P98" s="46" t="s">
        <v>2325</v>
      </c>
      <c r="Q98" s="46">
        <v>30600</v>
      </c>
      <c r="R98" s="46">
        <v>1094080</v>
      </c>
      <c r="S98" s="46">
        <v>176345</v>
      </c>
      <c r="T98" s="46">
        <v>917735</v>
      </c>
      <c r="U98" s="76"/>
      <c r="V98" s="46" t="s">
        <v>534</v>
      </c>
      <c r="W98" s="46" t="s">
        <v>1820</v>
      </c>
      <c r="X98" s="46">
        <v>2162200</v>
      </c>
      <c r="Y98" s="46">
        <v>5791905</v>
      </c>
      <c r="Z98" s="46">
        <v>288900</v>
      </c>
      <c r="AA98" s="46">
        <v>5503005</v>
      </c>
    </row>
    <row r="99" spans="1:27" ht="15">
      <c r="A99" s="98" t="s">
        <v>556</v>
      </c>
      <c r="B99" s="99" t="s">
        <v>1826</v>
      </c>
      <c r="C99" s="100">
        <v>1708575</v>
      </c>
      <c r="D99" s="46">
        <f t="shared" si="2"/>
        <v>156689</v>
      </c>
      <c r="E99" s="79"/>
      <c r="F99" s="100">
        <v>156689</v>
      </c>
      <c r="H99" s="98" t="s">
        <v>574</v>
      </c>
      <c r="I99" s="99" t="s">
        <v>1831</v>
      </c>
      <c r="J99" s="100">
        <v>20000</v>
      </c>
      <c r="K99" s="46">
        <f t="shared" si="3"/>
        <v>5189888</v>
      </c>
      <c r="L99" s="79"/>
      <c r="M99" s="100">
        <v>5189888</v>
      </c>
      <c r="O99" s="46" t="s">
        <v>541</v>
      </c>
      <c r="P99" s="46" t="s">
        <v>1821</v>
      </c>
      <c r="Q99" s="46">
        <v>196900</v>
      </c>
      <c r="R99" s="46">
        <v>522073</v>
      </c>
      <c r="S99" s="46">
        <v>1000</v>
      </c>
      <c r="T99" s="46">
        <v>521073</v>
      </c>
      <c r="U99" s="76"/>
      <c r="V99" s="46" t="s">
        <v>538</v>
      </c>
      <c r="W99" s="46" t="s">
        <v>2325</v>
      </c>
      <c r="X99" s="46"/>
      <c r="Y99" s="46">
        <v>124793</v>
      </c>
      <c r="Z99" s="46"/>
      <c r="AA99" s="46">
        <v>124793</v>
      </c>
    </row>
    <row r="100" spans="1:27" ht="15">
      <c r="A100" s="98" t="s">
        <v>559</v>
      </c>
      <c r="B100" s="99" t="s">
        <v>1827</v>
      </c>
      <c r="C100" s="100">
        <v>250000</v>
      </c>
      <c r="D100" s="46">
        <f t="shared" si="2"/>
        <v>413293</v>
      </c>
      <c r="E100" s="100">
        <v>51410</v>
      </c>
      <c r="F100" s="100">
        <v>361883</v>
      </c>
      <c r="H100" s="98" t="s">
        <v>577</v>
      </c>
      <c r="I100" s="99" t="s">
        <v>1832</v>
      </c>
      <c r="J100" s="79"/>
      <c r="K100" s="46">
        <f t="shared" si="3"/>
        <v>13000</v>
      </c>
      <c r="L100" s="79"/>
      <c r="M100" s="100">
        <v>13000</v>
      </c>
      <c r="O100" s="46" t="s">
        <v>544</v>
      </c>
      <c r="P100" s="46" t="s">
        <v>1822</v>
      </c>
      <c r="Q100" s="46"/>
      <c r="R100" s="46">
        <v>1114280</v>
      </c>
      <c r="S100" s="46">
        <v>194623</v>
      </c>
      <c r="T100" s="46">
        <v>919657</v>
      </c>
      <c r="U100" s="76"/>
      <c r="V100" s="46" t="s">
        <v>541</v>
      </c>
      <c r="W100" s="46" t="s">
        <v>1821</v>
      </c>
      <c r="X100" s="46">
        <v>42900</v>
      </c>
      <c r="Y100" s="46">
        <v>158190</v>
      </c>
      <c r="Z100" s="46"/>
      <c r="AA100" s="46">
        <v>158190</v>
      </c>
    </row>
    <row r="101" spans="1:27" ht="15">
      <c r="A101" s="98" t="s">
        <v>562</v>
      </c>
      <c r="B101" s="99" t="s">
        <v>2335</v>
      </c>
      <c r="C101" s="79"/>
      <c r="D101" s="46">
        <f t="shared" si="2"/>
        <v>89851</v>
      </c>
      <c r="E101" s="79"/>
      <c r="F101" s="100">
        <v>89851</v>
      </c>
      <c r="H101" s="98" t="s">
        <v>580</v>
      </c>
      <c r="I101" s="99" t="s">
        <v>1833</v>
      </c>
      <c r="J101" s="79"/>
      <c r="K101" s="46">
        <f t="shared" si="3"/>
        <v>274646</v>
      </c>
      <c r="L101" s="100">
        <v>11000</v>
      </c>
      <c r="M101" s="100">
        <v>263646</v>
      </c>
      <c r="O101" s="46" t="s">
        <v>547</v>
      </c>
      <c r="P101" s="46" t="s">
        <v>1823</v>
      </c>
      <c r="Q101" s="46">
        <v>971750</v>
      </c>
      <c r="R101" s="46">
        <v>3855084</v>
      </c>
      <c r="S101" s="46">
        <v>155350</v>
      </c>
      <c r="T101" s="46">
        <v>3699734</v>
      </c>
      <c r="U101" s="76"/>
      <c r="V101" s="46" t="s">
        <v>544</v>
      </c>
      <c r="W101" s="46" t="s">
        <v>1822</v>
      </c>
      <c r="X101" s="46">
        <v>251223</v>
      </c>
      <c r="Y101" s="46">
        <v>404495</v>
      </c>
      <c r="Z101" s="46">
        <v>99500</v>
      </c>
      <c r="AA101" s="46">
        <v>304995</v>
      </c>
    </row>
    <row r="102" spans="1:27" ht="15">
      <c r="A102" s="98" t="s">
        <v>565</v>
      </c>
      <c r="B102" s="99" t="s">
        <v>1828</v>
      </c>
      <c r="C102" s="100">
        <v>549420</v>
      </c>
      <c r="D102" s="46">
        <f t="shared" si="2"/>
        <v>237939</v>
      </c>
      <c r="E102" s="79"/>
      <c r="F102" s="100">
        <v>237939</v>
      </c>
      <c r="H102" s="98" t="s">
        <v>583</v>
      </c>
      <c r="I102" s="99" t="s">
        <v>1834</v>
      </c>
      <c r="J102" s="79"/>
      <c r="K102" s="46">
        <f t="shared" si="3"/>
        <v>7150</v>
      </c>
      <c r="L102" s="79"/>
      <c r="M102" s="100">
        <v>7150</v>
      </c>
      <c r="O102" s="46" t="s">
        <v>550</v>
      </c>
      <c r="P102" s="46" t="s">
        <v>1824</v>
      </c>
      <c r="Q102" s="46">
        <v>800</v>
      </c>
      <c r="R102" s="46">
        <v>1783800</v>
      </c>
      <c r="S102" s="46">
        <v>212100</v>
      </c>
      <c r="T102" s="46">
        <v>1571700</v>
      </c>
      <c r="U102" s="76"/>
      <c r="V102" s="46" t="s">
        <v>547</v>
      </c>
      <c r="W102" s="46" t="s">
        <v>1823</v>
      </c>
      <c r="X102" s="46">
        <v>10142130</v>
      </c>
      <c r="Y102" s="46">
        <v>8418585</v>
      </c>
      <c r="Z102" s="46">
        <v>136000</v>
      </c>
      <c r="AA102" s="46">
        <v>8282585</v>
      </c>
    </row>
    <row r="103" spans="1:27" ht="15">
      <c r="A103" s="98" t="s">
        <v>568</v>
      </c>
      <c r="B103" s="99" t="s">
        <v>1829</v>
      </c>
      <c r="C103" s="79"/>
      <c r="D103" s="46">
        <f t="shared" si="2"/>
        <v>191478</v>
      </c>
      <c r="E103" s="100">
        <v>41500</v>
      </c>
      <c r="F103" s="100">
        <v>149978</v>
      </c>
      <c r="H103" s="98" t="s">
        <v>586</v>
      </c>
      <c r="I103" s="99" t="s">
        <v>1835</v>
      </c>
      <c r="J103" s="79"/>
      <c r="K103" s="46">
        <f t="shared" si="3"/>
        <v>96156</v>
      </c>
      <c r="L103" s="79"/>
      <c r="M103" s="100">
        <v>96156</v>
      </c>
      <c r="O103" s="46" t="s">
        <v>553</v>
      </c>
      <c r="P103" s="46" t="s">
        <v>1825</v>
      </c>
      <c r="Q103" s="46">
        <v>3310670</v>
      </c>
      <c r="R103" s="46">
        <v>5789498</v>
      </c>
      <c r="S103" s="46">
        <v>322295</v>
      </c>
      <c r="T103" s="46">
        <v>5467203</v>
      </c>
      <c r="U103" s="76"/>
      <c r="V103" s="46" t="s">
        <v>550</v>
      </c>
      <c r="W103" s="46" t="s">
        <v>1824</v>
      </c>
      <c r="X103" s="46">
        <v>34299</v>
      </c>
      <c r="Y103" s="46">
        <v>1670310</v>
      </c>
      <c r="Z103" s="46">
        <v>36700</v>
      </c>
      <c r="AA103" s="46">
        <v>1633610</v>
      </c>
    </row>
    <row r="104" spans="1:27" ht="15">
      <c r="A104" s="98" t="s">
        <v>571</v>
      </c>
      <c r="B104" s="99" t="s">
        <v>1830</v>
      </c>
      <c r="C104" s="100">
        <v>755945</v>
      </c>
      <c r="D104" s="46">
        <f t="shared" si="2"/>
        <v>202008</v>
      </c>
      <c r="E104" s="79"/>
      <c r="F104" s="100">
        <v>202008</v>
      </c>
      <c r="H104" s="98" t="s">
        <v>589</v>
      </c>
      <c r="I104" s="99" t="s">
        <v>1836</v>
      </c>
      <c r="J104" s="79"/>
      <c r="K104" s="46">
        <f t="shared" si="3"/>
        <v>340534</v>
      </c>
      <c r="L104" s="79"/>
      <c r="M104" s="100">
        <v>340534</v>
      </c>
      <c r="O104" s="46" t="s">
        <v>556</v>
      </c>
      <c r="P104" s="46" t="s">
        <v>1826</v>
      </c>
      <c r="Q104" s="46">
        <v>10947675</v>
      </c>
      <c r="R104" s="46">
        <v>2255103</v>
      </c>
      <c r="S104" s="46">
        <v>145150</v>
      </c>
      <c r="T104" s="46">
        <v>2109953</v>
      </c>
      <c r="U104" s="76"/>
      <c r="V104" s="46" t="s">
        <v>553</v>
      </c>
      <c r="W104" s="46" t="s">
        <v>1825</v>
      </c>
      <c r="X104" s="46">
        <v>4481515</v>
      </c>
      <c r="Y104" s="46">
        <v>16025081</v>
      </c>
      <c r="Z104" s="46">
        <v>300</v>
      </c>
      <c r="AA104" s="46">
        <v>16024781</v>
      </c>
    </row>
    <row r="105" spans="1:27" ht="15">
      <c r="A105" s="98" t="s">
        <v>574</v>
      </c>
      <c r="B105" s="99" t="s">
        <v>1831</v>
      </c>
      <c r="C105" s="100">
        <v>273520</v>
      </c>
      <c r="D105" s="46">
        <f t="shared" si="2"/>
        <v>123851</v>
      </c>
      <c r="E105" s="100">
        <v>123851</v>
      </c>
      <c r="F105" s="79"/>
      <c r="H105" s="98" t="s">
        <v>592</v>
      </c>
      <c r="I105" s="99" t="s">
        <v>1837</v>
      </c>
      <c r="J105" s="79"/>
      <c r="K105" s="46">
        <f t="shared" si="3"/>
        <v>14200</v>
      </c>
      <c r="L105" s="79"/>
      <c r="M105" s="100">
        <v>14200</v>
      </c>
      <c r="O105" s="46" t="s">
        <v>559</v>
      </c>
      <c r="P105" s="46" t="s">
        <v>1827</v>
      </c>
      <c r="Q105" s="46">
        <v>393000</v>
      </c>
      <c r="R105" s="46">
        <v>5759512</v>
      </c>
      <c r="S105" s="46">
        <v>516643</v>
      </c>
      <c r="T105" s="46">
        <v>5242869</v>
      </c>
      <c r="U105" s="76"/>
      <c r="V105" s="46" t="s">
        <v>556</v>
      </c>
      <c r="W105" s="46" t="s">
        <v>1826</v>
      </c>
      <c r="X105" s="46">
        <v>4909985</v>
      </c>
      <c r="Y105" s="46">
        <v>327458</v>
      </c>
      <c r="Z105" s="46">
        <v>120700</v>
      </c>
      <c r="AA105" s="46">
        <v>206758</v>
      </c>
    </row>
    <row r="106" spans="1:27" ht="15">
      <c r="A106" s="98" t="s">
        <v>577</v>
      </c>
      <c r="B106" s="99" t="s">
        <v>1832</v>
      </c>
      <c r="C106" s="79"/>
      <c r="D106" s="46">
        <f t="shared" si="2"/>
        <v>30209</v>
      </c>
      <c r="E106" s="79"/>
      <c r="F106" s="100">
        <v>30209</v>
      </c>
      <c r="H106" s="98" t="s">
        <v>595</v>
      </c>
      <c r="I106" s="99" t="s">
        <v>1838</v>
      </c>
      <c r="J106" s="100">
        <v>27150</v>
      </c>
      <c r="K106" s="46">
        <f t="shared" si="3"/>
        <v>68468</v>
      </c>
      <c r="L106" s="79"/>
      <c r="M106" s="100">
        <v>68468</v>
      </c>
      <c r="O106" s="46" t="s">
        <v>562</v>
      </c>
      <c r="P106" s="46" t="s">
        <v>2335</v>
      </c>
      <c r="Q106" s="46">
        <v>879830</v>
      </c>
      <c r="R106" s="46">
        <v>937142</v>
      </c>
      <c r="S106" s="46">
        <v>66860</v>
      </c>
      <c r="T106" s="46">
        <v>870282</v>
      </c>
      <c r="U106" s="76"/>
      <c r="V106" s="46" t="s">
        <v>559</v>
      </c>
      <c r="W106" s="46" t="s">
        <v>1827</v>
      </c>
      <c r="X106" s="46">
        <v>350620</v>
      </c>
      <c r="Y106" s="46">
        <v>5708248</v>
      </c>
      <c r="Z106" s="46">
        <v>312200</v>
      </c>
      <c r="AA106" s="46">
        <v>5396048</v>
      </c>
    </row>
    <row r="107" spans="1:27" ht="15">
      <c r="A107" s="98" t="s">
        <v>580</v>
      </c>
      <c r="B107" s="99" t="s">
        <v>1833</v>
      </c>
      <c r="C107" s="100">
        <v>8628</v>
      </c>
      <c r="D107" s="46">
        <f t="shared" si="2"/>
        <v>305502</v>
      </c>
      <c r="E107" s="79"/>
      <c r="F107" s="100">
        <v>305502</v>
      </c>
      <c r="H107" s="98" t="s">
        <v>601</v>
      </c>
      <c r="I107" s="99" t="s">
        <v>1840</v>
      </c>
      <c r="J107" s="222" t="s">
        <v>2352</v>
      </c>
      <c r="K107" s="222" t="s">
        <v>2352</v>
      </c>
      <c r="L107" s="222" t="s">
        <v>2352</v>
      </c>
      <c r="M107" s="222" t="s">
        <v>2352</v>
      </c>
      <c r="O107" s="46" t="s">
        <v>565</v>
      </c>
      <c r="P107" s="46" t="s">
        <v>1828</v>
      </c>
      <c r="Q107" s="46">
        <v>1815907</v>
      </c>
      <c r="R107" s="46">
        <v>4036911</v>
      </c>
      <c r="S107" s="46">
        <v>194250</v>
      </c>
      <c r="T107" s="46">
        <v>3842661</v>
      </c>
      <c r="U107" s="76"/>
      <c r="V107" s="46" t="s">
        <v>562</v>
      </c>
      <c r="W107" s="46" t="s">
        <v>2335</v>
      </c>
      <c r="X107" s="46">
        <v>32450</v>
      </c>
      <c r="Y107" s="46">
        <v>708660</v>
      </c>
      <c r="Z107" s="46">
        <v>383200</v>
      </c>
      <c r="AA107" s="46">
        <v>325460</v>
      </c>
    </row>
    <row r="108" spans="1:27" ht="15">
      <c r="A108" s="98" t="s">
        <v>583</v>
      </c>
      <c r="B108" s="99" t="s">
        <v>1834</v>
      </c>
      <c r="C108" s="100">
        <v>948000</v>
      </c>
      <c r="D108" s="46">
        <f t="shared" si="2"/>
        <v>225428</v>
      </c>
      <c r="E108" s="79"/>
      <c r="F108" s="100">
        <v>225428</v>
      </c>
      <c r="H108" s="98" t="s">
        <v>604</v>
      </c>
      <c r="I108" s="99" t="s">
        <v>1841</v>
      </c>
      <c r="J108" s="79"/>
      <c r="K108" s="46">
        <f t="shared" si="3"/>
        <v>7000</v>
      </c>
      <c r="L108" s="79"/>
      <c r="M108" s="100">
        <v>7000</v>
      </c>
      <c r="O108" s="46" t="s">
        <v>568</v>
      </c>
      <c r="P108" s="46" t="s">
        <v>1829</v>
      </c>
      <c r="Q108" s="46"/>
      <c r="R108" s="46">
        <v>1707633</v>
      </c>
      <c r="S108" s="46">
        <v>164438</v>
      </c>
      <c r="T108" s="46">
        <v>1543195</v>
      </c>
      <c r="U108" s="76"/>
      <c r="V108" s="46" t="s">
        <v>565</v>
      </c>
      <c r="W108" s="46" t="s">
        <v>1828</v>
      </c>
      <c r="X108" s="46">
        <v>815520</v>
      </c>
      <c r="Y108" s="46">
        <v>10399699</v>
      </c>
      <c r="Z108" s="46">
        <v>1466772</v>
      </c>
      <c r="AA108" s="46">
        <v>8932927</v>
      </c>
    </row>
    <row r="109" spans="1:27" ht="15">
      <c r="A109" s="98" t="s">
        <v>586</v>
      </c>
      <c r="B109" s="99" t="s">
        <v>1835</v>
      </c>
      <c r="C109" s="79"/>
      <c r="D109" s="46">
        <f t="shared" si="2"/>
        <v>404311</v>
      </c>
      <c r="E109" s="79"/>
      <c r="F109" s="100">
        <v>404311</v>
      </c>
      <c r="H109" s="98" t="s">
        <v>607</v>
      </c>
      <c r="I109" s="99" t="s">
        <v>1842</v>
      </c>
      <c r="J109" s="100">
        <v>16267573</v>
      </c>
      <c r="K109" s="46">
        <f t="shared" si="3"/>
        <v>8237512</v>
      </c>
      <c r="L109" s="100">
        <v>452320</v>
      </c>
      <c r="M109" s="100">
        <v>7785192</v>
      </c>
      <c r="O109" s="46" t="s">
        <v>571</v>
      </c>
      <c r="P109" s="46" t="s">
        <v>1830</v>
      </c>
      <c r="Q109" s="46">
        <v>3277241</v>
      </c>
      <c r="R109" s="46">
        <v>2218918</v>
      </c>
      <c r="S109" s="46"/>
      <c r="T109" s="46">
        <v>2218918</v>
      </c>
      <c r="U109" s="76"/>
      <c r="V109" s="46" t="s">
        <v>568</v>
      </c>
      <c r="W109" s="46" t="s">
        <v>1829</v>
      </c>
      <c r="X109" s="46">
        <v>67189</v>
      </c>
      <c r="Y109" s="46">
        <v>240431</v>
      </c>
      <c r="Z109" s="46"/>
      <c r="AA109" s="46">
        <v>240431</v>
      </c>
    </row>
    <row r="110" spans="1:27" ht="15">
      <c r="A110" s="98" t="s">
        <v>589</v>
      </c>
      <c r="B110" s="99" t="s">
        <v>1836</v>
      </c>
      <c r="C110" s="79"/>
      <c r="D110" s="46">
        <f t="shared" si="2"/>
        <v>326722</v>
      </c>
      <c r="E110" s="79"/>
      <c r="F110" s="100">
        <v>326722</v>
      </c>
      <c r="H110" s="98" t="s">
        <v>610</v>
      </c>
      <c r="I110" s="99" t="s">
        <v>2268</v>
      </c>
      <c r="J110" s="79"/>
      <c r="K110" s="46">
        <f t="shared" si="3"/>
        <v>14300</v>
      </c>
      <c r="L110" s="79"/>
      <c r="M110" s="100">
        <v>14300</v>
      </c>
      <c r="O110" s="46" t="s">
        <v>574</v>
      </c>
      <c r="P110" s="46" t="s">
        <v>1831</v>
      </c>
      <c r="Q110" s="46">
        <v>21689893</v>
      </c>
      <c r="R110" s="46">
        <v>1191668</v>
      </c>
      <c r="S110" s="46">
        <v>730579</v>
      </c>
      <c r="T110" s="46">
        <v>461089</v>
      </c>
      <c r="U110" s="76"/>
      <c r="V110" s="46" t="s">
        <v>571</v>
      </c>
      <c r="W110" s="46" t="s">
        <v>1830</v>
      </c>
      <c r="X110" s="46">
        <v>107000</v>
      </c>
      <c r="Y110" s="46">
        <v>2378559</v>
      </c>
      <c r="Z110" s="46"/>
      <c r="AA110" s="46">
        <v>2378559</v>
      </c>
    </row>
    <row r="111" spans="1:27" ht="15">
      <c r="A111" s="98" t="s">
        <v>592</v>
      </c>
      <c r="B111" s="99" t="s">
        <v>1837</v>
      </c>
      <c r="C111" s="100">
        <v>115504</v>
      </c>
      <c r="D111" s="46">
        <f t="shared" si="2"/>
        <v>392303</v>
      </c>
      <c r="E111" s="100">
        <v>62589</v>
      </c>
      <c r="F111" s="100">
        <v>329714</v>
      </c>
      <c r="H111" s="98" t="s">
        <v>613</v>
      </c>
      <c r="I111" s="99" t="s">
        <v>1843</v>
      </c>
      <c r="J111" s="100">
        <v>1300</v>
      </c>
      <c r="K111" s="46">
        <f t="shared" si="3"/>
        <v>2200</v>
      </c>
      <c r="L111" s="79"/>
      <c r="M111" s="100">
        <v>2200</v>
      </c>
      <c r="O111" s="46" t="s">
        <v>577</v>
      </c>
      <c r="P111" s="46" t="s">
        <v>1832</v>
      </c>
      <c r="Q111" s="46"/>
      <c r="R111" s="46">
        <v>185951</v>
      </c>
      <c r="S111" s="46"/>
      <c r="T111" s="46">
        <v>185951</v>
      </c>
      <c r="U111" s="76"/>
      <c r="V111" s="46" t="s">
        <v>574</v>
      </c>
      <c r="W111" s="46" t="s">
        <v>1831</v>
      </c>
      <c r="X111" s="46">
        <v>6255663</v>
      </c>
      <c r="Y111" s="46">
        <v>32191566</v>
      </c>
      <c r="Z111" s="46">
        <v>130942</v>
      </c>
      <c r="AA111" s="46">
        <v>32060624</v>
      </c>
    </row>
    <row r="112" spans="1:27" ht="15">
      <c r="A112" s="98" t="s">
        <v>595</v>
      </c>
      <c r="B112" s="99" t="s">
        <v>1838</v>
      </c>
      <c r="C112" s="100">
        <v>944645</v>
      </c>
      <c r="D112" s="46">
        <f t="shared" si="2"/>
        <v>1248658</v>
      </c>
      <c r="E112" s="100">
        <v>260450</v>
      </c>
      <c r="F112" s="100">
        <v>988208</v>
      </c>
      <c r="H112" s="98" t="s">
        <v>616</v>
      </c>
      <c r="I112" s="99" t="s">
        <v>1844</v>
      </c>
      <c r="J112" s="79"/>
      <c r="K112" s="46">
        <f t="shared" si="3"/>
        <v>394020</v>
      </c>
      <c r="L112" s="79"/>
      <c r="M112" s="100">
        <v>394020</v>
      </c>
      <c r="O112" s="46" t="s">
        <v>580</v>
      </c>
      <c r="P112" s="46" t="s">
        <v>1833</v>
      </c>
      <c r="Q112" s="46">
        <v>67628</v>
      </c>
      <c r="R112" s="46">
        <v>4608879</v>
      </c>
      <c r="S112" s="46">
        <v>201090</v>
      </c>
      <c r="T112" s="46">
        <v>4407789</v>
      </c>
      <c r="U112" s="76"/>
      <c r="V112" s="46" t="s">
        <v>577</v>
      </c>
      <c r="W112" s="46" t="s">
        <v>1832</v>
      </c>
      <c r="X112" s="46"/>
      <c r="Y112" s="46">
        <v>18600</v>
      </c>
      <c r="Z112" s="46"/>
      <c r="AA112" s="46">
        <v>18600</v>
      </c>
    </row>
    <row r="113" spans="1:27" ht="15">
      <c r="A113" s="98" t="s">
        <v>598</v>
      </c>
      <c r="B113" s="99" t="s">
        <v>1839</v>
      </c>
      <c r="C113" s="79"/>
      <c r="D113" s="46">
        <f t="shared" si="2"/>
        <v>244967</v>
      </c>
      <c r="E113" s="100">
        <v>6300</v>
      </c>
      <c r="F113" s="100">
        <v>238667</v>
      </c>
      <c r="H113" s="98" t="s">
        <v>619</v>
      </c>
      <c r="I113" s="99" t="s">
        <v>1845</v>
      </c>
      <c r="J113" s="79"/>
      <c r="K113" s="46">
        <f t="shared" si="3"/>
        <v>10000</v>
      </c>
      <c r="L113" s="79"/>
      <c r="M113" s="100">
        <v>10000</v>
      </c>
      <c r="O113" s="46" t="s">
        <v>583</v>
      </c>
      <c r="P113" s="46" t="s">
        <v>1834</v>
      </c>
      <c r="Q113" s="46">
        <v>1760217</v>
      </c>
      <c r="R113" s="46">
        <v>2178167</v>
      </c>
      <c r="S113" s="46">
        <v>40389</v>
      </c>
      <c r="T113" s="46">
        <v>2137778</v>
      </c>
      <c r="U113" s="76"/>
      <c r="V113" s="46" t="s">
        <v>580</v>
      </c>
      <c r="W113" s="46" t="s">
        <v>1833</v>
      </c>
      <c r="X113" s="46">
        <v>33006315</v>
      </c>
      <c r="Y113" s="46">
        <v>15284186</v>
      </c>
      <c r="Z113" s="46">
        <v>804089</v>
      </c>
      <c r="AA113" s="46">
        <v>14480097</v>
      </c>
    </row>
    <row r="114" spans="1:27" ht="15">
      <c r="A114" s="98" t="s">
        <v>601</v>
      </c>
      <c r="B114" s="99" t="s">
        <v>1840</v>
      </c>
      <c r="C114" s="222" t="s">
        <v>2352</v>
      </c>
      <c r="D114" s="222" t="s">
        <v>2352</v>
      </c>
      <c r="E114" s="222" t="s">
        <v>2352</v>
      </c>
      <c r="F114" s="222" t="s">
        <v>2352</v>
      </c>
      <c r="H114" s="98" t="s">
        <v>622</v>
      </c>
      <c r="I114" s="99" t="s">
        <v>1846</v>
      </c>
      <c r="J114" s="100">
        <v>26600</v>
      </c>
      <c r="K114" s="46">
        <f t="shared" si="3"/>
        <v>696201</v>
      </c>
      <c r="L114" s="79"/>
      <c r="M114" s="100">
        <v>696201</v>
      </c>
      <c r="O114" s="46" t="s">
        <v>586</v>
      </c>
      <c r="P114" s="46" t="s">
        <v>1835</v>
      </c>
      <c r="Q114" s="46">
        <v>420040</v>
      </c>
      <c r="R114" s="46">
        <v>6072817</v>
      </c>
      <c r="S114" s="46">
        <v>464570</v>
      </c>
      <c r="T114" s="46">
        <v>5608247</v>
      </c>
      <c r="U114" s="76"/>
      <c r="V114" s="46" t="s">
        <v>583</v>
      </c>
      <c r="W114" s="46" t="s">
        <v>1834</v>
      </c>
      <c r="X114" s="46">
        <v>777600</v>
      </c>
      <c r="Y114" s="46">
        <v>1067298</v>
      </c>
      <c r="Z114" s="46">
        <v>11500</v>
      </c>
      <c r="AA114" s="46">
        <v>1055798</v>
      </c>
    </row>
    <row r="115" spans="1:27" ht="15">
      <c r="A115" s="98" t="s">
        <v>604</v>
      </c>
      <c r="B115" s="99" t="s">
        <v>1841</v>
      </c>
      <c r="C115" s="79"/>
      <c r="D115" s="46">
        <f t="shared" si="2"/>
        <v>12000</v>
      </c>
      <c r="E115" s="79"/>
      <c r="F115" s="100">
        <v>12000</v>
      </c>
      <c r="H115" s="98" t="s">
        <v>625</v>
      </c>
      <c r="I115" s="99" t="s">
        <v>1847</v>
      </c>
      <c r="J115" s="79"/>
      <c r="K115" s="46">
        <f t="shared" si="3"/>
        <v>11100</v>
      </c>
      <c r="L115" s="79"/>
      <c r="M115" s="100">
        <v>11100</v>
      </c>
      <c r="O115" s="46" t="s">
        <v>589</v>
      </c>
      <c r="P115" s="46" t="s">
        <v>1836</v>
      </c>
      <c r="Q115" s="46">
        <v>2282389</v>
      </c>
      <c r="R115" s="46">
        <v>4100320</v>
      </c>
      <c r="S115" s="46">
        <v>42000</v>
      </c>
      <c r="T115" s="46">
        <v>4058320</v>
      </c>
      <c r="U115" s="76"/>
      <c r="V115" s="46" t="s">
        <v>586</v>
      </c>
      <c r="W115" s="46" t="s">
        <v>1835</v>
      </c>
      <c r="X115" s="46">
        <v>341078</v>
      </c>
      <c r="Y115" s="46">
        <v>2294408</v>
      </c>
      <c r="Z115" s="46"/>
      <c r="AA115" s="46">
        <v>2294408</v>
      </c>
    </row>
    <row r="116" spans="1:27" ht="15">
      <c r="A116" s="98" t="s">
        <v>607</v>
      </c>
      <c r="B116" s="99" t="s">
        <v>1842</v>
      </c>
      <c r="C116" s="100">
        <v>6406165</v>
      </c>
      <c r="D116" s="46">
        <f t="shared" si="2"/>
        <v>1323452</v>
      </c>
      <c r="E116" s="100">
        <v>30600</v>
      </c>
      <c r="F116" s="100">
        <v>1292852</v>
      </c>
      <c r="H116" s="98" t="s">
        <v>631</v>
      </c>
      <c r="I116" s="99" t="s">
        <v>1849</v>
      </c>
      <c r="J116" s="100">
        <v>62200</v>
      </c>
      <c r="K116" s="46">
        <f t="shared" si="3"/>
        <v>48599</v>
      </c>
      <c r="L116" s="79"/>
      <c r="M116" s="100">
        <v>48599</v>
      </c>
      <c r="O116" s="46" t="s">
        <v>592</v>
      </c>
      <c r="P116" s="46" t="s">
        <v>1837</v>
      </c>
      <c r="Q116" s="46">
        <v>1130035</v>
      </c>
      <c r="R116" s="46">
        <v>3561507</v>
      </c>
      <c r="S116" s="46">
        <v>377829</v>
      </c>
      <c r="T116" s="46">
        <v>3183678</v>
      </c>
      <c r="U116" s="76"/>
      <c r="V116" s="46" t="s">
        <v>589</v>
      </c>
      <c r="W116" s="46" t="s">
        <v>1836</v>
      </c>
      <c r="X116" s="46">
        <v>5328618</v>
      </c>
      <c r="Y116" s="46">
        <v>1957803</v>
      </c>
      <c r="Z116" s="46"/>
      <c r="AA116" s="46">
        <v>1957803</v>
      </c>
    </row>
    <row r="117" spans="1:27" ht="15">
      <c r="A117" s="98" t="s">
        <v>610</v>
      </c>
      <c r="B117" s="99" t="s">
        <v>2268</v>
      </c>
      <c r="C117" s="100">
        <v>354050</v>
      </c>
      <c r="D117" s="46">
        <f t="shared" si="2"/>
        <v>7500</v>
      </c>
      <c r="E117" s="79"/>
      <c r="F117" s="100">
        <v>7500</v>
      </c>
      <c r="H117" s="98" t="s">
        <v>634</v>
      </c>
      <c r="I117" s="99" t="s">
        <v>1850</v>
      </c>
      <c r="J117" s="79"/>
      <c r="K117" s="46">
        <f t="shared" si="3"/>
        <v>17700</v>
      </c>
      <c r="L117" s="79"/>
      <c r="M117" s="100">
        <v>17700</v>
      </c>
      <c r="O117" s="46" t="s">
        <v>595</v>
      </c>
      <c r="P117" s="46" t="s">
        <v>1838</v>
      </c>
      <c r="Q117" s="46">
        <v>13348877</v>
      </c>
      <c r="R117" s="46">
        <v>10685034</v>
      </c>
      <c r="S117" s="46">
        <v>1603396</v>
      </c>
      <c r="T117" s="46">
        <v>9081638</v>
      </c>
      <c r="U117" s="76"/>
      <c r="V117" s="46" t="s">
        <v>592</v>
      </c>
      <c r="W117" s="46" t="s">
        <v>1837</v>
      </c>
      <c r="X117" s="46">
        <v>493001</v>
      </c>
      <c r="Y117" s="46">
        <v>7419929</v>
      </c>
      <c r="Z117" s="46">
        <v>18601</v>
      </c>
      <c r="AA117" s="46">
        <v>7401328</v>
      </c>
    </row>
    <row r="118" spans="1:27" ht="15">
      <c r="A118" s="98" t="s">
        <v>613</v>
      </c>
      <c r="B118" s="99" t="s">
        <v>1843</v>
      </c>
      <c r="C118" s="79"/>
      <c r="D118" s="46">
        <f t="shared" si="2"/>
        <v>65235</v>
      </c>
      <c r="E118" s="79"/>
      <c r="F118" s="100">
        <v>65235</v>
      </c>
      <c r="H118" s="98" t="s">
        <v>637</v>
      </c>
      <c r="I118" s="99" t="s">
        <v>1851</v>
      </c>
      <c r="J118" s="100">
        <v>368500</v>
      </c>
      <c r="K118" s="46">
        <f t="shared" si="3"/>
        <v>2500</v>
      </c>
      <c r="L118" s="79"/>
      <c r="M118" s="100">
        <v>2500</v>
      </c>
      <c r="O118" s="46" t="s">
        <v>598</v>
      </c>
      <c r="P118" s="46" t="s">
        <v>1839</v>
      </c>
      <c r="Q118" s="46">
        <v>1419600</v>
      </c>
      <c r="R118" s="46">
        <v>1916250</v>
      </c>
      <c r="S118" s="46">
        <v>382800</v>
      </c>
      <c r="T118" s="46">
        <v>1533450</v>
      </c>
      <c r="U118" s="76"/>
      <c r="V118" s="46" t="s">
        <v>595</v>
      </c>
      <c r="W118" s="46" t="s">
        <v>1838</v>
      </c>
      <c r="X118" s="46">
        <v>1237702</v>
      </c>
      <c r="Y118" s="46">
        <v>4649678</v>
      </c>
      <c r="Z118" s="46">
        <v>57147</v>
      </c>
      <c r="AA118" s="46">
        <v>4592531</v>
      </c>
    </row>
    <row r="119" spans="1:27" ht="15">
      <c r="A119" s="98" t="s">
        <v>616</v>
      </c>
      <c r="B119" s="99" t="s">
        <v>1844</v>
      </c>
      <c r="C119" s="79"/>
      <c r="D119" s="46">
        <f t="shared" si="2"/>
        <v>199189</v>
      </c>
      <c r="E119" s="79"/>
      <c r="F119" s="100">
        <v>199189</v>
      </c>
      <c r="H119" s="98" t="s">
        <v>640</v>
      </c>
      <c r="I119" s="99" t="s">
        <v>2269</v>
      </c>
      <c r="J119" s="100">
        <v>12000</v>
      </c>
      <c r="K119" s="46">
        <f t="shared" si="3"/>
        <v>13070</v>
      </c>
      <c r="L119" s="79"/>
      <c r="M119" s="100">
        <v>13070</v>
      </c>
      <c r="O119" s="46" t="s">
        <v>601</v>
      </c>
      <c r="P119" s="46" t="s">
        <v>1840</v>
      </c>
      <c r="Q119" s="222" t="s">
        <v>2352</v>
      </c>
      <c r="R119" s="222" t="s">
        <v>2352</v>
      </c>
      <c r="S119" s="222" t="s">
        <v>2352</v>
      </c>
      <c r="T119" s="222" t="s">
        <v>2352</v>
      </c>
      <c r="U119" s="76"/>
      <c r="V119" s="46" t="s">
        <v>601</v>
      </c>
      <c r="W119" s="46" t="s">
        <v>1840</v>
      </c>
      <c r="X119" s="222" t="s">
        <v>2352</v>
      </c>
      <c r="Y119" s="222" t="s">
        <v>2352</v>
      </c>
      <c r="Z119" s="222" t="s">
        <v>2352</v>
      </c>
      <c r="AA119" s="222" t="s">
        <v>2352</v>
      </c>
    </row>
    <row r="120" spans="1:27" ht="15">
      <c r="A120" s="98" t="s">
        <v>619</v>
      </c>
      <c r="B120" s="99" t="s">
        <v>1845</v>
      </c>
      <c r="C120" s="79"/>
      <c r="D120" s="46">
        <f t="shared" si="2"/>
        <v>1600</v>
      </c>
      <c r="E120" s="79"/>
      <c r="F120" s="100">
        <v>1600</v>
      </c>
      <c r="H120" s="98" t="s">
        <v>645</v>
      </c>
      <c r="I120" s="99" t="s">
        <v>1852</v>
      </c>
      <c r="J120" s="100">
        <v>35000</v>
      </c>
      <c r="K120" s="46">
        <f t="shared" si="3"/>
        <v>40887</v>
      </c>
      <c r="L120" s="79"/>
      <c r="M120" s="100">
        <v>40887</v>
      </c>
      <c r="O120" s="46" t="s">
        <v>604</v>
      </c>
      <c r="P120" s="46" t="s">
        <v>1841</v>
      </c>
      <c r="Q120" s="46">
        <v>612900</v>
      </c>
      <c r="R120" s="46">
        <v>3848375</v>
      </c>
      <c r="S120" s="46">
        <v>29703</v>
      </c>
      <c r="T120" s="46">
        <v>3818672</v>
      </c>
      <c r="U120" s="76"/>
      <c r="V120" s="46" t="s">
        <v>604</v>
      </c>
      <c r="W120" s="46" t="s">
        <v>1841</v>
      </c>
      <c r="X120" s="46"/>
      <c r="Y120" s="46">
        <v>11562834</v>
      </c>
      <c r="Z120" s="46">
        <v>2228128</v>
      </c>
      <c r="AA120" s="46">
        <v>9334706</v>
      </c>
    </row>
    <row r="121" spans="1:27" ht="15">
      <c r="A121" s="98" t="s">
        <v>622</v>
      </c>
      <c r="B121" s="99" t="s">
        <v>1846</v>
      </c>
      <c r="C121" s="79"/>
      <c r="D121" s="46">
        <f t="shared" si="2"/>
        <v>757337</v>
      </c>
      <c r="E121" s="79"/>
      <c r="F121" s="100">
        <v>757337</v>
      </c>
      <c r="H121" s="98" t="s">
        <v>648</v>
      </c>
      <c r="I121" s="99" t="s">
        <v>1853</v>
      </c>
      <c r="J121" s="100">
        <v>1205258</v>
      </c>
      <c r="K121" s="46">
        <f t="shared" si="3"/>
        <v>113470</v>
      </c>
      <c r="L121" s="79"/>
      <c r="M121" s="100">
        <v>113470</v>
      </c>
      <c r="O121" s="46" t="s">
        <v>607</v>
      </c>
      <c r="P121" s="46" t="s">
        <v>1842</v>
      </c>
      <c r="Q121" s="46">
        <v>7372365</v>
      </c>
      <c r="R121" s="46">
        <v>15307044</v>
      </c>
      <c r="S121" s="46">
        <v>440869</v>
      </c>
      <c r="T121" s="46">
        <v>14866175</v>
      </c>
      <c r="U121" s="76"/>
      <c r="V121" s="46" t="s">
        <v>607</v>
      </c>
      <c r="W121" s="46" t="s">
        <v>1842</v>
      </c>
      <c r="X121" s="46">
        <v>19261791</v>
      </c>
      <c r="Y121" s="46">
        <v>34674521</v>
      </c>
      <c r="Z121" s="46">
        <v>475711</v>
      </c>
      <c r="AA121" s="46">
        <v>34198810</v>
      </c>
    </row>
    <row r="122" spans="1:27" ht="15">
      <c r="A122" s="98" t="s">
        <v>625</v>
      </c>
      <c r="B122" s="99" t="s">
        <v>1847</v>
      </c>
      <c r="C122" s="79"/>
      <c r="D122" s="46">
        <f t="shared" si="2"/>
        <v>135064</v>
      </c>
      <c r="E122" s="79"/>
      <c r="F122" s="100">
        <v>135064</v>
      </c>
      <c r="H122" s="98" t="s">
        <v>651</v>
      </c>
      <c r="I122" s="99" t="s">
        <v>1854</v>
      </c>
      <c r="J122" s="79"/>
      <c r="K122" s="46">
        <f t="shared" si="3"/>
        <v>16000</v>
      </c>
      <c r="L122" s="79"/>
      <c r="M122" s="100">
        <v>16000</v>
      </c>
      <c r="O122" s="46" t="s">
        <v>610</v>
      </c>
      <c r="P122" s="46" t="s">
        <v>2268</v>
      </c>
      <c r="Q122" s="46">
        <v>1224050</v>
      </c>
      <c r="R122" s="46">
        <v>312112</v>
      </c>
      <c r="S122" s="46">
        <v>114550</v>
      </c>
      <c r="T122" s="46">
        <v>197562</v>
      </c>
      <c r="U122" s="76"/>
      <c r="V122" s="46" t="s">
        <v>610</v>
      </c>
      <c r="W122" s="46" t="s">
        <v>2268</v>
      </c>
      <c r="X122" s="46">
        <v>62500</v>
      </c>
      <c r="Y122" s="46">
        <v>92141</v>
      </c>
      <c r="Z122" s="46">
        <v>1200</v>
      </c>
      <c r="AA122" s="46">
        <v>90941</v>
      </c>
    </row>
    <row r="123" spans="1:27" ht="15">
      <c r="A123" s="98" t="s">
        <v>628</v>
      </c>
      <c r="B123" s="99" t="s">
        <v>1848</v>
      </c>
      <c r="C123" s="79"/>
      <c r="D123" s="46">
        <f t="shared" si="2"/>
        <v>37954</v>
      </c>
      <c r="E123" s="79"/>
      <c r="F123" s="100">
        <v>37954</v>
      </c>
      <c r="H123" s="98" t="s">
        <v>664</v>
      </c>
      <c r="I123" s="99" t="s">
        <v>1855</v>
      </c>
      <c r="J123" s="79"/>
      <c r="K123" s="46">
        <f t="shared" si="3"/>
        <v>24780</v>
      </c>
      <c r="L123" s="79"/>
      <c r="M123" s="100">
        <v>24780</v>
      </c>
      <c r="O123" s="46" t="s">
        <v>613</v>
      </c>
      <c r="P123" s="46" t="s">
        <v>1843</v>
      </c>
      <c r="Q123" s="46">
        <v>500644</v>
      </c>
      <c r="R123" s="46">
        <v>1058745</v>
      </c>
      <c r="S123" s="46">
        <v>84701</v>
      </c>
      <c r="T123" s="46">
        <v>974044</v>
      </c>
      <c r="U123" s="76"/>
      <c r="V123" s="46" t="s">
        <v>613</v>
      </c>
      <c r="W123" s="46" t="s">
        <v>1843</v>
      </c>
      <c r="X123" s="46">
        <v>573200</v>
      </c>
      <c r="Y123" s="46">
        <v>15231722</v>
      </c>
      <c r="Z123" s="46"/>
      <c r="AA123" s="46">
        <v>15231722</v>
      </c>
    </row>
    <row r="124" spans="1:27" ht="15">
      <c r="A124" s="98" t="s">
        <v>631</v>
      </c>
      <c r="B124" s="99" t="s">
        <v>1849</v>
      </c>
      <c r="C124" s="100">
        <v>430500</v>
      </c>
      <c r="D124" s="46">
        <f t="shared" si="2"/>
        <v>264510</v>
      </c>
      <c r="E124" s="79"/>
      <c r="F124" s="100">
        <v>264510</v>
      </c>
      <c r="H124" s="98" t="s">
        <v>667</v>
      </c>
      <c r="I124" s="99" t="s">
        <v>1856</v>
      </c>
      <c r="J124" s="79"/>
      <c r="K124" s="46">
        <f t="shared" si="3"/>
        <v>382729</v>
      </c>
      <c r="L124" s="79"/>
      <c r="M124" s="100">
        <v>382729</v>
      </c>
      <c r="O124" s="46" t="s">
        <v>616</v>
      </c>
      <c r="P124" s="46" t="s">
        <v>1844</v>
      </c>
      <c r="Q124" s="46">
        <v>128563</v>
      </c>
      <c r="R124" s="46">
        <v>1748175</v>
      </c>
      <c r="S124" s="46">
        <v>12750</v>
      </c>
      <c r="T124" s="46">
        <v>1735425</v>
      </c>
      <c r="U124" s="76"/>
      <c r="V124" s="46" t="s">
        <v>616</v>
      </c>
      <c r="W124" s="46" t="s">
        <v>1844</v>
      </c>
      <c r="X124" s="46">
        <v>50650</v>
      </c>
      <c r="Y124" s="46">
        <v>684314</v>
      </c>
      <c r="Z124" s="46">
        <v>40000</v>
      </c>
      <c r="AA124" s="46">
        <v>644314</v>
      </c>
    </row>
    <row r="125" spans="1:27" ht="15">
      <c r="A125" s="98" t="s">
        <v>634</v>
      </c>
      <c r="B125" s="99" t="s">
        <v>1850</v>
      </c>
      <c r="C125" s="100">
        <v>10800</v>
      </c>
      <c r="D125" s="46">
        <f t="shared" si="2"/>
        <v>521104</v>
      </c>
      <c r="E125" s="79"/>
      <c r="F125" s="100">
        <v>521104</v>
      </c>
      <c r="H125" s="98" t="s">
        <v>670</v>
      </c>
      <c r="I125" s="99" t="s">
        <v>1857</v>
      </c>
      <c r="J125" s="79"/>
      <c r="K125" s="46">
        <f t="shared" si="3"/>
        <v>266040</v>
      </c>
      <c r="L125" s="100">
        <v>23209</v>
      </c>
      <c r="M125" s="100">
        <v>242831</v>
      </c>
      <c r="O125" s="46" t="s">
        <v>619</v>
      </c>
      <c r="P125" s="46" t="s">
        <v>1845</v>
      </c>
      <c r="Q125" s="46">
        <v>90000</v>
      </c>
      <c r="R125" s="46">
        <v>239009</v>
      </c>
      <c r="S125" s="46"/>
      <c r="T125" s="46">
        <v>239009</v>
      </c>
      <c r="U125" s="76"/>
      <c r="V125" s="46" t="s">
        <v>619</v>
      </c>
      <c r="W125" s="46" t="s">
        <v>1845</v>
      </c>
      <c r="X125" s="46">
        <v>81500</v>
      </c>
      <c r="Y125" s="46">
        <v>32405</v>
      </c>
      <c r="Z125" s="46"/>
      <c r="AA125" s="46">
        <v>32405</v>
      </c>
    </row>
    <row r="126" spans="1:27" ht="15">
      <c r="A126" s="98" t="s">
        <v>637</v>
      </c>
      <c r="B126" s="99" t="s">
        <v>1851</v>
      </c>
      <c r="C126" s="79"/>
      <c r="D126" s="46">
        <f t="shared" si="2"/>
        <v>152099</v>
      </c>
      <c r="E126" s="79"/>
      <c r="F126" s="100">
        <v>152099</v>
      </c>
      <c r="H126" s="98" t="s">
        <v>673</v>
      </c>
      <c r="I126" s="99" t="s">
        <v>1858</v>
      </c>
      <c r="J126" s="79"/>
      <c r="K126" s="46">
        <f t="shared" si="3"/>
        <v>212075</v>
      </c>
      <c r="L126" s="79"/>
      <c r="M126" s="100">
        <v>212075</v>
      </c>
      <c r="O126" s="46" t="s">
        <v>622</v>
      </c>
      <c r="P126" s="46" t="s">
        <v>1846</v>
      </c>
      <c r="Q126" s="46">
        <v>200175</v>
      </c>
      <c r="R126" s="46">
        <v>5921724</v>
      </c>
      <c r="S126" s="46">
        <v>175242</v>
      </c>
      <c r="T126" s="46">
        <v>5746482</v>
      </c>
      <c r="U126" s="76"/>
      <c r="V126" s="46" t="s">
        <v>622</v>
      </c>
      <c r="W126" s="46" t="s">
        <v>1846</v>
      </c>
      <c r="X126" s="46">
        <v>441226</v>
      </c>
      <c r="Y126" s="46">
        <v>2834574</v>
      </c>
      <c r="Z126" s="46"/>
      <c r="AA126" s="46">
        <v>2834574</v>
      </c>
    </row>
    <row r="127" spans="1:27" ht="15">
      <c r="A127" s="98" t="s">
        <v>640</v>
      </c>
      <c r="B127" s="99" t="s">
        <v>2269</v>
      </c>
      <c r="C127" s="79"/>
      <c r="D127" s="46">
        <f t="shared" si="2"/>
        <v>350096</v>
      </c>
      <c r="E127" s="100">
        <v>65000</v>
      </c>
      <c r="F127" s="100">
        <v>285096</v>
      </c>
      <c r="H127" s="98" t="s">
        <v>676</v>
      </c>
      <c r="I127" s="99" t="s">
        <v>1859</v>
      </c>
      <c r="J127" s="79"/>
      <c r="K127" s="46">
        <f t="shared" si="3"/>
        <v>5240</v>
      </c>
      <c r="L127" s="79"/>
      <c r="M127" s="100">
        <v>5240</v>
      </c>
      <c r="O127" s="46" t="s">
        <v>625</v>
      </c>
      <c r="P127" s="46" t="s">
        <v>1847</v>
      </c>
      <c r="Q127" s="46"/>
      <c r="R127" s="46">
        <v>1415502</v>
      </c>
      <c r="S127" s="46"/>
      <c r="T127" s="46">
        <v>1415502</v>
      </c>
      <c r="U127" s="76"/>
      <c r="V127" s="46" t="s">
        <v>625</v>
      </c>
      <c r="W127" s="46" t="s">
        <v>1847</v>
      </c>
      <c r="X127" s="46">
        <v>6968</v>
      </c>
      <c r="Y127" s="46">
        <v>174530</v>
      </c>
      <c r="Z127" s="46"/>
      <c r="AA127" s="46">
        <v>174530</v>
      </c>
    </row>
    <row r="128" spans="1:27" ht="15">
      <c r="A128" s="98" t="s">
        <v>643</v>
      </c>
      <c r="B128" s="99" t="s">
        <v>1816</v>
      </c>
      <c r="C128" s="100">
        <v>1</v>
      </c>
      <c r="D128" s="46">
        <f t="shared" si="2"/>
        <v>13050</v>
      </c>
      <c r="E128" s="79"/>
      <c r="F128" s="100">
        <v>13050</v>
      </c>
      <c r="H128" s="98" t="s">
        <v>679</v>
      </c>
      <c r="I128" s="99" t="s">
        <v>1860</v>
      </c>
      <c r="J128" s="100">
        <v>2380000</v>
      </c>
      <c r="K128" s="46">
        <f t="shared" si="3"/>
        <v>14766985</v>
      </c>
      <c r="L128" s="79"/>
      <c r="M128" s="100">
        <v>14766985</v>
      </c>
      <c r="O128" s="46" t="s">
        <v>628</v>
      </c>
      <c r="P128" s="46" t="s">
        <v>1848</v>
      </c>
      <c r="Q128" s="46"/>
      <c r="R128" s="46">
        <v>919291</v>
      </c>
      <c r="S128" s="46">
        <v>68500</v>
      </c>
      <c r="T128" s="46">
        <v>850791</v>
      </c>
      <c r="U128" s="76"/>
      <c r="V128" s="46" t="s">
        <v>628</v>
      </c>
      <c r="W128" s="46" t="s">
        <v>1848</v>
      </c>
      <c r="X128" s="46">
        <v>12150</v>
      </c>
      <c r="Y128" s="46">
        <v>122399</v>
      </c>
      <c r="Z128" s="46"/>
      <c r="AA128" s="46">
        <v>122399</v>
      </c>
    </row>
    <row r="129" spans="1:27" ht="15">
      <c r="A129" s="98" t="s">
        <v>645</v>
      </c>
      <c r="B129" s="99" t="s">
        <v>1852</v>
      </c>
      <c r="C129" s="100">
        <v>400</v>
      </c>
      <c r="D129" s="46">
        <f t="shared" si="2"/>
        <v>237063</v>
      </c>
      <c r="E129" s="79"/>
      <c r="F129" s="100">
        <v>237063</v>
      </c>
      <c r="H129" s="98" t="s">
        <v>682</v>
      </c>
      <c r="I129" s="99" t="s">
        <v>1861</v>
      </c>
      <c r="J129" s="79"/>
      <c r="K129" s="46">
        <f t="shared" si="3"/>
        <v>2710677</v>
      </c>
      <c r="L129" s="79"/>
      <c r="M129" s="100">
        <v>2710677</v>
      </c>
      <c r="O129" s="46" t="s">
        <v>631</v>
      </c>
      <c r="P129" s="46" t="s">
        <v>1849</v>
      </c>
      <c r="Q129" s="46">
        <v>1346750</v>
      </c>
      <c r="R129" s="46">
        <v>2292548</v>
      </c>
      <c r="S129" s="46"/>
      <c r="T129" s="46">
        <v>2292548</v>
      </c>
      <c r="U129" s="76"/>
      <c r="V129" s="46" t="s">
        <v>631</v>
      </c>
      <c r="W129" s="46" t="s">
        <v>1849</v>
      </c>
      <c r="X129" s="46">
        <v>422726</v>
      </c>
      <c r="Y129" s="46">
        <v>380153</v>
      </c>
      <c r="Z129" s="46"/>
      <c r="AA129" s="46">
        <v>380153</v>
      </c>
    </row>
    <row r="130" spans="1:27" ht="15">
      <c r="A130" s="98" t="s">
        <v>648</v>
      </c>
      <c r="B130" s="99" t="s">
        <v>1853</v>
      </c>
      <c r="C130" s="79"/>
      <c r="D130" s="46">
        <f t="shared" si="2"/>
        <v>1508886</v>
      </c>
      <c r="E130" s="100">
        <v>8500</v>
      </c>
      <c r="F130" s="100">
        <v>1500386</v>
      </c>
      <c r="H130" s="98" t="s">
        <v>685</v>
      </c>
      <c r="I130" s="99" t="s">
        <v>1862</v>
      </c>
      <c r="J130" s="100">
        <v>1500</v>
      </c>
      <c r="K130" s="46">
        <f t="shared" si="3"/>
        <v>0</v>
      </c>
      <c r="L130" s="79"/>
      <c r="M130" s="79"/>
      <c r="O130" s="46" t="s">
        <v>634</v>
      </c>
      <c r="P130" s="46" t="s">
        <v>1850</v>
      </c>
      <c r="Q130" s="46">
        <v>325090</v>
      </c>
      <c r="R130" s="46">
        <v>5291217</v>
      </c>
      <c r="S130" s="46">
        <v>97675</v>
      </c>
      <c r="T130" s="46">
        <v>5193542</v>
      </c>
      <c r="U130" s="76"/>
      <c r="V130" s="46" t="s">
        <v>634</v>
      </c>
      <c r="W130" s="46" t="s">
        <v>1850</v>
      </c>
      <c r="X130" s="46">
        <v>289072</v>
      </c>
      <c r="Y130" s="46">
        <v>2409185</v>
      </c>
      <c r="Z130" s="46">
        <v>19000</v>
      </c>
      <c r="AA130" s="46">
        <v>2390185</v>
      </c>
    </row>
    <row r="131" spans="1:27" ht="15">
      <c r="A131" s="98" t="s">
        <v>651</v>
      </c>
      <c r="B131" s="99" t="s">
        <v>1854</v>
      </c>
      <c r="C131" s="79"/>
      <c r="D131" s="46">
        <f t="shared" si="2"/>
        <v>325</v>
      </c>
      <c r="E131" s="79"/>
      <c r="F131" s="100">
        <v>325</v>
      </c>
      <c r="H131" s="98" t="s">
        <v>688</v>
      </c>
      <c r="I131" s="99" t="s">
        <v>1863</v>
      </c>
      <c r="J131" s="100">
        <v>2800</v>
      </c>
      <c r="K131" s="46">
        <f t="shared" si="3"/>
        <v>17000</v>
      </c>
      <c r="L131" s="100">
        <v>13000</v>
      </c>
      <c r="M131" s="100">
        <v>4000</v>
      </c>
      <c r="O131" s="46" t="s">
        <v>637</v>
      </c>
      <c r="P131" s="46" t="s">
        <v>1851</v>
      </c>
      <c r="Q131" s="46">
        <v>273800</v>
      </c>
      <c r="R131" s="46">
        <v>1014155</v>
      </c>
      <c r="S131" s="46">
        <v>30250</v>
      </c>
      <c r="T131" s="46">
        <v>983905</v>
      </c>
      <c r="U131" s="76"/>
      <c r="V131" s="46" t="s">
        <v>637</v>
      </c>
      <c r="W131" s="46" t="s">
        <v>1851</v>
      </c>
      <c r="X131" s="46">
        <v>498100</v>
      </c>
      <c r="Y131" s="46">
        <v>2398161</v>
      </c>
      <c r="Z131" s="46">
        <v>49001</v>
      </c>
      <c r="AA131" s="46">
        <v>2349160</v>
      </c>
    </row>
    <row r="132" spans="1:27" ht="15">
      <c r="A132" s="98" t="s">
        <v>661</v>
      </c>
      <c r="B132" s="99" t="s">
        <v>2271</v>
      </c>
      <c r="C132" s="79"/>
      <c r="D132" s="46">
        <f t="shared" si="2"/>
        <v>27455</v>
      </c>
      <c r="E132" s="79"/>
      <c r="F132" s="100">
        <v>27455</v>
      </c>
      <c r="H132" s="98" t="s">
        <v>691</v>
      </c>
      <c r="I132" s="99" t="s">
        <v>1864</v>
      </c>
      <c r="J132" s="100">
        <v>557190</v>
      </c>
      <c r="K132" s="46">
        <f t="shared" si="3"/>
        <v>4830</v>
      </c>
      <c r="L132" s="79"/>
      <c r="M132" s="100">
        <v>4830</v>
      </c>
      <c r="O132" s="46" t="s">
        <v>640</v>
      </c>
      <c r="P132" s="46" t="s">
        <v>2269</v>
      </c>
      <c r="Q132" s="46">
        <v>584200</v>
      </c>
      <c r="R132" s="46">
        <v>2330554</v>
      </c>
      <c r="S132" s="46">
        <v>218600</v>
      </c>
      <c r="T132" s="46">
        <v>2111954</v>
      </c>
      <c r="U132" s="76"/>
      <c r="V132" s="46" t="s">
        <v>640</v>
      </c>
      <c r="W132" s="46" t="s">
        <v>2269</v>
      </c>
      <c r="X132" s="46">
        <v>100600</v>
      </c>
      <c r="Y132" s="46">
        <v>981241</v>
      </c>
      <c r="Z132" s="46">
        <v>403900</v>
      </c>
      <c r="AA132" s="46">
        <v>577341</v>
      </c>
    </row>
    <row r="133" spans="1:27" ht="15">
      <c r="A133" s="98" t="s">
        <v>664</v>
      </c>
      <c r="B133" s="99" t="s">
        <v>1855</v>
      </c>
      <c r="C133" s="79"/>
      <c r="D133" s="46">
        <f t="shared" si="2"/>
        <v>275265</v>
      </c>
      <c r="E133" s="79"/>
      <c r="F133" s="100">
        <v>275265</v>
      </c>
      <c r="H133" s="98" t="s">
        <v>694</v>
      </c>
      <c r="I133" s="99" t="s">
        <v>1865</v>
      </c>
      <c r="J133" s="79"/>
      <c r="K133" s="46">
        <f t="shared" si="3"/>
        <v>2200</v>
      </c>
      <c r="L133" s="79"/>
      <c r="M133" s="100">
        <v>2200</v>
      </c>
      <c r="O133" s="46" t="s">
        <v>643</v>
      </c>
      <c r="P133" s="46" t="s">
        <v>1816</v>
      </c>
      <c r="Q133" s="46">
        <v>843556</v>
      </c>
      <c r="R133" s="46">
        <v>166384</v>
      </c>
      <c r="S133" s="46">
        <v>14</v>
      </c>
      <c r="T133" s="46">
        <v>166370</v>
      </c>
      <c r="U133" s="76"/>
      <c r="V133" s="46" t="s">
        <v>643</v>
      </c>
      <c r="W133" s="46" t="s">
        <v>1816</v>
      </c>
      <c r="X133" s="46">
        <v>30001</v>
      </c>
      <c r="Y133" s="46">
        <v>72342</v>
      </c>
      <c r="Z133" s="46"/>
      <c r="AA133" s="46">
        <v>72342</v>
      </c>
    </row>
    <row r="134" spans="1:27" ht="15">
      <c r="A134" s="98" t="s">
        <v>667</v>
      </c>
      <c r="B134" s="99" t="s">
        <v>1856</v>
      </c>
      <c r="C134" s="79"/>
      <c r="D134" s="46">
        <f t="shared" si="2"/>
        <v>267259</v>
      </c>
      <c r="E134" s="79"/>
      <c r="F134" s="100">
        <v>267259</v>
      </c>
      <c r="H134" s="98" t="s">
        <v>697</v>
      </c>
      <c r="I134" s="99" t="s">
        <v>1866</v>
      </c>
      <c r="J134" s="79"/>
      <c r="K134" s="46">
        <f t="shared" si="3"/>
        <v>11150</v>
      </c>
      <c r="L134" s="79"/>
      <c r="M134" s="100">
        <v>11150</v>
      </c>
      <c r="O134" s="46" t="s">
        <v>645</v>
      </c>
      <c r="P134" s="46" t="s">
        <v>1852</v>
      </c>
      <c r="Q134" s="46">
        <v>613052</v>
      </c>
      <c r="R134" s="46">
        <v>2517394</v>
      </c>
      <c r="S134" s="46">
        <v>38500</v>
      </c>
      <c r="T134" s="46">
        <v>2478894</v>
      </c>
      <c r="U134" s="76"/>
      <c r="V134" s="46" t="s">
        <v>645</v>
      </c>
      <c r="W134" s="46" t="s">
        <v>1852</v>
      </c>
      <c r="X134" s="46">
        <v>8562519</v>
      </c>
      <c r="Y134" s="46">
        <v>4646174</v>
      </c>
      <c r="Z134" s="46">
        <v>14800</v>
      </c>
      <c r="AA134" s="46">
        <v>4631374</v>
      </c>
    </row>
    <row r="135" spans="1:27" ht="15">
      <c r="A135" s="98" t="s">
        <v>670</v>
      </c>
      <c r="B135" s="99" t="s">
        <v>1857</v>
      </c>
      <c r="C135" s="100">
        <v>33000</v>
      </c>
      <c r="D135" s="46">
        <f aca="true" t="shared" si="4" ref="D135:D198">E135+F135</f>
        <v>127635</v>
      </c>
      <c r="E135" s="79"/>
      <c r="F135" s="100">
        <v>127635</v>
      </c>
      <c r="H135" s="98" t="s">
        <v>700</v>
      </c>
      <c r="I135" s="99" t="s">
        <v>2327</v>
      </c>
      <c r="J135" s="100">
        <v>25635</v>
      </c>
      <c r="K135" s="46">
        <f aca="true" t="shared" si="5" ref="K135:K198">L135+M135</f>
        <v>3468892</v>
      </c>
      <c r="L135" s="100">
        <v>500</v>
      </c>
      <c r="M135" s="100">
        <v>3468392</v>
      </c>
      <c r="O135" s="46" t="s">
        <v>648</v>
      </c>
      <c r="P135" s="46" t="s">
        <v>1853</v>
      </c>
      <c r="Q135" s="46">
        <v>120000</v>
      </c>
      <c r="R135" s="46">
        <v>13426376</v>
      </c>
      <c r="S135" s="46">
        <v>313791</v>
      </c>
      <c r="T135" s="46">
        <v>13112585</v>
      </c>
      <c r="U135" s="76"/>
      <c r="V135" s="46" t="s">
        <v>648</v>
      </c>
      <c r="W135" s="46" t="s">
        <v>1853</v>
      </c>
      <c r="X135" s="46">
        <v>1210558</v>
      </c>
      <c r="Y135" s="46">
        <v>1274467</v>
      </c>
      <c r="Z135" s="46"/>
      <c r="AA135" s="46">
        <v>1274467</v>
      </c>
    </row>
    <row r="136" spans="1:27" ht="15">
      <c r="A136" s="98" t="s">
        <v>673</v>
      </c>
      <c r="B136" s="99" t="s">
        <v>1858</v>
      </c>
      <c r="C136" s="79"/>
      <c r="D136" s="46">
        <f t="shared" si="4"/>
        <v>181755</v>
      </c>
      <c r="E136" s="79"/>
      <c r="F136" s="100">
        <v>181755</v>
      </c>
      <c r="H136" s="98" t="s">
        <v>703</v>
      </c>
      <c r="I136" s="99" t="s">
        <v>1867</v>
      </c>
      <c r="J136" s="79"/>
      <c r="K136" s="46">
        <f t="shared" si="5"/>
        <v>50400</v>
      </c>
      <c r="L136" s="79"/>
      <c r="M136" s="100">
        <v>50400</v>
      </c>
      <c r="O136" s="46" t="s">
        <v>651</v>
      </c>
      <c r="P136" s="46" t="s">
        <v>1854</v>
      </c>
      <c r="Q136" s="46">
        <v>24000</v>
      </c>
      <c r="R136" s="46">
        <v>334067</v>
      </c>
      <c r="S136" s="46">
        <v>54250</v>
      </c>
      <c r="T136" s="46">
        <v>279817</v>
      </c>
      <c r="U136" s="76"/>
      <c r="V136" s="46" t="s">
        <v>651</v>
      </c>
      <c r="W136" s="46" t="s">
        <v>1854</v>
      </c>
      <c r="X136" s="46">
        <v>114810</v>
      </c>
      <c r="Y136" s="46">
        <v>410475</v>
      </c>
      <c r="Z136" s="46"/>
      <c r="AA136" s="46">
        <v>410475</v>
      </c>
    </row>
    <row r="137" spans="1:27" ht="15">
      <c r="A137" s="98" t="s">
        <v>676</v>
      </c>
      <c r="B137" s="99" t="s">
        <v>1859</v>
      </c>
      <c r="C137" s="79"/>
      <c r="D137" s="46">
        <f t="shared" si="4"/>
        <v>42732</v>
      </c>
      <c r="E137" s="79"/>
      <c r="F137" s="100">
        <v>42732</v>
      </c>
      <c r="H137" s="98" t="s">
        <v>709</v>
      </c>
      <c r="I137" s="99" t="s">
        <v>1869</v>
      </c>
      <c r="J137" s="79"/>
      <c r="K137" s="46">
        <f t="shared" si="5"/>
        <v>64434</v>
      </c>
      <c r="L137" s="79"/>
      <c r="M137" s="100">
        <v>64434</v>
      </c>
      <c r="O137" s="46" t="s">
        <v>654</v>
      </c>
      <c r="P137" s="46" t="s">
        <v>2326</v>
      </c>
      <c r="Q137" s="46"/>
      <c r="R137" s="46">
        <v>79698</v>
      </c>
      <c r="S137" s="46"/>
      <c r="T137" s="46">
        <v>79698</v>
      </c>
      <c r="U137" s="76"/>
      <c r="V137" s="46" t="s">
        <v>654</v>
      </c>
      <c r="W137" s="46" t="s">
        <v>2326</v>
      </c>
      <c r="X137" s="46"/>
      <c r="Y137" s="46">
        <v>55025</v>
      </c>
      <c r="Z137" s="46"/>
      <c r="AA137" s="46">
        <v>55025</v>
      </c>
    </row>
    <row r="138" spans="1:27" ht="15">
      <c r="A138" s="98" t="s">
        <v>679</v>
      </c>
      <c r="B138" s="99" t="s">
        <v>1860</v>
      </c>
      <c r="C138" s="100">
        <v>1</v>
      </c>
      <c r="D138" s="46">
        <f t="shared" si="4"/>
        <v>316004</v>
      </c>
      <c r="E138" s="79"/>
      <c r="F138" s="100">
        <v>316004</v>
      </c>
      <c r="H138" s="98" t="s">
        <v>712</v>
      </c>
      <c r="I138" s="99" t="s">
        <v>1870</v>
      </c>
      <c r="J138" s="100">
        <v>2500</v>
      </c>
      <c r="K138" s="46">
        <f t="shared" si="5"/>
        <v>0</v>
      </c>
      <c r="L138" s="79"/>
      <c r="M138" s="79"/>
      <c r="O138" s="46" t="s">
        <v>658</v>
      </c>
      <c r="P138" s="46" t="s">
        <v>2270</v>
      </c>
      <c r="Q138" s="46">
        <v>88500</v>
      </c>
      <c r="R138" s="46">
        <v>1985759</v>
      </c>
      <c r="S138" s="46">
        <v>400801</v>
      </c>
      <c r="T138" s="46">
        <v>1584958</v>
      </c>
      <c r="U138" s="76"/>
      <c r="V138" s="46" t="s">
        <v>658</v>
      </c>
      <c r="W138" s="46" t="s">
        <v>2270</v>
      </c>
      <c r="X138" s="46">
        <v>1200</v>
      </c>
      <c r="Y138" s="46">
        <v>2520798</v>
      </c>
      <c r="Z138" s="46">
        <v>2006252</v>
      </c>
      <c r="AA138" s="46">
        <v>514546</v>
      </c>
    </row>
    <row r="139" spans="1:27" ht="15">
      <c r="A139" s="98" t="s">
        <v>682</v>
      </c>
      <c r="B139" s="99" t="s">
        <v>1861</v>
      </c>
      <c r="C139" s="100">
        <v>483154</v>
      </c>
      <c r="D139" s="46">
        <f t="shared" si="4"/>
        <v>2018518</v>
      </c>
      <c r="E139" s="100">
        <v>200212</v>
      </c>
      <c r="F139" s="100">
        <v>1818306</v>
      </c>
      <c r="H139" s="98" t="s">
        <v>718</v>
      </c>
      <c r="I139" s="99" t="s">
        <v>1871</v>
      </c>
      <c r="J139" s="79"/>
      <c r="K139" s="46">
        <f t="shared" si="5"/>
        <v>47447</v>
      </c>
      <c r="L139" s="79"/>
      <c r="M139" s="100">
        <v>47447</v>
      </c>
      <c r="O139" s="46" t="s">
        <v>661</v>
      </c>
      <c r="P139" s="46" t="s">
        <v>2271</v>
      </c>
      <c r="Q139" s="46"/>
      <c r="R139" s="46">
        <v>147053</v>
      </c>
      <c r="S139" s="46"/>
      <c r="T139" s="46">
        <v>147053</v>
      </c>
      <c r="U139" s="76"/>
      <c r="V139" s="46" t="s">
        <v>661</v>
      </c>
      <c r="W139" s="46" t="s">
        <v>2271</v>
      </c>
      <c r="X139" s="46"/>
      <c r="Y139" s="46">
        <v>117362</v>
      </c>
      <c r="Z139" s="46"/>
      <c r="AA139" s="46">
        <v>117362</v>
      </c>
    </row>
    <row r="140" spans="1:27" ht="15">
      <c r="A140" s="98" t="s">
        <v>685</v>
      </c>
      <c r="B140" s="99" t="s">
        <v>1862</v>
      </c>
      <c r="C140" s="79"/>
      <c r="D140" s="46">
        <f t="shared" si="4"/>
        <v>21180</v>
      </c>
      <c r="E140" s="100">
        <v>10600</v>
      </c>
      <c r="F140" s="100">
        <v>10580</v>
      </c>
      <c r="H140" s="98" t="s">
        <v>721</v>
      </c>
      <c r="I140" s="99" t="s">
        <v>1872</v>
      </c>
      <c r="J140" s="100">
        <v>3500</v>
      </c>
      <c r="K140" s="46">
        <f t="shared" si="5"/>
        <v>16450</v>
      </c>
      <c r="L140" s="79"/>
      <c r="M140" s="100">
        <v>16450</v>
      </c>
      <c r="O140" s="46" t="s">
        <v>664</v>
      </c>
      <c r="P140" s="46" t="s">
        <v>1855</v>
      </c>
      <c r="Q140" s="46">
        <v>343500</v>
      </c>
      <c r="R140" s="46">
        <v>2468248</v>
      </c>
      <c r="S140" s="46">
        <v>76000</v>
      </c>
      <c r="T140" s="46">
        <v>2392248</v>
      </c>
      <c r="U140" s="76"/>
      <c r="V140" s="46" t="s">
        <v>664</v>
      </c>
      <c r="W140" s="46" t="s">
        <v>1855</v>
      </c>
      <c r="X140" s="46"/>
      <c r="Y140" s="46">
        <v>329943</v>
      </c>
      <c r="Z140" s="46"/>
      <c r="AA140" s="46">
        <v>329943</v>
      </c>
    </row>
    <row r="141" spans="1:27" ht="15">
      <c r="A141" s="98" t="s">
        <v>688</v>
      </c>
      <c r="B141" s="99" t="s">
        <v>1863</v>
      </c>
      <c r="C141" s="100">
        <v>751793</v>
      </c>
      <c r="D141" s="46">
        <f t="shared" si="4"/>
        <v>51870</v>
      </c>
      <c r="E141" s="79"/>
      <c r="F141" s="100">
        <v>51870</v>
      </c>
      <c r="H141" s="98" t="s">
        <v>724</v>
      </c>
      <c r="I141" s="99" t="s">
        <v>1873</v>
      </c>
      <c r="J141" s="79"/>
      <c r="K141" s="46">
        <f t="shared" si="5"/>
        <v>55723</v>
      </c>
      <c r="L141" s="79"/>
      <c r="M141" s="100">
        <v>55723</v>
      </c>
      <c r="O141" s="46" t="s">
        <v>667</v>
      </c>
      <c r="P141" s="46" t="s">
        <v>1856</v>
      </c>
      <c r="Q141" s="46">
        <v>18600</v>
      </c>
      <c r="R141" s="46">
        <v>2907406</v>
      </c>
      <c r="S141" s="46">
        <v>64275</v>
      </c>
      <c r="T141" s="46">
        <v>2843131</v>
      </c>
      <c r="U141" s="76"/>
      <c r="V141" s="46" t="s">
        <v>667</v>
      </c>
      <c r="W141" s="46" t="s">
        <v>1856</v>
      </c>
      <c r="X141" s="46">
        <v>340020</v>
      </c>
      <c r="Y141" s="46">
        <v>2412809</v>
      </c>
      <c r="Z141" s="46"/>
      <c r="AA141" s="46">
        <v>2412809</v>
      </c>
    </row>
    <row r="142" spans="1:27" ht="15">
      <c r="A142" s="98" t="s">
        <v>691</v>
      </c>
      <c r="B142" s="99" t="s">
        <v>1864</v>
      </c>
      <c r="C142" s="100">
        <v>140800</v>
      </c>
      <c r="D142" s="46">
        <f t="shared" si="4"/>
        <v>351870</v>
      </c>
      <c r="E142" s="79"/>
      <c r="F142" s="100">
        <v>351870</v>
      </c>
      <c r="H142" s="98" t="s">
        <v>733</v>
      </c>
      <c r="I142" s="99" t="s">
        <v>1876</v>
      </c>
      <c r="J142" s="79"/>
      <c r="K142" s="46">
        <f t="shared" si="5"/>
        <v>7975</v>
      </c>
      <c r="L142" s="79"/>
      <c r="M142" s="100">
        <v>7975</v>
      </c>
      <c r="O142" s="46" t="s">
        <v>670</v>
      </c>
      <c r="P142" s="46" t="s">
        <v>1857</v>
      </c>
      <c r="Q142" s="46">
        <v>427300</v>
      </c>
      <c r="R142" s="46">
        <v>1828254</v>
      </c>
      <c r="S142" s="46">
        <v>77735</v>
      </c>
      <c r="T142" s="46">
        <v>1750519</v>
      </c>
      <c r="U142" s="76"/>
      <c r="V142" s="46" t="s">
        <v>670</v>
      </c>
      <c r="W142" s="46" t="s">
        <v>1857</v>
      </c>
      <c r="X142" s="46">
        <v>656120</v>
      </c>
      <c r="Y142" s="46">
        <v>2504829</v>
      </c>
      <c r="Z142" s="46">
        <v>23209</v>
      </c>
      <c r="AA142" s="46">
        <v>2481620</v>
      </c>
    </row>
    <row r="143" spans="1:27" ht="15">
      <c r="A143" s="98" t="s">
        <v>694</v>
      </c>
      <c r="B143" s="99" t="s">
        <v>1865</v>
      </c>
      <c r="C143" s="79"/>
      <c r="D143" s="46">
        <f t="shared" si="4"/>
        <v>33456</v>
      </c>
      <c r="E143" s="79"/>
      <c r="F143" s="100">
        <v>33456</v>
      </c>
      <c r="H143" s="98" t="s">
        <v>736</v>
      </c>
      <c r="I143" s="99" t="s">
        <v>1877</v>
      </c>
      <c r="J143" s="79"/>
      <c r="K143" s="46">
        <f t="shared" si="5"/>
        <v>2020612</v>
      </c>
      <c r="L143" s="79"/>
      <c r="M143" s="100">
        <v>2020612</v>
      </c>
      <c r="O143" s="46" t="s">
        <v>673</v>
      </c>
      <c r="P143" s="46" t="s">
        <v>1858</v>
      </c>
      <c r="Q143" s="46">
        <v>2755525</v>
      </c>
      <c r="R143" s="46">
        <v>1726608</v>
      </c>
      <c r="S143" s="46">
        <v>4000</v>
      </c>
      <c r="T143" s="46">
        <v>1722608</v>
      </c>
      <c r="U143" s="76"/>
      <c r="V143" s="46" t="s">
        <v>673</v>
      </c>
      <c r="W143" s="46" t="s">
        <v>1858</v>
      </c>
      <c r="X143" s="46">
        <v>770325</v>
      </c>
      <c r="Y143" s="46">
        <v>2738835</v>
      </c>
      <c r="Z143" s="46">
        <v>25000</v>
      </c>
      <c r="AA143" s="46">
        <v>2713835</v>
      </c>
    </row>
    <row r="144" spans="1:27" ht="15">
      <c r="A144" s="98" t="s">
        <v>697</v>
      </c>
      <c r="B144" s="99" t="s">
        <v>1866</v>
      </c>
      <c r="C144" s="79"/>
      <c r="D144" s="46">
        <f t="shared" si="4"/>
        <v>148447</v>
      </c>
      <c r="E144" s="79"/>
      <c r="F144" s="100">
        <v>148447</v>
      </c>
      <c r="H144" s="98" t="s">
        <v>739</v>
      </c>
      <c r="I144" s="99" t="s">
        <v>1878</v>
      </c>
      <c r="J144" s="79"/>
      <c r="K144" s="46">
        <f t="shared" si="5"/>
        <v>8652</v>
      </c>
      <c r="L144" s="100">
        <v>7652</v>
      </c>
      <c r="M144" s="100">
        <v>1000</v>
      </c>
      <c r="O144" s="46" t="s">
        <v>676</v>
      </c>
      <c r="P144" s="46" t="s">
        <v>1859</v>
      </c>
      <c r="Q144" s="46"/>
      <c r="R144" s="46">
        <v>454927</v>
      </c>
      <c r="S144" s="46">
        <v>26530</v>
      </c>
      <c r="T144" s="46">
        <v>428397</v>
      </c>
      <c r="U144" s="76"/>
      <c r="V144" s="46" t="s">
        <v>676</v>
      </c>
      <c r="W144" s="46" t="s">
        <v>1859</v>
      </c>
      <c r="X144" s="46"/>
      <c r="Y144" s="46">
        <v>590227</v>
      </c>
      <c r="Z144" s="46"/>
      <c r="AA144" s="46">
        <v>590227</v>
      </c>
    </row>
    <row r="145" spans="1:27" ht="15">
      <c r="A145" s="98" t="s">
        <v>700</v>
      </c>
      <c r="B145" s="99" t="s">
        <v>2327</v>
      </c>
      <c r="C145" s="100">
        <v>126576</v>
      </c>
      <c r="D145" s="46">
        <f t="shared" si="4"/>
        <v>2654721</v>
      </c>
      <c r="E145" s="100">
        <v>4250</v>
      </c>
      <c r="F145" s="100">
        <v>2650471</v>
      </c>
      <c r="H145" s="98" t="s">
        <v>745</v>
      </c>
      <c r="I145" s="99" t="s">
        <v>1879</v>
      </c>
      <c r="J145" s="79"/>
      <c r="K145" s="46">
        <f t="shared" si="5"/>
        <v>7629</v>
      </c>
      <c r="L145" s="79"/>
      <c r="M145" s="100">
        <v>7629</v>
      </c>
      <c r="O145" s="46" t="s">
        <v>679</v>
      </c>
      <c r="P145" s="46" t="s">
        <v>1860</v>
      </c>
      <c r="Q145" s="46">
        <v>840081</v>
      </c>
      <c r="R145" s="46">
        <v>5323848</v>
      </c>
      <c r="S145" s="46">
        <v>73700</v>
      </c>
      <c r="T145" s="46">
        <v>5250148</v>
      </c>
      <c r="U145" s="76"/>
      <c r="V145" s="46" t="s">
        <v>679</v>
      </c>
      <c r="W145" s="46" t="s">
        <v>1860</v>
      </c>
      <c r="X145" s="46">
        <v>78597014</v>
      </c>
      <c r="Y145" s="46">
        <v>36724915</v>
      </c>
      <c r="Z145" s="46">
        <v>4260000</v>
      </c>
      <c r="AA145" s="46">
        <v>32464915</v>
      </c>
    </row>
    <row r="146" spans="1:27" ht="15">
      <c r="A146" s="98" t="s">
        <v>703</v>
      </c>
      <c r="B146" s="99" t="s">
        <v>1867</v>
      </c>
      <c r="C146" s="100">
        <v>9200</v>
      </c>
      <c r="D146" s="46">
        <f t="shared" si="4"/>
        <v>551571</v>
      </c>
      <c r="E146" s="100">
        <v>74500</v>
      </c>
      <c r="F146" s="100">
        <v>477071</v>
      </c>
      <c r="H146" s="98" t="s">
        <v>748</v>
      </c>
      <c r="I146" s="99" t="s">
        <v>1880</v>
      </c>
      <c r="J146" s="79"/>
      <c r="K146" s="46">
        <f t="shared" si="5"/>
        <v>1688676</v>
      </c>
      <c r="L146" s="79"/>
      <c r="M146" s="100">
        <v>1688676</v>
      </c>
      <c r="O146" s="46" t="s">
        <v>682</v>
      </c>
      <c r="P146" s="46" t="s">
        <v>1861</v>
      </c>
      <c r="Q146" s="46">
        <v>6020755</v>
      </c>
      <c r="R146" s="46">
        <v>20051842</v>
      </c>
      <c r="S146" s="46">
        <v>2121428</v>
      </c>
      <c r="T146" s="46">
        <v>17930414</v>
      </c>
      <c r="U146" s="76"/>
      <c r="V146" s="46" t="s">
        <v>682</v>
      </c>
      <c r="W146" s="46" t="s">
        <v>1861</v>
      </c>
      <c r="X146" s="46">
        <v>30083553</v>
      </c>
      <c r="Y146" s="46">
        <v>51374910</v>
      </c>
      <c r="Z146" s="46">
        <v>16338730</v>
      </c>
      <c r="AA146" s="46">
        <v>35036180</v>
      </c>
    </row>
    <row r="147" spans="1:27" ht="15">
      <c r="A147" s="98" t="s">
        <v>709</v>
      </c>
      <c r="B147" s="99" t="s">
        <v>1869</v>
      </c>
      <c r="C147" s="79"/>
      <c r="D147" s="46">
        <f t="shared" si="4"/>
        <v>436096</v>
      </c>
      <c r="E147" s="100">
        <v>169600</v>
      </c>
      <c r="F147" s="100">
        <v>266496</v>
      </c>
      <c r="H147" s="98" t="s">
        <v>751</v>
      </c>
      <c r="I147" s="99" t="s">
        <v>1881</v>
      </c>
      <c r="J147" s="79"/>
      <c r="K147" s="46">
        <f t="shared" si="5"/>
        <v>66375</v>
      </c>
      <c r="L147" s="79"/>
      <c r="M147" s="100">
        <v>66375</v>
      </c>
      <c r="O147" s="46" t="s">
        <v>685</v>
      </c>
      <c r="P147" s="46" t="s">
        <v>1862</v>
      </c>
      <c r="Q147" s="46"/>
      <c r="R147" s="46">
        <v>1051133</v>
      </c>
      <c r="S147" s="46">
        <v>20375</v>
      </c>
      <c r="T147" s="46">
        <v>1030758</v>
      </c>
      <c r="U147" s="76"/>
      <c r="V147" s="46" t="s">
        <v>685</v>
      </c>
      <c r="W147" s="46" t="s">
        <v>1862</v>
      </c>
      <c r="X147" s="46">
        <v>5900</v>
      </c>
      <c r="Y147" s="46">
        <v>167420</v>
      </c>
      <c r="Z147" s="46"/>
      <c r="AA147" s="46">
        <v>167420</v>
      </c>
    </row>
    <row r="148" spans="1:27" ht="15">
      <c r="A148" s="98" t="s">
        <v>712</v>
      </c>
      <c r="B148" s="99" t="s">
        <v>1870</v>
      </c>
      <c r="C148" s="79"/>
      <c r="D148" s="46">
        <f t="shared" si="4"/>
        <v>82366</v>
      </c>
      <c r="E148" s="79"/>
      <c r="F148" s="100">
        <v>82366</v>
      </c>
      <c r="H148" s="98" t="s">
        <v>757</v>
      </c>
      <c r="I148" s="99" t="s">
        <v>1882</v>
      </c>
      <c r="J148" s="79"/>
      <c r="K148" s="46">
        <f t="shared" si="5"/>
        <v>756258</v>
      </c>
      <c r="L148" s="79"/>
      <c r="M148" s="100">
        <v>756258</v>
      </c>
      <c r="O148" s="46" t="s">
        <v>688</v>
      </c>
      <c r="P148" s="46" t="s">
        <v>1863</v>
      </c>
      <c r="Q148" s="46">
        <v>1398154</v>
      </c>
      <c r="R148" s="46">
        <v>1081354</v>
      </c>
      <c r="S148" s="46">
        <v>55911</v>
      </c>
      <c r="T148" s="46">
        <v>1025443</v>
      </c>
      <c r="U148" s="76"/>
      <c r="V148" s="46" t="s">
        <v>688</v>
      </c>
      <c r="W148" s="46" t="s">
        <v>1863</v>
      </c>
      <c r="X148" s="46">
        <v>2800</v>
      </c>
      <c r="Y148" s="46">
        <v>137333</v>
      </c>
      <c r="Z148" s="46">
        <v>13000</v>
      </c>
      <c r="AA148" s="46">
        <v>124333</v>
      </c>
    </row>
    <row r="149" spans="1:27" ht="15">
      <c r="A149" s="98" t="s">
        <v>715</v>
      </c>
      <c r="B149" s="99" t="s">
        <v>2272</v>
      </c>
      <c r="C149" s="100">
        <v>103500</v>
      </c>
      <c r="D149" s="46">
        <f t="shared" si="4"/>
        <v>47271</v>
      </c>
      <c r="E149" s="79"/>
      <c r="F149" s="100">
        <v>47271</v>
      </c>
      <c r="H149" s="98" t="s">
        <v>760</v>
      </c>
      <c r="I149" s="99" t="s">
        <v>1883</v>
      </c>
      <c r="J149" s="79"/>
      <c r="K149" s="46">
        <f t="shared" si="5"/>
        <v>231545</v>
      </c>
      <c r="L149" s="79"/>
      <c r="M149" s="100">
        <v>231545</v>
      </c>
      <c r="O149" s="46" t="s">
        <v>691</v>
      </c>
      <c r="P149" s="46" t="s">
        <v>1864</v>
      </c>
      <c r="Q149" s="46">
        <v>551382</v>
      </c>
      <c r="R149" s="46">
        <v>3854452</v>
      </c>
      <c r="S149" s="46">
        <v>378900</v>
      </c>
      <c r="T149" s="46">
        <v>3475552</v>
      </c>
      <c r="U149" s="76"/>
      <c r="V149" s="46" t="s">
        <v>691</v>
      </c>
      <c r="W149" s="46" t="s">
        <v>1864</v>
      </c>
      <c r="X149" s="46">
        <v>2656540</v>
      </c>
      <c r="Y149" s="46">
        <v>2244537</v>
      </c>
      <c r="Z149" s="46">
        <v>76500</v>
      </c>
      <c r="AA149" s="46">
        <v>2168037</v>
      </c>
    </row>
    <row r="150" spans="1:27" ht="15">
      <c r="A150" s="98" t="s">
        <v>718</v>
      </c>
      <c r="B150" s="99" t="s">
        <v>1871</v>
      </c>
      <c r="C150" s="100">
        <v>50000</v>
      </c>
      <c r="D150" s="46">
        <f t="shared" si="4"/>
        <v>71042</v>
      </c>
      <c r="E150" s="79"/>
      <c r="F150" s="100">
        <v>71042</v>
      </c>
      <c r="H150" s="98" t="s">
        <v>763</v>
      </c>
      <c r="I150" s="99" t="s">
        <v>1884</v>
      </c>
      <c r="J150" s="100">
        <v>817800</v>
      </c>
      <c r="K150" s="46">
        <f t="shared" si="5"/>
        <v>21350</v>
      </c>
      <c r="L150" s="79"/>
      <c r="M150" s="100">
        <v>21350</v>
      </c>
      <c r="O150" s="46" t="s">
        <v>694</v>
      </c>
      <c r="P150" s="46" t="s">
        <v>1865</v>
      </c>
      <c r="Q150" s="46">
        <v>495200</v>
      </c>
      <c r="R150" s="46">
        <v>1070400</v>
      </c>
      <c r="S150" s="46">
        <v>228911</v>
      </c>
      <c r="T150" s="46">
        <v>841489</v>
      </c>
      <c r="U150" s="76"/>
      <c r="V150" s="46" t="s">
        <v>694</v>
      </c>
      <c r="W150" s="46" t="s">
        <v>1865</v>
      </c>
      <c r="X150" s="46">
        <v>339100</v>
      </c>
      <c r="Y150" s="46">
        <v>372998</v>
      </c>
      <c r="Z150" s="46"/>
      <c r="AA150" s="46">
        <v>372998</v>
      </c>
    </row>
    <row r="151" spans="1:27" ht="15">
      <c r="A151" s="98" t="s">
        <v>721</v>
      </c>
      <c r="B151" s="99" t="s">
        <v>1872</v>
      </c>
      <c r="C151" s="79"/>
      <c r="D151" s="46">
        <f t="shared" si="4"/>
        <v>273321</v>
      </c>
      <c r="E151" s="79"/>
      <c r="F151" s="100">
        <v>273321</v>
      </c>
      <c r="H151" s="98" t="s">
        <v>770</v>
      </c>
      <c r="I151" s="99" t="s">
        <v>1885</v>
      </c>
      <c r="J151" s="79"/>
      <c r="K151" s="46">
        <f t="shared" si="5"/>
        <v>318300</v>
      </c>
      <c r="L151" s="79"/>
      <c r="M151" s="100">
        <v>318300</v>
      </c>
      <c r="O151" s="46" t="s">
        <v>697</v>
      </c>
      <c r="P151" s="46" t="s">
        <v>1866</v>
      </c>
      <c r="Q151" s="46">
        <v>109500</v>
      </c>
      <c r="R151" s="46">
        <v>2298890</v>
      </c>
      <c r="S151" s="46">
        <v>13200</v>
      </c>
      <c r="T151" s="46">
        <v>2285690</v>
      </c>
      <c r="U151" s="76"/>
      <c r="V151" s="46" t="s">
        <v>697</v>
      </c>
      <c r="W151" s="46" t="s">
        <v>1866</v>
      </c>
      <c r="X151" s="46"/>
      <c r="Y151" s="46">
        <v>1194858</v>
      </c>
      <c r="Z151" s="46"/>
      <c r="AA151" s="46">
        <v>1194858</v>
      </c>
    </row>
    <row r="152" spans="1:27" ht="15">
      <c r="A152" s="98" t="s">
        <v>724</v>
      </c>
      <c r="B152" s="99" t="s">
        <v>1873</v>
      </c>
      <c r="C152" s="100">
        <v>15450</v>
      </c>
      <c r="D152" s="46">
        <f t="shared" si="4"/>
        <v>136436</v>
      </c>
      <c r="E152" s="79"/>
      <c r="F152" s="100">
        <v>136436</v>
      </c>
      <c r="H152" s="98" t="s">
        <v>773</v>
      </c>
      <c r="I152" s="99" t="s">
        <v>1886</v>
      </c>
      <c r="J152" s="79"/>
      <c r="K152" s="46">
        <f t="shared" si="5"/>
        <v>9780</v>
      </c>
      <c r="L152" s="79"/>
      <c r="M152" s="100">
        <v>9780</v>
      </c>
      <c r="O152" s="46" t="s">
        <v>700</v>
      </c>
      <c r="P152" s="46" t="s">
        <v>2327</v>
      </c>
      <c r="Q152" s="46">
        <v>6851686</v>
      </c>
      <c r="R152" s="46">
        <v>22760893</v>
      </c>
      <c r="S152" s="46">
        <v>737943</v>
      </c>
      <c r="T152" s="46">
        <v>22022950</v>
      </c>
      <c r="U152" s="76"/>
      <c r="V152" s="46" t="s">
        <v>700</v>
      </c>
      <c r="W152" s="46" t="s">
        <v>2327</v>
      </c>
      <c r="X152" s="46">
        <v>619922</v>
      </c>
      <c r="Y152" s="46">
        <v>17125074</v>
      </c>
      <c r="Z152" s="46">
        <v>364400</v>
      </c>
      <c r="AA152" s="46">
        <v>16760674</v>
      </c>
    </row>
    <row r="153" spans="1:27" ht="15">
      <c r="A153" s="98" t="s">
        <v>733</v>
      </c>
      <c r="B153" s="99" t="s">
        <v>1876</v>
      </c>
      <c r="C153" s="79"/>
      <c r="D153" s="46">
        <f t="shared" si="4"/>
        <v>54852</v>
      </c>
      <c r="E153" s="100">
        <v>22065</v>
      </c>
      <c r="F153" s="100">
        <v>32787</v>
      </c>
      <c r="H153" s="98" t="s">
        <v>779</v>
      </c>
      <c r="I153" s="99" t="s">
        <v>1887</v>
      </c>
      <c r="J153" s="100">
        <v>60800</v>
      </c>
      <c r="K153" s="46">
        <f t="shared" si="5"/>
        <v>75150</v>
      </c>
      <c r="L153" s="79"/>
      <c r="M153" s="100">
        <v>75150</v>
      </c>
      <c r="O153" s="46" t="s">
        <v>703</v>
      </c>
      <c r="P153" s="46" t="s">
        <v>1867</v>
      </c>
      <c r="Q153" s="46">
        <v>3329305</v>
      </c>
      <c r="R153" s="46">
        <v>5714681</v>
      </c>
      <c r="S153" s="46">
        <v>852300</v>
      </c>
      <c r="T153" s="46">
        <v>4862381</v>
      </c>
      <c r="U153" s="76"/>
      <c r="V153" s="46" t="s">
        <v>703</v>
      </c>
      <c r="W153" s="46" t="s">
        <v>1867</v>
      </c>
      <c r="X153" s="46">
        <v>5305614</v>
      </c>
      <c r="Y153" s="46">
        <v>17322581</v>
      </c>
      <c r="Z153" s="46">
        <v>48558</v>
      </c>
      <c r="AA153" s="46">
        <v>17274023</v>
      </c>
    </row>
    <row r="154" spans="1:27" ht="15">
      <c r="A154" s="98" t="s">
        <v>736</v>
      </c>
      <c r="B154" s="99" t="s">
        <v>1877</v>
      </c>
      <c r="C154" s="79"/>
      <c r="D154" s="46">
        <f t="shared" si="4"/>
        <v>921025</v>
      </c>
      <c r="E154" s="79"/>
      <c r="F154" s="100">
        <v>921025</v>
      </c>
      <c r="H154" s="98" t="s">
        <v>782</v>
      </c>
      <c r="I154" s="99" t="s">
        <v>1888</v>
      </c>
      <c r="J154" s="100">
        <v>5500</v>
      </c>
      <c r="K154" s="46">
        <f t="shared" si="5"/>
        <v>4267147</v>
      </c>
      <c r="L154" s="79"/>
      <c r="M154" s="100">
        <v>4267147</v>
      </c>
      <c r="O154" s="46" t="s">
        <v>706</v>
      </c>
      <c r="P154" s="46" t="s">
        <v>1868</v>
      </c>
      <c r="Q154" s="46">
        <v>4076203</v>
      </c>
      <c r="R154" s="46">
        <v>10533158</v>
      </c>
      <c r="S154" s="46">
        <v>5135316</v>
      </c>
      <c r="T154" s="46">
        <v>5397842</v>
      </c>
      <c r="U154" s="76"/>
      <c r="V154" s="46" t="s">
        <v>706</v>
      </c>
      <c r="W154" s="46" t="s">
        <v>1868</v>
      </c>
      <c r="X154" s="46">
        <v>109410</v>
      </c>
      <c r="Y154" s="46">
        <v>1443771</v>
      </c>
      <c r="Z154" s="46">
        <v>88830</v>
      </c>
      <c r="AA154" s="46">
        <v>1354941</v>
      </c>
    </row>
    <row r="155" spans="1:27" ht="15">
      <c r="A155" s="98" t="s">
        <v>739</v>
      </c>
      <c r="B155" s="99" t="s">
        <v>1878</v>
      </c>
      <c r="C155" s="79"/>
      <c r="D155" s="46">
        <f t="shared" si="4"/>
        <v>143779</v>
      </c>
      <c r="E155" s="79"/>
      <c r="F155" s="100">
        <v>143779</v>
      </c>
      <c r="H155" s="98" t="s">
        <v>785</v>
      </c>
      <c r="I155" s="99" t="s">
        <v>1889</v>
      </c>
      <c r="J155" s="100">
        <v>143390</v>
      </c>
      <c r="K155" s="46">
        <f t="shared" si="5"/>
        <v>51800</v>
      </c>
      <c r="L155" s="79"/>
      <c r="M155" s="100">
        <v>51800</v>
      </c>
      <c r="O155" s="46" t="s">
        <v>709</v>
      </c>
      <c r="P155" s="46" t="s">
        <v>1869</v>
      </c>
      <c r="Q155" s="46">
        <v>2126705</v>
      </c>
      <c r="R155" s="46">
        <v>7241841</v>
      </c>
      <c r="S155" s="46">
        <v>1642525</v>
      </c>
      <c r="T155" s="46">
        <v>5599316</v>
      </c>
      <c r="U155" s="76"/>
      <c r="V155" s="46" t="s">
        <v>709</v>
      </c>
      <c r="W155" s="46" t="s">
        <v>1869</v>
      </c>
      <c r="X155" s="46"/>
      <c r="Y155" s="46">
        <v>1171312</v>
      </c>
      <c r="Z155" s="46">
        <v>500</v>
      </c>
      <c r="AA155" s="46">
        <v>1170812</v>
      </c>
    </row>
    <row r="156" spans="1:27" ht="15">
      <c r="A156" s="98" t="s">
        <v>745</v>
      </c>
      <c r="B156" s="99" t="s">
        <v>1879</v>
      </c>
      <c r="C156" s="79"/>
      <c r="D156" s="46">
        <f t="shared" si="4"/>
        <v>210201</v>
      </c>
      <c r="E156" s="79"/>
      <c r="F156" s="100">
        <v>210201</v>
      </c>
      <c r="H156" s="98" t="s">
        <v>788</v>
      </c>
      <c r="I156" s="99" t="s">
        <v>1890</v>
      </c>
      <c r="J156" s="100">
        <v>23700</v>
      </c>
      <c r="K156" s="46">
        <f t="shared" si="5"/>
        <v>289875</v>
      </c>
      <c r="L156" s="79"/>
      <c r="M156" s="100">
        <v>289875</v>
      </c>
      <c r="O156" s="46" t="s">
        <v>712</v>
      </c>
      <c r="P156" s="46" t="s">
        <v>1870</v>
      </c>
      <c r="Q156" s="46"/>
      <c r="R156" s="46">
        <v>416011</v>
      </c>
      <c r="S156" s="46"/>
      <c r="T156" s="46">
        <v>416011</v>
      </c>
      <c r="U156" s="76"/>
      <c r="V156" s="46" t="s">
        <v>712</v>
      </c>
      <c r="W156" s="46" t="s">
        <v>1870</v>
      </c>
      <c r="X156" s="46">
        <v>83648</v>
      </c>
      <c r="Y156" s="46">
        <v>5500</v>
      </c>
      <c r="Z156" s="46"/>
      <c r="AA156" s="46">
        <v>5500</v>
      </c>
    </row>
    <row r="157" spans="1:27" ht="15">
      <c r="A157" s="98" t="s">
        <v>748</v>
      </c>
      <c r="B157" s="99" t="s">
        <v>1880</v>
      </c>
      <c r="C157" s="79"/>
      <c r="D157" s="46">
        <f t="shared" si="4"/>
        <v>243648</v>
      </c>
      <c r="E157" s="100">
        <v>33000</v>
      </c>
      <c r="F157" s="100">
        <v>210648</v>
      </c>
      <c r="H157" s="98" t="s">
        <v>791</v>
      </c>
      <c r="I157" s="99" t="s">
        <v>1891</v>
      </c>
      <c r="J157" s="79"/>
      <c r="K157" s="46">
        <f t="shared" si="5"/>
        <v>684920</v>
      </c>
      <c r="L157" s="79"/>
      <c r="M157" s="100">
        <v>684920</v>
      </c>
      <c r="O157" s="46" t="s">
        <v>715</v>
      </c>
      <c r="P157" s="46" t="s">
        <v>2272</v>
      </c>
      <c r="Q157" s="46">
        <v>103500</v>
      </c>
      <c r="R157" s="46">
        <v>626983</v>
      </c>
      <c r="S157" s="46">
        <v>103100</v>
      </c>
      <c r="T157" s="46">
        <v>523883</v>
      </c>
      <c r="U157" s="76"/>
      <c r="V157" s="46" t="s">
        <v>715</v>
      </c>
      <c r="W157" s="46" t="s">
        <v>2272</v>
      </c>
      <c r="X157" s="46"/>
      <c r="Y157" s="46">
        <v>51</v>
      </c>
      <c r="Z157" s="46"/>
      <c r="AA157" s="46">
        <v>51</v>
      </c>
    </row>
    <row r="158" spans="1:27" ht="15">
      <c r="A158" s="98" t="s">
        <v>751</v>
      </c>
      <c r="B158" s="99" t="s">
        <v>1881</v>
      </c>
      <c r="C158" s="79"/>
      <c r="D158" s="46">
        <f t="shared" si="4"/>
        <v>105991</v>
      </c>
      <c r="E158" s="79"/>
      <c r="F158" s="100">
        <v>105991</v>
      </c>
      <c r="H158" s="98" t="s">
        <v>794</v>
      </c>
      <c r="I158" s="99" t="s">
        <v>1892</v>
      </c>
      <c r="J158" s="79"/>
      <c r="K158" s="46">
        <f t="shared" si="5"/>
        <v>1250</v>
      </c>
      <c r="L158" s="79"/>
      <c r="M158" s="100">
        <v>1250</v>
      </c>
      <c r="O158" s="46" t="s">
        <v>718</v>
      </c>
      <c r="P158" s="46" t="s">
        <v>1871</v>
      </c>
      <c r="Q158" s="46">
        <v>50000</v>
      </c>
      <c r="R158" s="46">
        <v>864778</v>
      </c>
      <c r="S158" s="46"/>
      <c r="T158" s="46">
        <v>864778</v>
      </c>
      <c r="U158" s="76"/>
      <c r="V158" s="46" t="s">
        <v>718</v>
      </c>
      <c r="W158" s="46" t="s">
        <v>1871</v>
      </c>
      <c r="X158" s="46"/>
      <c r="Y158" s="46">
        <v>525989</v>
      </c>
      <c r="Z158" s="46"/>
      <c r="AA158" s="46">
        <v>525989</v>
      </c>
    </row>
    <row r="159" spans="1:27" ht="15">
      <c r="A159" s="98" t="s">
        <v>757</v>
      </c>
      <c r="B159" s="99" t="s">
        <v>1882</v>
      </c>
      <c r="C159" s="100">
        <v>965000</v>
      </c>
      <c r="D159" s="46">
        <f t="shared" si="4"/>
        <v>890314</v>
      </c>
      <c r="E159" s="79"/>
      <c r="F159" s="100">
        <v>890314</v>
      </c>
      <c r="H159" s="98" t="s">
        <v>797</v>
      </c>
      <c r="I159" s="99" t="s">
        <v>1893</v>
      </c>
      <c r="J159" s="79"/>
      <c r="K159" s="46">
        <f t="shared" si="5"/>
        <v>325943</v>
      </c>
      <c r="L159" s="100">
        <v>89000</v>
      </c>
      <c r="M159" s="100">
        <v>236943</v>
      </c>
      <c r="O159" s="46" t="s">
        <v>721</v>
      </c>
      <c r="P159" s="46" t="s">
        <v>1872</v>
      </c>
      <c r="Q159" s="46"/>
      <c r="R159" s="46">
        <v>3081397</v>
      </c>
      <c r="S159" s="46">
        <v>150502</v>
      </c>
      <c r="T159" s="46">
        <v>2930895</v>
      </c>
      <c r="U159" s="76"/>
      <c r="V159" s="46" t="s">
        <v>721</v>
      </c>
      <c r="W159" s="46" t="s">
        <v>1872</v>
      </c>
      <c r="X159" s="46">
        <v>747300</v>
      </c>
      <c r="Y159" s="46">
        <v>1688932</v>
      </c>
      <c r="Z159" s="46">
        <v>33000</v>
      </c>
      <c r="AA159" s="46">
        <v>1655932</v>
      </c>
    </row>
    <row r="160" spans="1:27" ht="15">
      <c r="A160" s="98" t="s">
        <v>760</v>
      </c>
      <c r="B160" s="99" t="s">
        <v>1883</v>
      </c>
      <c r="C160" s="79"/>
      <c r="D160" s="46">
        <f t="shared" si="4"/>
        <v>2200</v>
      </c>
      <c r="E160" s="79"/>
      <c r="F160" s="100">
        <v>2200</v>
      </c>
      <c r="H160" s="98" t="s">
        <v>800</v>
      </c>
      <c r="I160" s="99" t="s">
        <v>1894</v>
      </c>
      <c r="J160" s="100">
        <v>27500</v>
      </c>
      <c r="K160" s="46">
        <f t="shared" si="5"/>
        <v>62200</v>
      </c>
      <c r="L160" s="79"/>
      <c r="M160" s="100">
        <v>62200</v>
      </c>
      <c r="O160" s="46" t="s">
        <v>724</v>
      </c>
      <c r="P160" s="46" t="s">
        <v>1873</v>
      </c>
      <c r="Q160" s="46">
        <v>100650</v>
      </c>
      <c r="R160" s="46">
        <v>1219449</v>
      </c>
      <c r="S160" s="46">
        <v>92800</v>
      </c>
      <c r="T160" s="46">
        <v>1126649</v>
      </c>
      <c r="U160" s="76"/>
      <c r="V160" s="46" t="s">
        <v>724</v>
      </c>
      <c r="W160" s="46" t="s">
        <v>1873</v>
      </c>
      <c r="X160" s="46">
        <v>69537</v>
      </c>
      <c r="Y160" s="46">
        <v>6236961</v>
      </c>
      <c r="Z160" s="46"/>
      <c r="AA160" s="46">
        <v>6236961</v>
      </c>
    </row>
    <row r="161" spans="1:27" ht="15">
      <c r="A161" s="98" t="s">
        <v>763</v>
      </c>
      <c r="B161" s="99" t="s">
        <v>1884</v>
      </c>
      <c r="C161" s="100">
        <v>1616384</v>
      </c>
      <c r="D161" s="46">
        <f t="shared" si="4"/>
        <v>1276416</v>
      </c>
      <c r="E161" s="100">
        <v>98104</v>
      </c>
      <c r="F161" s="100">
        <v>1178312</v>
      </c>
      <c r="H161" s="98" t="s">
        <v>803</v>
      </c>
      <c r="I161" s="99" t="s">
        <v>1895</v>
      </c>
      <c r="J161" s="79"/>
      <c r="K161" s="46">
        <f t="shared" si="5"/>
        <v>17675</v>
      </c>
      <c r="L161" s="79"/>
      <c r="M161" s="100">
        <v>17675</v>
      </c>
      <c r="O161" s="46" t="s">
        <v>727</v>
      </c>
      <c r="P161" s="46" t="s">
        <v>1874</v>
      </c>
      <c r="Q161" s="46"/>
      <c r="R161" s="46">
        <v>1141002</v>
      </c>
      <c r="S161" s="46">
        <v>16500</v>
      </c>
      <c r="T161" s="46">
        <v>1124502</v>
      </c>
      <c r="U161" s="76"/>
      <c r="V161" s="46" t="s">
        <v>727</v>
      </c>
      <c r="W161" s="46" t="s">
        <v>1874</v>
      </c>
      <c r="X161" s="46"/>
      <c r="Y161" s="46">
        <v>170540</v>
      </c>
      <c r="Z161" s="46"/>
      <c r="AA161" s="46">
        <v>170540</v>
      </c>
    </row>
    <row r="162" spans="1:27" ht="15">
      <c r="A162" s="98" t="s">
        <v>770</v>
      </c>
      <c r="B162" s="99" t="s">
        <v>1885</v>
      </c>
      <c r="C162" s="100">
        <v>4472375</v>
      </c>
      <c r="D162" s="46">
        <f t="shared" si="4"/>
        <v>471309</v>
      </c>
      <c r="E162" s="100">
        <v>136450</v>
      </c>
      <c r="F162" s="100">
        <v>334859</v>
      </c>
      <c r="H162" s="98" t="s">
        <v>809</v>
      </c>
      <c r="I162" s="99" t="s">
        <v>1897</v>
      </c>
      <c r="J162" s="79"/>
      <c r="K162" s="46">
        <f t="shared" si="5"/>
        <v>724800</v>
      </c>
      <c r="L162" s="79"/>
      <c r="M162" s="100">
        <v>724800</v>
      </c>
      <c r="O162" s="46" t="s">
        <v>730</v>
      </c>
      <c r="P162" s="46" t="s">
        <v>1875</v>
      </c>
      <c r="Q162" s="46">
        <v>98000</v>
      </c>
      <c r="R162" s="46">
        <v>1105971</v>
      </c>
      <c r="S162" s="46">
        <v>25200</v>
      </c>
      <c r="T162" s="46">
        <v>1080771</v>
      </c>
      <c r="U162" s="76"/>
      <c r="V162" s="46" t="s">
        <v>730</v>
      </c>
      <c r="W162" s="46" t="s">
        <v>1875</v>
      </c>
      <c r="X162" s="46"/>
      <c r="Y162" s="46">
        <v>294560</v>
      </c>
      <c r="Z162" s="46"/>
      <c r="AA162" s="46">
        <v>294560</v>
      </c>
    </row>
    <row r="163" spans="1:27" ht="15">
      <c r="A163" s="98" t="s">
        <v>773</v>
      </c>
      <c r="B163" s="99" t="s">
        <v>1886</v>
      </c>
      <c r="C163" s="100">
        <v>2000</v>
      </c>
      <c r="D163" s="46">
        <f t="shared" si="4"/>
        <v>1178057</v>
      </c>
      <c r="E163" s="100">
        <v>522138</v>
      </c>
      <c r="F163" s="100">
        <v>655919</v>
      </c>
      <c r="H163" s="98" t="s">
        <v>812</v>
      </c>
      <c r="I163" s="99" t="s">
        <v>1898</v>
      </c>
      <c r="J163" s="79"/>
      <c r="K163" s="46">
        <f t="shared" si="5"/>
        <v>21500</v>
      </c>
      <c r="L163" s="79"/>
      <c r="M163" s="100">
        <v>21500</v>
      </c>
      <c r="O163" s="46" t="s">
        <v>733</v>
      </c>
      <c r="P163" s="46" t="s">
        <v>1876</v>
      </c>
      <c r="Q163" s="46"/>
      <c r="R163" s="46">
        <v>1147235</v>
      </c>
      <c r="S163" s="46">
        <v>164945</v>
      </c>
      <c r="T163" s="46">
        <v>982290</v>
      </c>
      <c r="U163" s="76"/>
      <c r="V163" s="46" t="s">
        <v>733</v>
      </c>
      <c r="W163" s="46" t="s">
        <v>1876</v>
      </c>
      <c r="X163" s="46"/>
      <c r="Y163" s="46">
        <v>740989</v>
      </c>
      <c r="Z163" s="46">
        <v>200000</v>
      </c>
      <c r="AA163" s="46">
        <v>540989</v>
      </c>
    </row>
    <row r="164" spans="1:27" ht="15">
      <c r="A164" s="98" t="s">
        <v>776</v>
      </c>
      <c r="B164" s="99" t="s">
        <v>2328</v>
      </c>
      <c r="C164" s="79"/>
      <c r="D164" s="46">
        <f t="shared" si="4"/>
        <v>55770</v>
      </c>
      <c r="E164" s="100">
        <v>10500</v>
      </c>
      <c r="F164" s="100">
        <v>45270</v>
      </c>
      <c r="H164" s="98" t="s">
        <v>815</v>
      </c>
      <c r="I164" s="99" t="s">
        <v>1899</v>
      </c>
      <c r="J164" s="79"/>
      <c r="K164" s="46">
        <f t="shared" si="5"/>
        <v>26581</v>
      </c>
      <c r="L164" s="100">
        <v>26581</v>
      </c>
      <c r="M164" s="79"/>
      <c r="O164" s="46" t="s">
        <v>736</v>
      </c>
      <c r="P164" s="46" t="s">
        <v>1877</v>
      </c>
      <c r="Q164" s="46">
        <v>291401</v>
      </c>
      <c r="R164" s="46">
        <v>9658087</v>
      </c>
      <c r="S164" s="46">
        <v>23351</v>
      </c>
      <c r="T164" s="46">
        <v>9634736</v>
      </c>
      <c r="U164" s="76"/>
      <c r="V164" s="46" t="s">
        <v>736</v>
      </c>
      <c r="W164" s="46" t="s">
        <v>1877</v>
      </c>
      <c r="X164" s="46">
        <v>239600</v>
      </c>
      <c r="Y164" s="46">
        <v>14490689</v>
      </c>
      <c r="Z164" s="46">
        <v>407400</v>
      </c>
      <c r="AA164" s="46">
        <v>14083289</v>
      </c>
    </row>
    <row r="165" spans="1:27" ht="15">
      <c r="A165" s="98" t="s">
        <v>779</v>
      </c>
      <c r="B165" s="99" t="s">
        <v>1887</v>
      </c>
      <c r="C165" s="79"/>
      <c r="D165" s="46">
        <f t="shared" si="4"/>
        <v>178387</v>
      </c>
      <c r="E165" s="79"/>
      <c r="F165" s="100">
        <v>178387</v>
      </c>
      <c r="H165" s="98" t="s">
        <v>819</v>
      </c>
      <c r="I165" s="99" t="s">
        <v>1900</v>
      </c>
      <c r="J165" s="79"/>
      <c r="K165" s="46">
        <f t="shared" si="5"/>
        <v>623452</v>
      </c>
      <c r="L165" s="79"/>
      <c r="M165" s="100">
        <v>623452</v>
      </c>
      <c r="O165" s="46" t="s">
        <v>739</v>
      </c>
      <c r="P165" s="46" t="s">
        <v>1878</v>
      </c>
      <c r="Q165" s="46">
        <v>83800</v>
      </c>
      <c r="R165" s="46">
        <v>2409957</v>
      </c>
      <c r="S165" s="46">
        <v>60798</v>
      </c>
      <c r="T165" s="46">
        <v>2349159</v>
      </c>
      <c r="U165" s="76"/>
      <c r="V165" s="46" t="s">
        <v>739</v>
      </c>
      <c r="W165" s="46" t="s">
        <v>1878</v>
      </c>
      <c r="X165" s="46">
        <v>284000</v>
      </c>
      <c r="Y165" s="46">
        <v>720255</v>
      </c>
      <c r="Z165" s="46">
        <v>15259</v>
      </c>
      <c r="AA165" s="46">
        <v>704996</v>
      </c>
    </row>
    <row r="166" spans="1:27" ht="15">
      <c r="A166" s="98" t="s">
        <v>782</v>
      </c>
      <c r="B166" s="99" t="s">
        <v>1888</v>
      </c>
      <c r="C166" s="100">
        <v>157650</v>
      </c>
      <c r="D166" s="46">
        <f t="shared" si="4"/>
        <v>1105323</v>
      </c>
      <c r="E166" s="100">
        <v>218548</v>
      </c>
      <c r="F166" s="100">
        <v>886775</v>
      </c>
      <c r="H166" s="98" t="s">
        <v>822</v>
      </c>
      <c r="I166" s="99" t="s">
        <v>1901</v>
      </c>
      <c r="J166" s="79"/>
      <c r="K166" s="46">
        <f t="shared" si="5"/>
        <v>479500</v>
      </c>
      <c r="L166" s="79"/>
      <c r="M166" s="100">
        <v>479500</v>
      </c>
      <c r="O166" s="46" t="s">
        <v>742</v>
      </c>
      <c r="P166" s="46" t="s">
        <v>2336</v>
      </c>
      <c r="Q166" s="46"/>
      <c r="R166" s="46">
        <v>189500</v>
      </c>
      <c r="S166" s="46">
        <v>189500</v>
      </c>
      <c r="T166" s="46"/>
      <c r="U166" s="76"/>
      <c r="V166" s="46" t="s">
        <v>745</v>
      </c>
      <c r="W166" s="46" t="s">
        <v>1879</v>
      </c>
      <c r="X166" s="46"/>
      <c r="Y166" s="46">
        <v>1677990</v>
      </c>
      <c r="Z166" s="46"/>
      <c r="AA166" s="46">
        <v>1677990</v>
      </c>
    </row>
    <row r="167" spans="1:27" ht="15">
      <c r="A167" s="98" t="s">
        <v>785</v>
      </c>
      <c r="B167" s="99" t="s">
        <v>1889</v>
      </c>
      <c r="C167" s="100">
        <v>1102244</v>
      </c>
      <c r="D167" s="46">
        <f t="shared" si="4"/>
        <v>1018775</v>
      </c>
      <c r="E167" s="79"/>
      <c r="F167" s="100">
        <v>1018775</v>
      </c>
      <c r="H167" s="98" t="s">
        <v>825</v>
      </c>
      <c r="I167" s="99" t="s">
        <v>1902</v>
      </c>
      <c r="J167" s="100">
        <v>51800</v>
      </c>
      <c r="K167" s="46">
        <f t="shared" si="5"/>
        <v>11800</v>
      </c>
      <c r="L167" s="79"/>
      <c r="M167" s="100">
        <v>11800</v>
      </c>
      <c r="O167" s="46" t="s">
        <v>745</v>
      </c>
      <c r="P167" s="46" t="s">
        <v>1879</v>
      </c>
      <c r="Q167" s="46">
        <v>88500</v>
      </c>
      <c r="R167" s="46">
        <v>3424686</v>
      </c>
      <c r="S167" s="46">
        <v>151300</v>
      </c>
      <c r="T167" s="46">
        <v>3273386</v>
      </c>
      <c r="U167" s="76"/>
      <c r="V167" s="46" t="s">
        <v>748</v>
      </c>
      <c r="W167" s="46" t="s">
        <v>1880</v>
      </c>
      <c r="X167" s="46">
        <v>1230890</v>
      </c>
      <c r="Y167" s="46">
        <v>5311963</v>
      </c>
      <c r="Z167" s="46"/>
      <c r="AA167" s="46">
        <v>5311963</v>
      </c>
    </row>
    <row r="168" spans="1:27" ht="15">
      <c r="A168" s="98" t="s">
        <v>788</v>
      </c>
      <c r="B168" s="99" t="s">
        <v>1890</v>
      </c>
      <c r="C168" s="100">
        <v>499200</v>
      </c>
      <c r="D168" s="46">
        <f t="shared" si="4"/>
        <v>406225</v>
      </c>
      <c r="E168" s="100">
        <v>260000</v>
      </c>
      <c r="F168" s="100">
        <v>146225</v>
      </c>
      <c r="H168" s="98" t="s">
        <v>831</v>
      </c>
      <c r="I168" s="99" t="s">
        <v>2231</v>
      </c>
      <c r="J168" s="100">
        <v>16000</v>
      </c>
      <c r="K168" s="46">
        <f t="shared" si="5"/>
        <v>45322</v>
      </c>
      <c r="L168" s="79"/>
      <c r="M168" s="100">
        <v>45322</v>
      </c>
      <c r="O168" s="46" t="s">
        <v>748</v>
      </c>
      <c r="P168" s="46" t="s">
        <v>1880</v>
      </c>
      <c r="Q168" s="46">
        <v>517800</v>
      </c>
      <c r="R168" s="46">
        <v>1664004</v>
      </c>
      <c r="S168" s="46">
        <v>46850</v>
      </c>
      <c r="T168" s="46">
        <v>1617154</v>
      </c>
      <c r="U168" s="76"/>
      <c r="V168" s="46" t="s">
        <v>751</v>
      </c>
      <c r="W168" s="46" t="s">
        <v>1881</v>
      </c>
      <c r="X168" s="46"/>
      <c r="Y168" s="46">
        <v>1509823</v>
      </c>
      <c r="Z168" s="46"/>
      <c r="AA168" s="46">
        <v>1509823</v>
      </c>
    </row>
    <row r="169" spans="1:27" ht="15">
      <c r="A169" s="98" t="s">
        <v>791</v>
      </c>
      <c r="B169" s="99" t="s">
        <v>1891</v>
      </c>
      <c r="C169" s="100">
        <v>5647650</v>
      </c>
      <c r="D169" s="46">
        <f t="shared" si="4"/>
        <v>1722849</v>
      </c>
      <c r="E169" s="79"/>
      <c r="F169" s="100">
        <v>1722849</v>
      </c>
      <c r="H169" s="98" t="s">
        <v>837</v>
      </c>
      <c r="I169" s="99" t="s">
        <v>1905</v>
      </c>
      <c r="J169" s="79"/>
      <c r="K169" s="46">
        <f t="shared" si="5"/>
        <v>245310</v>
      </c>
      <c r="L169" s="79"/>
      <c r="M169" s="100">
        <v>245310</v>
      </c>
      <c r="O169" s="46" t="s">
        <v>751</v>
      </c>
      <c r="P169" s="46" t="s">
        <v>1881</v>
      </c>
      <c r="Q169" s="46"/>
      <c r="R169" s="46">
        <v>1759220</v>
      </c>
      <c r="S169" s="46">
        <v>92600</v>
      </c>
      <c r="T169" s="46">
        <v>1666620</v>
      </c>
      <c r="U169" s="76"/>
      <c r="V169" s="46" t="s">
        <v>757</v>
      </c>
      <c r="W169" s="46" t="s">
        <v>1882</v>
      </c>
      <c r="X169" s="46">
        <v>1952000</v>
      </c>
      <c r="Y169" s="46">
        <v>16198254</v>
      </c>
      <c r="Z169" s="46">
        <v>2220000</v>
      </c>
      <c r="AA169" s="46">
        <v>13978254</v>
      </c>
    </row>
    <row r="170" spans="1:27" ht="15">
      <c r="A170" s="98" t="s">
        <v>794</v>
      </c>
      <c r="B170" s="99" t="s">
        <v>1892</v>
      </c>
      <c r="C170" s="100">
        <v>917456</v>
      </c>
      <c r="D170" s="46">
        <f t="shared" si="4"/>
        <v>393458</v>
      </c>
      <c r="E170" s="79"/>
      <c r="F170" s="100">
        <v>393458</v>
      </c>
      <c r="H170" s="98" t="s">
        <v>843</v>
      </c>
      <c r="I170" s="99" t="s">
        <v>1907</v>
      </c>
      <c r="J170" s="100">
        <v>14200</v>
      </c>
      <c r="K170" s="46">
        <f t="shared" si="5"/>
        <v>11400</v>
      </c>
      <c r="L170" s="79"/>
      <c r="M170" s="100">
        <v>11400</v>
      </c>
      <c r="O170" s="46" t="s">
        <v>757</v>
      </c>
      <c r="P170" s="46" t="s">
        <v>1882</v>
      </c>
      <c r="Q170" s="46">
        <v>4644770</v>
      </c>
      <c r="R170" s="46">
        <v>8289210</v>
      </c>
      <c r="S170" s="46">
        <v>377101</v>
      </c>
      <c r="T170" s="46">
        <v>7912109</v>
      </c>
      <c r="U170" s="76"/>
      <c r="V170" s="46" t="s">
        <v>760</v>
      </c>
      <c r="W170" s="46" t="s">
        <v>1883</v>
      </c>
      <c r="X170" s="46">
        <v>24500</v>
      </c>
      <c r="Y170" s="46">
        <v>414604</v>
      </c>
      <c r="Z170" s="46"/>
      <c r="AA170" s="46">
        <v>414604</v>
      </c>
    </row>
    <row r="171" spans="1:27" ht="15">
      <c r="A171" s="98" t="s">
        <v>797</v>
      </c>
      <c r="B171" s="99" t="s">
        <v>1893</v>
      </c>
      <c r="C171" s="100">
        <v>5148350</v>
      </c>
      <c r="D171" s="46">
        <f t="shared" si="4"/>
        <v>1303681</v>
      </c>
      <c r="E171" s="100">
        <v>142950</v>
      </c>
      <c r="F171" s="100">
        <v>1160731</v>
      </c>
      <c r="H171" s="98" t="s">
        <v>846</v>
      </c>
      <c r="I171" s="99" t="s">
        <v>1908</v>
      </c>
      <c r="J171" s="100">
        <v>3109075</v>
      </c>
      <c r="K171" s="46">
        <f t="shared" si="5"/>
        <v>1591236</v>
      </c>
      <c r="L171" s="100">
        <v>6500</v>
      </c>
      <c r="M171" s="100">
        <v>1584736</v>
      </c>
      <c r="O171" s="46" t="s">
        <v>760</v>
      </c>
      <c r="P171" s="46" t="s">
        <v>1883</v>
      </c>
      <c r="Q171" s="46">
        <v>122800</v>
      </c>
      <c r="R171" s="46">
        <v>1467767</v>
      </c>
      <c r="S171" s="46">
        <v>43600</v>
      </c>
      <c r="T171" s="46">
        <v>1424167</v>
      </c>
      <c r="U171" s="76"/>
      <c r="V171" s="46" t="s">
        <v>763</v>
      </c>
      <c r="W171" s="46" t="s">
        <v>1884</v>
      </c>
      <c r="X171" s="46">
        <v>1616723</v>
      </c>
      <c r="Y171" s="46">
        <v>8722269</v>
      </c>
      <c r="Z171" s="46">
        <v>3158500</v>
      </c>
      <c r="AA171" s="46">
        <v>5563769</v>
      </c>
    </row>
    <row r="172" spans="1:27" ht="15">
      <c r="A172" s="98" t="s">
        <v>800</v>
      </c>
      <c r="B172" s="99" t="s">
        <v>1894</v>
      </c>
      <c r="C172" s="100">
        <v>633700</v>
      </c>
      <c r="D172" s="46">
        <f t="shared" si="4"/>
        <v>710373</v>
      </c>
      <c r="E172" s="100">
        <v>167700</v>
      </c>
      <c r="F172" s="100">
        <v>542673</v>
      </c>
      <c r="H172" s="98" t="s">
        <v>852</v>
      </c>
      <c r="I172" s="99" t="s">
        <v>1910</v>
      </c>
      <c r="J172" s="79"/>
      <c r="K172" s="46">
        <f t="shared" si="5"/>
        <v>37718</v>
      </c>
      <c r="L172" s="79"/>
      <c r="M172" s="100">
        <v>37718</v>
      </c>
      <c r="O172" s="46" t="s">
        <v>763</v>
      </c>
      <c r="P172" s="46" t="s">
        <v>1884</v>
      </c>
      <c r="Q172" s="46">
        <v>12824421</v>
      </c>
      <c r="R172" s="46">
        <v>13639568</v>
      </c>
      <c r="S172" s="46">
        <v>168954</v>
      </c>
      <c r="T172" s="46">
        <v>13470614</v>
      </c>
      <c r="U172" s="76"/>
      <c r="V172" s="46" t="s">
        <v>770</v>
      </c>
      <c r="W172" s="46" t="s">
        <v>1885</v>
      </c>
      <c r="X172" s="46">
        <v>353744</v>
      </c>
      <c r="Y172" s="46">
        <v>5590686</v>
      </c>
      <c r="Z172" s="46"/>
      <c r="AA172" s="46">
        <v>5590686</v>
      </c>
    </row>
    <row r="173" spans="1:27" ht="15">
      <c r="A173" s="98" t="s">
        <v>803</v>
      </c>
      <c r="B173" s="99" t="s">
        <v>1895</v>
      </c>
      <c r="C173" s="100">
        <v>793543</v>
      </c>
      <c r="D173" s="46">
        <f t="shared" si="4"/>
        <v>183231</v>
      </c>
      <c r="E173" s="79"/>
      <c r="F173" s="100">
        <v>183231</v>
      </c>
      <c r="H173" s="98" t="s">
        <v>855</v>
      </c>
      <c r="I173" s="99" t="s">
        <v>1911</v>
      </c>
      <c r="J173" s="100">
        <v>85250</v>
      </c>
      <c r="K173" s="46">
        <f t="shared" si="5"/>
        <v>49709</v>
      </c>
      <c r="L173" s="79"/>
      <c r="M173" s="100">
        <v>49709</v>
      </c>
      <c r="O173" s="46" t="s">
        <v>766</v>
      </c>
      <c r="P173" s="46" t="s">
        <v>2339</v>
      </c>
      <c r="Q173" s="46"/>
      <c r="R173" s="46">
        <v>181425</v>
      </c>
      <c r="S173" s="46"/>
      <c r="T173" s="46">
        <v>181425</v>
      </c>
      <c r="U173" s="76"/>
      <c r="V173" s="46" t="s">
        <v>773</v>
      </c>
      <c r="W173" s="46" t="s">
        <v>1886</v>
      </c>
      <c r="X173" s="46"/>
      <c r="Y173" s="46">
        <v>2415940</v>
      </c>
      <c r="Z173" s="46">
        <v>219625</v>
      </c>
      <c r="AA173" s="46">
        <v>2196315</v>
      </c>
    </row>
    <row r="174" spans="1:27" ht="15">
      <c r="A174" s="98" t="s">
        <v>806</v>
      </c>
      <c r="B174" s="99" t="s">
        <v>1896</v>
      </c>
      <c r="C174" s="100">
        <v>58755</v>
      </c>
      <c r="D174" s="46">
        <f t="shared" si="4"/>
        <v>146255</v>
      </c>
      <c r="E174" s="100">
        <v>57700</v>
      </c>
      <c r="F174" s="100">
        <v>88555</v>
      </c>
      <c r="H174" s="98" t="s">
        <v>862</v>
      </c>
      <c r="I174" s="99" t="s">
        <v>1913</v>
      </c>
      <c r="J174" s="79"/>
      <c r="K174" s="46">
        <f t="shared" si="5"/>
        <v>446525</v>
      </c>
      <c r="L174" s="79"/>
      <c r="M174" s="100">
        <v>446525</v>
      </c>
      <c r="O174" s="46" t="s">
        <v>770</v>
      </c>
      <c r="P174" s="46" t="s">
        <v>1885</v>
      </c>
      <c r="Q174" s="46">
        <v>37574385</v>
      </c>
      <c r="R174" s="46">
        <v>6478755</v>
      </c>
      <c r="S174" s="46">
        <v>1467901</v>
      </c>
      <c r="T174" s="46">
        <v>5010854</v>
      </c>
      <c r="U174" s="76"/>
      <c r="V174" s="46" t="s">
        <v>776</v>
      </c>
      <c r="W174" s="46" t="s">
        <v>2328</v>
      </c>
      <c r="X174" s="46"/>
      <c r="Y174" s="46">
        <v>217950</v>
      </c>
      <c r="Z174" s="46"/>
      <c r="AA174" s="46">
        <v>217950</v>
      </c>
    </row>
    <row r="175" spans="1:27" ht="15">
      <c r="A175" s="98" t="s">
        <v>809</v>
      </c>
      <c r="B175" s="99" t="s">
        <v>1897</v>
      </c>
      <c r="C175" s="100">
        <v>50</v>
      </c>
      <c r="D175" s="46">
        <f t="shared" si="4"/>
        <v>170629</v>
      </c>
      <c r="E175" s="79"/>
      <c r="F175" s="100">
        <v>170629</v>
      </c>
      <c r="H175" s="98" t="s">
        <v>865</v>
      </c>
      <c r="I175" s="99" t="s">
        <v>2273</v>
      </c>
      <c r="J175" s="79"/>
      <c r="K175" s="46">
        <f t="shared" si="5"/>
        <v>48924</v>
      </c>
      <c r="L175" s="79"/>
      <c r="M175" s="100">
        <v>48924</v>
      </c>
      <c r="O175" s="46" t="s">
        <v>773</v>
      </c>
      <c r="P175" s="46" t="s">
        <v>1886</v>
      </c>
      <c r="Q175" s="46">
        <v>2108973</v>
      </c>
      <c r="R175" s="46">
        <v>7679902</v>
      </c>
      <c r="S175" s="46">
        <v>1121538</v>
      </c>
      <c r="T175" s="46">
        <v>6558364</v>
      </c>
      <c r="U175" s="76"/>
      <c r="V175" s="46" t="s">
        <v>779</v>
      </c>
      <c r="W175" s="46" t="s">
        <v>1887</v>
      </c>
      <c r="X175" s="46">
        <v>258050</v>
      </c>
      <c r="Y175" s="46">
        <v>584575</v>
      </c>
      <c r="Z175" s="46">
        <v>50000</v>
      </c>
      <c r="AA175" s="46">
        <v>534575</v>
      </c>
    </row>
    <row r="176" spans="1:27" ht="15">
      <c r="A176" s="98" t="s">
        <v>812</v>
      </c>
      <c r="B176" s="99" t="s">
        <v>1898</v>
      </c>
      <c r="C176" s="100">
        <v>597700</v>
      </c>
      <c r="D176" s="46">
        <f t="shared" si="4"/>
        <v>202441</v>
      </c>
      <c r="E176" s="79"/>
      <c r="F176" s="100">
        <v>202441</v>
      </c>
      <c r="H176" s="98" t="s">
        <v>868</v>
      </c>
      <c r="I176" s="99" t="s">
        <v>1914</v>
      </c>
      <c r="J176" s="79"/>
      <c r="K176" s="46">
        <f t="shared" si="5"/>
        <v>54200</v>
      </c>
      <c r="L176" s="79"/>
      <c r="M176" s="100">
        <v>54200</v>
      </c>
      <c r="O176" s="46" t="s">
        <v>776</v>
      </c>
      <c r="P176" s="46" t="s">
        <v>2328</v>
      </c>
      <c r="Q176" s="46">
        <v>338400</v>
      </c>
      <c r="R176" s="46">
        <v>1669246</v>
      </c>
      <c r="S176" s="46">
        <v>380450</v>
      </c>
      <c r="T176" s="46">
        <v>1288796</v>
      </c>
      <c r="U176" s="76"/>
      <c r="V176" s="46" t="s">
        <v>782</v>
      </c>
      <c r="W176" s="46" t="s">
        <v>1888</v>
      </c>
      <c r="X176" s="46">
        <v>2532815</v>
      </c>
      <c r="Y176" s="46">
        <v>12489027</v>
      </c>
      <c r="Z176" s="46">
        <v>300</v>
      </c>
      <c r="AA176" s="46">
        <v>12488727</v>
      </c>
    </row>
    <row r="177" spans="1:27" ht="15">
      <c r="A177" s="98" t="s">
        <v>815</v>
      </c>
      <c r="B177" s="99" t="s">
        <v>1899</v>
      </c>
      <c r="C177" s="100">
        <v>15100</v>
      </c>
      <c r="D177" s="46">
        <f t="shared" si="4"/>
        <v>2425</v>
      </c>
      <c r="E177" s="79"/>
      <c r="F177" s="100">
        <v>2425</v>
      </c>
      <c r="H177" s="98" t="s">
        <v>871</v>
      </c>
      <c r="I177" s="99" t="s">
        <v>1915</v>
      </c>
      <c r="J177" s="79"/>
      <c r="K177" s="46">
        <f t="shared" si="5"/>
        <v>59300</v>
      </c>
      <c r="L177" s="79"/>
      <c r="M177" s="100">
        <v>59300</v>
      </c>
      <c r="O177" s="46" t="s">
        <v>779</v>
      </c>
      <c r="P177" s="46" t="s">
        <v>1887</v>
      </c>
      <c r="Q177" s="46">
        <v>1535410</v>
      </c>
      <c r="R177" s="46">
        <v>3463489</v>
      </c>
      <c r="S177" s="46">
        <v>252706</v>
      </c>
      <c r="T177" s="46">
        <v>3210783</v>
      </c>
      <c r="U177" s="76"/>
      <c r="V177" s="46" t="s">
        <v>785</v>
      </c>
      <c r="W177" s="46" t="s">
        <v>1889</v>
      </c>
      <c r="X177" s="46">
        <v>53262590</v>
      </c>
      <c r="Y177" s="46">
        <v>4819492</v>
      </c>
      <c r="Z177" s="46">
        <v>201125</v>
      </c>
      <c r="AA177" s="46">
        <v>4618367</v>
      </c>
    </row>
    <row r="178" spans="1:27" ht="15">
      <c r="A178" s="98" t="s">
        <v>819</v>
      </c>
      <c r="B178" s="99" t="s">
        <v>1900</v>
      </c>
      <c r="C178" s="79"/>
      <c r="D178" s="46">
        <f t="shared" si="4"/>
        <v>345717</v>
      </c>
      <c r="E178" s="79"/>
      <c r="F178" s="100">
        <v>345717</v>
      </c>
      <c r="H178" s="98" t="s">
        <v>874</v>
      </c>
      <c r="I178" s="99" t="s">
        <v>1916</v>
      </c>
      <c r="J178" s="79"/>
      <c r="K178" s="46">
        <f t="shared" si="5"/>
        <v>144930</v>
      </c>
      <c r="L178" s="79"/>
      <c r="M178" s="100">
        <v>144930</v>
      </c>
      <c r="O178" s="46" t="s">
        <v>782</v>
      </c>
      <c r="P178" s="46" t="s">
        <v>1888</v>
      </c>
      <c r="Q178" s="46">
        <v>4091850</v>
      </c>
      <c r="R178" s="46">
        <v>12122313</v>
      </c>
      <c r="S178" s="46">
        <v>2058640</v>
      </c>
      <c r="T178" s="46">
        <v>10063673</v>
      </c>
      <c r="U178" s="76"/>
      <c r="V178" s="46" t="s">
        <v>788</v>
      </c>
      <c r="W178" s="46" t="s">
        <v>1890</v>
      </c>
      <c r="X178" s="46">
        <v>66700</v>
      </c>
      <c r="Y178" s="46">
        <v>1213256</v>
      </c>
      <c r="Z178" s="46"/>
      <c r="AA178" s="46">
        <v>1213256</v>
      </c>
    </row>
    <row r="179" spans="1:27" ht="15">
      <c r="A179" s="98" t="s">
        <v>822</v>
      </c>
      <c r="B179" s="99" t="s">
        <v>1901</v>
      </c>
      <c r="C179" s="79"/>
      <c r="D179" s="46">
        <f t="shared" si="4"/>
        <v>39434</v>
      </c>
      <c r="E179" s="79"/>
      <c r="F179" s="100">
        <v>39434</v>
      </c>
      <c r="H179" s="98" t="s">
        <v>880</v>
      </c>
      <c r="I179" s="99" t="s">
        <v>1918</v>
      </c>
      <c r="J179" s="100">
        <v>10500</v>
      </c>
      <c r="K179" s="46">
        <f t="shared" si="5"/>
        <v>705627</v>
      </c>
      <c r="L179" s="79"/>
      <c r="M179" s="100">
        <v>705627</v>
      </c>
      <c r="O179" s="46" t="s">
        <v>785</v>
      </c>
      <c r="P179" s="46" t="s">
        <v>1889</v>
      </c>
      <c r="Q179" s="46">
        <v>12359367</v>
      </c>
      <c r="R179" s="46">
        <v>12334620</v>
      </c>
      <c r="S179" s="46">
        <v>1966669</v>
      </c>
      <c r="T179" s="46">
        <v>10367951</v>
      </c>
      <c r="U179" s="76"/>
      <c r="V179" s="46" t="s">
        <v>791</v>
      </c>
      <c r="W179" s="46" t="s">
        <v>1891</v>
      </c>
      <c r="X179" s="46">
        <v>2002149</v>
      </c>
      <c r="Y179" s="46">
        <v>7225167</v>
      </c>
      <c r="Z179" s="46"/>
      <c r="AA179" s="46">
        <v>7225167</v>
      </c>
    </row>
    <row r="180" spans="1:27" ht="15">
      <c r="A180" s="98" t="s">
        <v>825</v>
      </c>
      <c r="B180" s="99" t="s">
        <v>1902</v>
      </c>
      <c r="C180" s="79"/>
      <c r="D180" s="46">
        <f t="shared" si="4"/>
        <v>106225</v>
      </c>
      <c r="E180" s="79"/>
      <c r="F180" s="100">
        <v>106225</v>
      </c>
      <c r="H180" s="98" t="s">
        <v>885</v>
      </c>
      <c r="I180" s="99" t="s">
        <v>1920</v>
      </c>
      <c r="J180" s="79"/>
      <c r="K180" s="46">
        <f t="shared" si="5"/>
        <v>167575</v>
      </c>
      <c r="L180" s="79"/>
      <c r="M180" s="100">
        <v>167575</v>
      </c>
      <c r="O180" s="46" t="s">
        <v>788</v>
      </c>
      <c r="P180" s="46" t="s">
        <v>1890</v>
      </c>
      <c r="Q180" s="46">
        <v>5396482</v>
      </c>
      <c r="R180" s="46">
        <v>5373108</v>
      </c>
      <c r="S180" s="46">
        <v>978733</v>
      </c>
      <c r="T180" s="46">
        <v>4394375</v>
      </c>
      <c r="U180" s="76"/>
      <c r="V180" s="46" t="s">
        <v>794</v>
      </c>
      <c r="W180" s="46" t="s">
        <v>1892</v>
      </c>
      <c r="X180" s="46">
        <v>3367500</v>
      </c>
      <c r="Y180" s="46">
        <v>1219077</v>
      </c>
      <c r="Z180" s="46"/>
      <c r="AA180" s="46">
        <v>1219077</v>
      </c>
    </row>
    <row r="181" spans="1:27" ht="15">
      <c r="A181" s="98" t="s">
        <v>828</v>
      </c>
      <c r="B181" s="99" t="s">
        <v>1903</v>
      </c>
      <c r="C181" s="79"/>
      <c r="D181" s="46">
        <f t="shared" si="4"/>
        <v>39496</v>
      </c>
      <c r="E181" s="79"/>
      <c r="F181" s="100">
        <v>39496</v>
      </c>
      <c r="H181" s="98" t="s">
        <v>888</v>
      </c>
      <c r="I181" s="99" t="s">
        <v>1921</v>
      </c>
      <c r="J181" s="100">
        <v>19200</v>
      </c>
      <c r="K181" s="46">
        <f t="shared" si="5"/>
        <v>462636</v>
      </c>
      <c r="L181" s="79"/>
      <c r="M181" s="100">
        <v>462636</v>
      </c>
      <c r="O181" s="46" t="s">
        <v>791</v>
      </c>
      <c r="P181" s="46" t="s">
        <v>1891</v>
      </c>
      <c r="Q181" s="46">
        <v>57041434</v>
      </c>
      <c r="R181" s="46">
        <v>15027910</v>
      </c>
      <c r="S181" s="46">
        <v>1460251</v>
      </c>
      <c r="T181" s="46">
        <v>13567659</v>
      </c>
      <c r="U181" s="76"/>
      <c r="V181" s="46" t="s">
        <v>797</v>
      </c>
      <c r="W181" s="46" t="s">
        <v>1893</v>
      </c>
      <c r="X181" s="46"/>
      <c r="Y181" s="46">
        <v>1280284</v>
      </c>
      <c r="Z181" s="46">
        <v>89000</v>
      </c>
      <c r="AA181" s="46">
        <v>1191284</v>
      </c>
    </row>
    <row r="182" spans="1:27" ht="15">
      <c r="A182" s="98" t="s">
        <v>831</v>
      </c>
      <c r="B182" s="99" t="s">
        <v>2231</v>
      </c>
      <c r="C182" s="79"/>
      <c r="D182" s="46">
        <f t="shared" si="4"/>
        <v>217787</v>
      </c>
      <c r="E182" s="100">
        <v>30000</v>
      </c>
      <c r="F182" s="100">
        <v>187787</v>
      </c>
      <c r="H182" s="98" t="s">
        <v>891</v>
      </c>
      <c r="I182" s="99" t="s">
        <v>1922</v>
      </c>
      <c r="J182" s="79"/>
      <c r="K182" s="46">
        <f t="shared" si="5"/>
        <v>4835199</v>
      </c>
      <c r="L182" s="79"/>
      <c r="M182" s="100">
        <v>4835199</v>
      </c>
      <c r="O182" s="46" t="s">
        <v>794</v>
      </c>
      <c r="P182" s="46" t="s">
        <v>1892</v>
      </c>
      <c r="Q182" s="46">
        <v>17702163</v>
      </c>
      <c r="R182" s="46">
        <v>4620793</v>
      </c>
      <c r="S182" s="46">
        <v>511975</v>
      </c>
      <c r="T182" s="46">
        <v>4108818</v>
      </c>
      <c r="U182" s="76"/>
      <c r="V182" s="46" t="s">
        <v>800</v>
      </c>
      <c r="W182" s="46" t="s">
        <v>1894</v>
      </c>
      <c r="X182" s="46">
        <v>1018465</v>
      </c>
      <c r="Y182" s="46">
        <v>4938307</v>
      </c>
      <c r="Z182" s="46"/>
      <c r="AA182" s="46">
        <v>4938307</v>
      </c>
    </row>
    <row r="183" spans="1:27" ht="15">
      <c r="A183" s="98" t="s">
        <v>834</v>
      </c>
      <c r="B183" s="99" t="s">
        <v>1904</v>
      </c>
      <c r="C183" s="79"/>
      <c r="D183" s="46">
        <f t="shared" si="4"/>
        <v>26259</v>
      </c>
      <c r="E183" s="79"/>
      <c r="F183" s="100">
        <v>26259</v>
      </c>
      <c r="H183" s="98" t="s">
        <v>894</v>
      </c>
      <c r="I183" s="99" t="s">
        <v>2248</v>
      </c>
      <c r="J183" s="79"/>
      <c r="K183" s="46">
        <f t="shared" si="5"/>
        <v>442855</v>
      </c>
      <c r="L183" s="79"/>
      <c r="M183" s="100">
        <v>442855</v>
      </c>
      <c r="O183" s="46" t="s">
        <v>797</v>
      </c>
      <c r="P183" s="46" t="s">
        <v>1893</v>
      </c>
      <c r="Q183" s="46">
        <v>22681538</v>
      </c>
      <c r="R183" s="46">
        <v>6866731</v>
      </c>
      <c r="S183" s="46">
        <v>781200</v>
      </c>
      <c r="T183" s="46">
        <v>6085531</v>
      </c>
      <c r="U183" s="76"/>
      <c r="V183" s="46" t="s">
        <v>803</v>
      </c>
      <c r="W183" s="46" t="s">
        <v>1895</v>
      </c>
      <c r="X183" s="46">
        <v>31300</v>
      </c>
      <c r="Y183" s="46">
        <v>168187</v>
      </c>
      <c r="Z183" s="46"/>
      <c r="AA183" s="46">
        <v>168187</v>
      </c>
    </row>
    <row r="184" spans="1:27" ht="15">
      <c r="A184" s="98" t="s">
        <v>837</v>
      </c>
      <c r="B184" s="99" t="s">
        <v>1905</v>
      </c>
      <c r="C184" s="79"/>
      <c r="D184" s="46">
        <f t="shared" si="4"/>
        <v>272150</v>
      </c>
      <c r="E184" s="79"/>
      <c r="F184" s="100">
        <v>272150</v>
      </c>
      <c r="H184" s="98" t="s">
        <v>897</v>
      </c>
      <c r="I184" s="99" t="s">
        <v>1923</v>
      </c>
      <c r="J184" s="100">
        <v>9600</v>
      </c>
      <c r="K184" s="46">
        <f t="shared" si="5"/>
        <v>1236700</v>
      </c>
      <c r="L184" s="79"/>
      <c r="M184" s="100">
        <v>1236700</v>
      </c>
      <c r="O184" s="46" t="s">
        <v>800</v>
      </c>
      <c r="P184" s="46" t="s">
        <v>1894</v>
      </c>
      <c r="Q184" s="46">
        <v>3465769</v>
      </c>
      <c r="R184" s="46">
        <v>6849127</v>
      </c>
      <c r="S184" s="46">
        <v>570395</v>
      </c>
      <c r="T184" s="46">
        <v>6278732</v>
      </c>
      <c r="U184" s="76"/>
      <c r="V184" s="46" t="s">
        <v>806</v>
      </c>
      <c r="W184" s="46" t="s">
        <v>1896</v>
      </c>
      <c r="X184" s="46"/>
      <c r="Y184" s="46">
        <v>50852</v>
      </c>
      <c r="Z184" s="46"/>
      <c r="AA184" s="46">
        <v>50852</v>
      </c>
    </row>
    <row r="185" spans="1:27" ht="15">
      <c r="A185" s="98" t="s">
        <v>843</v>
      </c>
      <c r="B185" s="99" t="s">
        <v>1907</v>
      </c>
      <c r="C185" s="79"/>
      <c r="D185" s="46">
        <f t="shared" si="4"/>
        <v>37000</v>
      </c>
      <c r="E185" s="79"/>
      <c r="F185" s="100">
        <v>37000</v>
      </c>
      <c r="H185" s="98" t="s">
        <v>903</v>
      </c>
      <c r="I185" s="99" t="s">
        <v>1925</v>
      </c>
      <c r="J185" s="79"/>
      <c r="K185" s="46">
        <f t="shared" si="5"/>
        <v>44500</v>
      </c>
      <c r="L185" s="79"/>
      <c r="M185" s="100">
        <v>44500</v>
      </c>
      <c r="O185" s="46" t="s">
        <v>803</v>
      </c>
      <c r="P185" s="46" t="s">
        <v>1895</v>
      </c>
      <c r="Q185" s="46">
        <v>2010521</v>
      </c>
      <c r="R185" s="46">
        <v>1300365</v>
      </c>
      <c r="S185" s="46">
        <v>445720</v>
      </c>
      <c r="T185" s="46">
        <v>854645</v>
      </c>
      <c r="U185" s="76"/>
      <c r="V185" s="46" t="s">
        <v>809</v>
      </c>
      <c r="W185" s="46" t="s">
        <v>1897</v>
      </c>
      <c r="X185" s="46">
        <v>72501</v>
      </c>
      <c r="Y185" s="46">
        <v>2814053</v>
      </c>
      <c r="Z185" s="46">
        <v>36301</v>
      </c>
      <c r="AA185" s="46">
        <v>2777752</v>
      </c>
    </row>
    <row r="186" spans="1:27" ht="15">
      <c r="A186" s="98" t="s">
        <v>846</v>
      </c>
      <c r="B186" s="99" t="s">
        <v>1908</v>
      </c>
      <c r="C186" s="100">
        <v>1500</v>
      </c>
      <c r="D186" s="46">
        <f t="shared" si="4"/>
        <v>191717</v>
      </c>
      <c r="E186" s="100">
        <v>42500</v>
      </c>
      <c r="F186" s="100">
        <v>149217</v>
      </c>
      <c r="H186" s="98" t="s">
        <v>906</v>
      </c>
      <c r="I186" s="99" t="s">
        <v>1926</v>
      </c>
      <c r="J186" s="100">
        <v>15000</v>
      </c>
      <c r="K186" s="46">
        <f t="shared" si="5"/>
        <v>148057</v>
      </c>
      <c r="L186" s="79"/>
      <c r="M186" s="100">
        <v>148057</v>
      </c>
      <c r="O186" s="46" t="s">
        <v>806</v>
      </c>
      <c r="P186" s="46" t="s">
        <v>1896</v>
      </c>
      <c r="Q186" s="46">
        <v>878180</v>
      </c>
      <c r="R186" s="46">
        <v>850454</v>
      </c>
      <c r="S186" s="46">
        <v>130200</v>
      </c>
      <c r="T186" s="46">
        <v>720254</v>
      </c>
      <c r="U186" s="76"/>
      <c r="V186" s="46" t="s">
        <v>812</v>
      </c>
      <c r="W186" s="46" t="s">
        <v>1898</v>
      </c>
      <c r="X186" s="46">
        <v>667017</v>
      </c>
      <c r="Y186" s="46">
        <v>751947</v>
      </c>
      <c r="Z186" s="46"/>
      <c r="AA186" s="46">
        <v>751947</v>
      </c>
    </row>
    <row r="187" spans="1:27" ht="15">
      <c r="A187" s="98" t="s">
        <v>849</v>
      </c>
      <c r="B187" s="99" t="s">
        <v>1909</v>
      </c>
      <c r="C187" s="79"/>
      <c r="D187" s="46">
        <f t="shared" si="4"/>
        <v>9336</v>
      </c>
      <c r="E187" s="79"/>
      <c r="F187" s="100">
        <v>9336</v>
      </c>
      <c r="H187" s="98" t="s">
        <v>908</v>
      </c>
      <c r="I187" s="99" t="s">
        <v>2329</v>
      </c>
      <c r="J187" s="100">
        <v>20000</v>
      </c>
      <c r="K187" s="46">
        <f t="shared" si="5"/>
        <v>251900</v>
      </c>
      <c r="L187" s="79"/>
      <c r="M187" s="100">
        <v>251900</v>
      </c>
      <c r="O187" s="46" t="s">
        <v>809</v>
      </c>
      <c r="P187" s="46" t="s">
        <v>1897</v>
      </c>
      <c r="Q187" s="46">
        <v>702850</v>
      </c>
      <c r="R187" s="46">
        <v>2635776</v>
      </c>
      <c r="S187" s="46">
        <v>1800</v>
      </c>
      <c r="T187" s="46">
        <v>2633976</v>
      </c>
      <c r="U187" s="76"/>
      <c r="V187" s="46" t="s">
        <v>815</v>
      </c>
      <c r="W187" s="46" t="s">
        <v>1899</v>
      </c>
      <c r="X187" s="46">
        <v>1220721</v>
      </c>
      <c r="Y187" s="46">
        <v>1859282</v>
      </c>
      <c r="Z187" s="46">
        <v>1467451</v>
      </c>
      <c r="AA187" s="46">
        <v>391831</v>
      </c>
    </row>
    <row r="188" spans="1:27" ht="15">
      <c r="A188" s="98" t="s">
        <v>852</v>
      </c>
      <c r="B188" s="99" t="s">
        <v>1910</v>
      </c>
      <c r="C188" s="79"/>
      <c r="D188" s="46">
        <f t="shared" si="4"/>
        <v>28910</v>
      </c>
      <c r="E188" s="79"/>
      <c r="F188" s="100">
        <v>28910</v>
      </c>
      <c r="H188" s="98" t="s">
        <v>911</v>
      </c>
      <c r="I188" s="99" t="s">
        <v>1927</v>
      </c>
      <c r="J188" s="79"/>
      <c r="K188" s="46">
        <f t="shared" si="5"/>
        <v>469413</v>
      </c>
      <c r="L188" s="79"/>
      <c r="M188" s="100">
        <v>469413</v>
      </c>
      <c r="O188" s="46" t="s">
        <v>812</v>
      </c>
      <c r="P188" s="46" t="s">
        <v>1898</v>
      </c>
      <c r="Q188" s="46">
        <v>4385550</v>
      </c>
      <c r="R188" s="46">
        <v>3598312</v>
      </c>
      <c r="S188" s="46">
        <v>528276</v>
      </c>
      <c r="T188" s="46">
        <v>3070036</v>
      </c>
      <c r="U188" s="76"/>
      <c r="V188" s="46" t="s">
        <v>819</v>
      </c>
      <c r="W188" s="46" t="s">
        <v>1900</v>
      </c>
      <c r="X188" s="46">
        <v>54350</v>
      </c>
      <c r="Y188" s="46">
        <v>2345316</v>
      </c>
      <c r="Z188" s="46">
        <v>16400</v>
      </c>
      <c r="AA188" s="46">
        <v>2328916</v>
      </c>
    </row>
    <row r="189" spans="1:27" ht="15">
      <c r="A189" s="98" t="s">
        <v>855</v>
      </c>
      <c r="B189" s="99" t="s">
        <v>1911</v>
      </c>
      <c r="C189" s="100">
        <v>342000</v>
      </c>
      <c r="D189" s="46">
        <f t="shared" si="4"/>
        <v>354042</v>
      </c>
      <c r="E189" s="100">
        <v>20100</v>
      </c>
      <c r="F189" s="100">
        <v>333942</v>
      </c>
      <c r="H189" s="98" t="s">
        <v>914</v>
      </c>
      <c r="I189" s="99" t="s">
        <v>1928</v>
      </c>
      <c r="J189" s="79"/>
      <c r="K189" s="46">
        <f t="shared" si="5"/>
        <v>777016</v>
      </c>
      <c r="L189" s="79"/>
      <c r="M189" s="100">
        <v>777016</v>
      </c>
      <c r="O189" s="46" t="s">
        <v>815</v>
      </c>
      <c r="P189" s="46" t="s">
        <v>1899</v>
      </c>
      <c r="Q189" s="46">
        <v>197100</v>
      </c>
      <c r="R189" s="46">
        <v>583625</v>
      </c>
      <c r="S189" s="46">
        <v>163000</v>
      </c>
      <c r="T189" s="46">
        <v>420625</v>
      </c>
      <c r="U189" s="76"/>
      <c r="V189" s="46" t="s">
        <v>822</v>
      </c>
      <c r="W189" s="46" t="s">
        <v>1901</v>
      </c>
      <c r="X189" s="46"/>
      <c r="Y189" s="46">
        <v>595825</v>
      </c>
      <c r="Z189" s="46"/>
      <c r="AA189" s="46">
        <v>595825</v>
      </c>
    </row>
    <row r="190" spans="1:27" ht="15">
      <c r="A190" s="98" t="s">
        <v>862</v>
      </c>
      <c r="B190" s="99" t="s">
        <v>1913</v>
      </c>
      <c r="C190" s="79"/>
      <c r="D190" s="46">
        <f t="shared" si="4"/>
        <v>719267</v>
      </c>
      <c r="E190" s="100">
        <v>80200</v>
      </c>
      <c r="F190" s="100">
        <v>639067</v>
      </c>
      <c r="H190" s="98" t="s">
        <v>917</v>
      </c>
      <c r="I190" s="99" t="s">
        <v>1929</v>
      </c>
      <c r="J190" s="79"/>
      <c r="K190" s="46">
        <f t="shared" si="5"/>
        <v>88850</v>
      </c>
      <c r="L190" s="79"/>
      <c r="M190" s="100">
        <v>88850</v>
      </c>
      <c r="O190" s="46" t="s">
        <v>819</v>
      </c>
      <c r="P190" s="46" t="s">
        <v>1900</v>
      </c>
      <c r="Q190" s="46"/>
      <c r="R190" s="46">
        <v>3929318</v>
      </c>
      <c r="S190" s="46">
        <v>20475</v>
      </c>
      <c r="T190" s="46">
        <v>3908843</v>
      </c>
      <c r="U190" s="76"/>
      <c r="V190" s="46" t="s">
        <v>825</v>
      </c>
      <c r="W190" s="46" t="s">
        <v>1902</v>
      </c>
      <c r="X190" s="46">
        <v>167700</v>
      </c>
      <c r="Y190" s="46">
        <v>1036307</v>
      </c>
      <c r="Z190" s="46">
        <v>21267</v>
      </c>
      <c r="AA190" s="46">
        <v>1015040</v>
      </c>
    </row>
    <row r="191" spans="1:27" ht="15">
      <c r="A191" s="98" t="s">
        <v>865</v>
      </c>
      <c r="B191" s="99" t="s">
        <v>2273</v>
      </c>
      <c r="C191" s="79"/>
      <c r="D191" s="46">
        <f t="shared" si="4"/>
        <v>1360602</v>
      </c>
      <c r="E191" s="100">
        <v>198220</v>
      </c>
      <c r="F191" s="100">
        <v>1162382</v>
      </c>
      <c r="H191" s="98" t="s">
        <v>920</v>
      </c>
      <c r="I191" s="99" t="s">
        <v>1930</v>
      </c>
      <c r="J191" s="100">
        <v>11500</v>
      </c>
      <c r="K191" s="46">
        <f t="shared" si="5"/>
        <v>45000</v>
      </c>
      <c r="L191" s="79"/>
      <c r="M191" s="100">
        <v>45000</v>
      </c>
      <c r="O191" s="46" t="s">
        <v>822</v>
      </c>
      <c r="P191" s="46" t="s">
        <v>1901</v>
      </c>
      <c r="Q191" s="46">
        <v>51300</v>
      </c>
      <c r="R191" s="46">
        <v>1496697</v>
      </c>
      <c r="S191" s="46">
        <v>418500</v>
      </c>
      <c r="T191" s="46">
        <v>1078197</v>
      </c>
      <c r="U191" s="76"/>
      <c r="V191" s="46" t="s">
        <v>828</v>
      </c>
      <c r="W191" s="46" t="s">
        <v>1903</v>
      </c>
      <c r="X191" s="46">
        <v>33800</v>
      </c>
      <c r="Y191" s="46">
        <v>31800</v>
      </c>
      <c r="Z191" s="46"/>
      <c r="AA191" s="46">
        <v>31800</v>
      </c>
    </row>
    <row r="192" spans="1:27" ht="15">
      <c r="A192" s="98" t="s">
        <v>868</v>
      </c>
      <c r="B192" s="99" t="s">
        <v>1914</v>
      </c>
      <c r="C192" s="79"/>
      <c r="D192" s="46">
        <f t="shared" si="4"/>
        <v>372430</v>
      </c>
      <c r="E192" s="79"/>
      <c r="F192" s="100">
        <v>372430</v>
      </c>
      <c r="H192" s="98" t="s">
        <v>923</v>
      </c>
      <c r="I192" s="99" t="s">
        <v>1931</v>
      </c>
      <c r="J192" s="100">
        <v>325001</v>
      </c>
      <c r="K192" s="46">
        <f t="shared" si="5"/>
        <v>369941</v>
      </c>
      <c r="L192" s="79"/>
      <c r="M192" s="100">
        <v>369941</v>
      </c>
      <c r="O192" s="46" t="s">
        <v>825</v>
      </c>
      <c r="P192" s="46" t="s">
        <v>1902</v>
      </c>
      <c r="Q192" s="46">
        <v>34800</v>
      </c>
      <c r="R192" s="46">
        <v>1062620</v>
      </c>
      <c r="S192" s="46">
        <v>81800</v>
      </c>
      <c r="T192" s="46">
        <v>980820</v>
      </c>
      <c r="U192" s="76"/>
      <c r="V192" s="46" t="s">
        <v>831</v>
      </c>
      <c r="W192" s="46" t="s">
        <v>2231</v>
      </c>
      <c r="X192" s="46">
        <v>78950</v>
      </c>
      <c r="Y192" s="46">
        <v>368339</v>
      </c>
      <c r="Z192" s="46">
        <v>2650</v>
      </c>
      <c r="AA192" s="46">
        <v>365689</v>
      </c>
    </row>
    <row r="193" spans="1:27" ht="15">
      <c r="A193" s="98" t="s">
        <v>871</v>
      </c>
      <c r="B193" s="99" t="s">
        <v>1915</v>
      </c>
      <c r="C193" s="79"/>
      <c r="D193" s="46">
        <f t="shared" si="4"/>
        <v>451195</v>
      </c>
      <c r="E193" s="79"/>
      <c r="F193" s="100">
        <v>451195</v>
      </c>
      <c r="H193" s="98" t="s">
        <v>930</v>
      </c>
      <c r="I193" s="99" t="s">
        <v>1933</v>
      </c>
      <c r="J193" s="79"/>
      <c r="K193" s="46">
        <f t="shared" si="5"/>
        <v>557695</v>
      </c>
      <c r="L193" s="79"/>
      <c r="M193" s="100">
        <v>557695</v>
      </c>
      <c r="O193" s="46" t="s">
        <v>828</v>
      </c>
      <c r="P193" s="46" t="s">
        <v>1903</v>
      </c>
      <c r="Q193" s="46">
        <v>30566</v>
      </c>
      <c r="R193" s="46">
        <v>647652</v>
      </c>
      <c r="S193" s="46">
        <v>19500</v>
      </c>
      <c r="T193" s="46">
        <v>628152</v>
      </c>
      <c r="U193" s="76"/>
      <c r="V193" s="46" t="s">
        <v>834</v>
      </c>
      <c r="W193" s="46" t="s">
        <v>1904</v>
      </c>
      <c r="X193" s="46">
        <v>22200</v>
      </c>
      <c r="Y193" s="46">
        <v>130999</v>
      </c>
      <c r="Z193" s="46"/>
      <c r="AA193" s="46">
        <v>130999</v>
      </c>
    </row>
    <row r="194" spans="1:27" ht="15">
      <c r="A194" s="98" t="s">
        <v>874</v>
      </c>
      <c r="B194" s="99" t="s">
        <v>1916</v>
      </c>
      <c r="C194" s="100">
        <v>30000</v>
      </c>
      <c r="D194" s="46">
        <f t="shared" si="4"/>
        <v>2081238</v>
      </c>
      <c r="E194" s="79"/>
      <c r="F194" s="100">
        <v>2081238</v>
      </c>
      <c r="H194" s="98" t="s">
        <v>933</v>
      </c>
      <c r="I194" s="99" t="s">
        <v>1934</v>
      </c>
      <c r="J194" s="79"/>
      <c r="K194" s="46">
        <f t="shared" si="5"/>
        <v>287485</v>
      </c>
      <c r="L194" s="100">
        <v>15010</v>
      </c>
      <c r="M194" s="100">
        <v>272475</v>
      </c>
      <c r="O194" s="46" t="s">
        <v>831</v>
      </c>
      <c r="P194" s="46" t="s">
        <v>2231</v>
      </c>
      <c r="Q194" s="46">
        <v>2500</v>
      </c>
      <c r="R194" s="46">
        <v>1572350</v>
      </c>
      <c r="S194" s="46">
        <v>35500</v>
      </c>
      <c r="T194" s="46">
        <v>1536850</v>
      </c>
      <c r="U194" s="76"/>
      <c r="V194" s="46" t="s">
        <v>837</v>
      </c>
      <c r="W194" s="46" t="s">
        <v>1905</v>
      </c>
      <c r="X194" s="46">
        <v>1101126</v>
      </c>
      <c r="Y194" s="46">
        <v>684328</v>
      </c>
      <c r="Z194" s="46">
        <v>49050</v>
      </c>
      <c r="AA194" s="46">
        <v>635278</v>
      </c>
    </row>
    <row r="195" spans="1:27" ht="15">
      <c r="A195" s="98" t="s">
        <v>877</v>
      </c>
      <c r="B195" s="99" t="s">
        <v>1917</v>
      </c>
      <c r="C195" s="79"/>
      <c r="D195" s="46">
        <f t="shared" si="4"/>
        <v>58700</v>
      </c>
      <c r="E195" s="79"/>
      <c r="F195" s="100">
        <v>58700</v>
      </c>
      <c r="H195" s="98" t="s">
        <v>936</v>
      </c>
      <c r="I195" s="99" t="s">
        <v>1935</v>
      </c>
      <c r="J195" s="79"/>
      <c r="K195" s="46">
        <f t="shared" si="5"/>
        <v>119945</v>
      </c>
      <c r="L195" s="79"/>
      <c r="M195" s="100">
        <v>119945</v>
      </c>
      <c r="O195" s="46" t="s">
        <v>834</v>
      </c>
      <c r="P195" s="46" t="s">
        <v>1904</v>
      </c>
      <c r="Q195" s="46"/>
      <c r="R195" s="46">
        <v>353307</v>
      </c>
      <c r="S195" s="46">
        <v>119400</v>
      </c>
      <c r="T195" s="46">
        <v>233907</v>
      </c>
      <c r="U195" s="76"/>
      <c r="V195" s="46" t="s">
        <v>843</v>
      </c>
      <c r="W195" s="46" t="s">
        <v>1907</v>
      </c>
      <c r="X195" s="46">
        <v>91371</v>
      </c>
      <c r="Y195" s="46">
        <v>1333845</v>
      </c>
      <c r="Z195" s="46">
        <v>591000</v>
      </c>
      <c r="AA195" s="46">
        <v>742845</v>
      </c>
    </row>
    <row r="196" spans="1:27" ht="15">
      <c r="A196" s="98" t="s">
        <v>880</v>
      </c>
      <c r="B196" s="99" t="s">
        <v>1918</v>
      </c>
      <c r="C196" s="79"/>
      <c r="D196" s="46">
        <f t="shared" si="4"/>
        <v>227345</v>
      </c>
      <c r="E196" s="79"/>
      <c r="F196" s="100">
        <v>227345</v>
      </c>
      <c r="H196" s="98" t="s">
        <v>939</v>
      </c>
      <c r="I196" s="99" t="s">
        <v>1936</v>
      </c>
      <c r="J196" s="100">
        <v>8500</v>
      </c>
      <c r="K196" s="46">
        <f t="shared" si="5"/>
        <v>921401</v>
      </c>
      <c r="L196" s="79"/>
      <c r="M196" s="100">
        <v>921401</v>
      </c>
      <c r="O196" s="46" t="s">
        <v>837</v>
      </c>
      <c r="P196" s="46" t="s">
        <v>1905</v>
      </c>
      <c r="Q196" s="46">
        <v>74000</v>
      </c>
      <c r="R196" s="46">
        <v>2173950</v>
      </c>
      <c r="S196" s="46">
        <v>139500</v>
      </c>
      <c r="T196" s="46">
        <v>2034450</v>
      </c>
      <c r="U196" s="76"/>
      <c r="V196" s="46" t="s">
        <v>846</v>
      </c>
      <c r="W196" s="46" t="s">
        <v>1908</v>
      </c>
      <c r="X196" s="46">
        <v>4950925</v>
      </c>
      <c r="Y196" s="46">
        <v>8050301</v>
      </c>
      <c r="Z196" s="46">
        <v>912500</v>
      </c>
      <c r="AA196" s="46">
        <v>7137801</v>
      </c>
    </row>
    <row r="197" spans="1:27" ht="15">
      <c r="A197" s="98" t="s">
        <v>882</v>
      </c>
      <c r="B197" s="99" t="s">
        <v>1919</v>
      </c>
      <c r="C197" s="79"/>
      <c r="D197" s="46">
        <f t="shared" si="4"/>
        <v>454995</v>
      </c>
      <c r="E197" s="100">
        <v>118500</v>
      </c>
      <c r="F197" s="100">
        <v>336495</v>
      </c>
      <c r="H197" s="98" t="s">
        <v>942</v>
      </c>
      <c r="I197" s="99" t="s">
        <v>1937</v>
      </c>
      <c r="J197" s="100">
        <v>1551912</v>
      </c>
      <c r="K197" s="46">
        <f t="shared" si="5"/>
        <v>712025</v>
      </c>
      <c r="L197" s="79"/>
      <c r="M197" s="100">
        <v>712025</v>
      </c>
      <c r="O197" s="46" t="s">
        <v>840</v>
      </c>
      <c r="P197" s="46" t="s">
        <v>1906</v>
      </c>
      <c r="Q197" s="46">
        <v>180000</v>
      </c>
      <c r="R197" s="46">
        <v>567569</v>
      </c>
      <c r="S197" s="46">
        <v>101828</v>
      </c>
      <c r="T197" s="46">
        <v>465741</v>
      </c>
      <c r="U197" s="76"/>
      <c r="V197" s="46" t="s">
        <v>849</v>
      </c>
      <c r="W197" s="46" t="s">
        <v>1909</v>
      </c>
      <c r="X197" s="46"/>
      <c r="Y197" s="46">
        <v>19500</v>
      </c>
      <c r="Z197" s="46"/>
      <c r="AA197" s="46">
        <v>19500</v>
      </c>
    </row>
    <row r="198" spans="1:27" ht="15">
      <c r="A198" s="98" t="s">
        <v>885</v>
      </c>
      <c r="B198" s="99" t="s">
        <v>1920</v>
      </c>
      <c r="C198" s="79"/>
      <c r="D198" s="46">
        <f t="shared" si="4"/>
        <v>276787</v>
      </c>
      <c r="E198" s="79"/>
      <c r="F198" s="100">
        <v>276787</v>
      </c>
      <c r="H198" s="98" t="s">
        <v>947</v>
      </c>
      <c r="I198" s="99" t="s">
        <v>1938</v>
      </c>
      <c r="J198" s="100">
        <v>23000</v>
      </c>
      <c r="K198" s="46">
        <f t="shared" si="5"/>
        <v>455191</v>
      </c>
      <c r="L198" s="100">
        <v>291207</v>
      </c>
      <c r="M198" s="100">
        <v>163984</v>
      </c>
      <c r="O198" s="46" t="s">
        <v>843</v>
      </c>
      <c r="P198" s="46" t="s">
        <v>1907</v>
      </c>
      <c r="Q198" s="46"/>
      <c r="R198" s="46">
        <v>948410</v>
      </c>
      <c r="S198" s="46">
        <v>48300</v>
      </c>
      <c r="T198" s="46">
        <v>900110</v>
      </c>
      <c r="U198" s="76"/>
      <c r="V198" s="46" t="s">
        <v>852</v>
      </c>
      <c r="W198" s="46" t="s">
        <v>1910</v>
      </c>
      <c r="X198" s="46">
        <v>170259</v>
      </c>
      <c r="Y198" s="46">
        <v>172598</v>
      </c>
      <c r="Z198" s="46"/>
      <c r="AA198" s="46">
        <v>172598</v>
      </c>
    </row>
    <row r="199" spans="1:27" ht="15">
      <c r="A199" s="98" t="s">
        <v>888</v>
      </c>
      <c r="B199" s="99" t="s">
        <v>1921</v>
      </c>
      <c r="C199" s="79"/>
      <c r="D199" s="46">
        <f aca="true" t="shared" si="6" ref="D199:D262">E199+F199</f>
        <v>3250204</v>
      </c>
      <c r="E199" s="100">
        <v>1873700</v>
      </c>
      <c r="F199" s="100">
        <v>1376504</v>
      </c>
      <c r="H199" s="98" t="s">
        <v>950</v>
      </c>
      <c r="I199" s="99" t="s">
        <v>2330</v>
      </c>
      <c r="J199" s="100">
        <v>11314865</v>
      </c>
      <c r="K199" s="46">
        <f aca="true" t="shared" si="7" ref="K199:K262">L199+M199</f>
        <v>1229916</v>
      </c>
      <c r="L199" s="79"/>
      <c r="M199" s="100">
        <v>1229916</v>
      </c>
      <c r="O199" s="46" t="s">
        <v>846</v>
      </c>
      <c r="P199" s="46" t="s">
        <v>1908</v>
      </c>
      <c r="Q199" s="46">
        <v>1325535</v>
      </c>
      <c r="R199" s="46">
        <v>6227786</v>
      </c>
      <c r="S199" s="46">
        <v>267900</v>
      </c>
      <c r="T199" s="46">
        <v>5959886</v>
      </c>
      <c r="U199" s="76"/>
      <c r="V199" s="46" t="s">
        <v>855</v>
      </c>
      <c r="W199" s="46" t="s">
        <v>1911</v>
      </c>
      <c r="X199" s="46">
        <v>1764410</v>
      </c>
      <c r="Y199" s="46">
        <v>876805</v>
      </c>
      <c r="Z199" s="46">
        <v>272200</v>
      </c>
      <c r="AA199" s="46">
        <v>604605</v>
      </c>
    </row>
    <row r="200" spans="1:27" ht="15">
      <c r="A200" s="98" t="s">
        <v>891</v>
      </c>
      <c r="B200" s="99" t="s">
        <v>1922</v>
      </c>
      <c r="C200" s="100">
        <v>206000</v>
      </c>
      <c r="D200" s="46">
        <f t="shared" si="6"/>
        <v>1680696</v>
      </c>
      <c r="E200" s="100">
        <v>2000</v>
      </c>
      <c r="F200" s="100">
        <v>1678696</v>
      </c>
      <c r="H200" s="98" t="s">
        <v>953</v>
      </c>
      <c r="I200" s="99" t="s">
        <v>1939</v>
      </c>
      <c r="J200" s="100">
        <v>4000</v>
      </c>
      <c r="K200" s="46">
        <f t="shared" si="7"/>
        <v>31330</v>
      </c>
      <c r="L200" s="79"/>
      <c r="M200" s="100">
        <v>31330</v>
      </c>
      <c r="O200" s="46" t="s">
        <v>849</v>
      </c>
      <c r="P200" s="46" t="s">
        <v>1909</v>
      </c>
      <c r="Q200" s="46"/>
      <c r="R200" s="46">
        <v>205256</v>
      </c>
      <c r="S200" s="46">
        <v>37200</v>
      </c>
      <c r="T200" s="46">
        <v>168056</v>
      </c>
      <c r="U200" s="76"/>
      <c r="V200" s="46" t="s">
        <v>858</v>
      </c>
      <c r="W200" s="46" t="s">
        <v>1912</v>
      </c>
      <c r="X200" s="46">
        <v>6789888</v>
      </c>
      <c r="Y200" s="46">
        <v>33572256</v>
      </c>
      <c r="Z200" s="46">
        <v>12724350</v>
      </c>
      <c r="AA200" s="46">
        <v>20847906</v>
      </c>
    </row>
    <row r="201" spans="1:27" ht="15">
      <c r="A201" s="98" t="s">
        <v>894</v>
      </c>
      <c r="B201" s="99" t="s">
        <v>2248</v>
      </c>
      <c r="C201" s="100">
        <v>2821000</v>
      </c>
      <c r="D201" s="46">
        <f t="shared" si="6"/>
        <v>3196811</v>
      </c>
      <c r="E201" s="100">
        <v>2141150</v>
      </c>
      <c r="F201" s="100">
        <v>1055661</v>
      </c>
      <c r="H201" s="98" t="s">
        <v>956</v>
      </c>
      <c r="I201" s="99" t="s">
        <v>1940</v>
      </c>
      <c r="J201" s="100">
        <v>47800</v>
      </c>
      <c r="K201" s="46">
        <f t="shared" si="7"/>
        <v>380192</v>
      </c>
      <c r="L201" s="79"/>
      <c r="M201" s="100">
        <v>380192</v>
      </c>
      <c r="O201" s="46" t="s">
        <v>852</v>
      </c>
      <c r="P201" s="46" t="s">
        <v>1910</v>
      </c>
      <c r="Q201" s="46"/>
      <c r="R201" s="46">
        <v>368654</v>
      </c>
      <c r="S201" s="46">
        <v>34300</v>
      </c>
      <c r="T201" s="46">
        <v>334354</v>
      </c>
      <c r="U201" s="76"/>
      <c r="V201" s="46" t="s">
        <v>862</v>
      </c>
      <c r="W201" s="46" t="s">
        <v>1913</v>
      </c>
      <c r="X201" s="46"/>
      <c r="Y201" s="46">
        <v>19597696</v>
      </c>
      <c r="Z201" s="46">
        <v>88000</v>
      </c>
      <c r="AA201" s="46">
        <v>19509696</v>
      </c>
    </row>
    <row r="202" spans="1:27" ht="15">
      <c r="A202" s="98" t="s">
        <v>897</v>
      </c>
      <c r="B202" s="99" t="s">
        <v>1923</v>
      </c>
      <c r="C202" s="79"/>
      <c r="D202" s="46">
        <f t="shared" si="6"/>
        <v>3048412</v>
      </c>
      <c r="E202" s="100">
        <v>1010750</v>
      </c>
      <c r="F202" s="100">
        <v>2037662</v>
      </c>
      <c r="H202" s="98" t="s">
        <v>962</v>
      </c>
      <c r="I202" s="99" t="s">
        <v>1942</v>
      </c>
      <c r="J202" s="79"/>
      <c r="K202" s="46">
        <f t="shared" si="7"/>
        <v>16000</v>
      </c>
      <c r="L202" s="79"/>
      <c r="M202" s="100">
        <v>16000</v>
      </c>
      <c r="O202" s="46" t="s">
        <v>855</v>
      </c>
      <c r="P202" s="46" t="s">
        <v>1911</v>
      </c>
      <c r="Q202" s="46">
        <v>670450</v>
      </c>
      <c r="R202" s="46">
        <v>2509059</v>
      </c>
      <c r="S202" s="46">
        <v>177861</v>
      </c>
      <c r="T202" s="46">
        <v>2331198</v>
      </c>
      <c r="U202" s="76"/>
      <c r="V202" s="46" t="s">
        <v>865</v>
      </c>
      <c r="W202" s="46" t="s">
        <v>2273</v>
      </c>
      <c r="X202" s="46"/>
      <c r="Y202" s="46">
        <v>9941752</v>
      </c>
      <c r="Z202" s="46">
        <v>37500</v>
      </c>
      <c r="AA202" s="46">
        <v>9904252</v>
      </c>
    </row>
    <row r="203" spans="1:27" ht="15">
      <c r="A203" s="98" t="s">
        <v>903</v>
      </c>
      <c r="B203" s="99" t="s">
        <v>1925</v>
      </c>
      <c r="C203" s="79"/>
      <c r="D203" s="46">
        <f t="shared" si="6"/>
        <v>582925</v>
      </c>
      <c r="E203" s="100">
        <v>357500</v>
      </c>
      <c r="F203" s="100">
        <v>225425</v>
      </c>
      <c r="H203" s="98" t="s">
        <v>965</v>
      </c>
      <c r="I203" s="99" t="s">
        <v>1943</v>
      </c>
      <c r="J203" s="79"/>
      <c r="K203" s="46">
        <f t="shared" si="7"/>
        <v>1500</v>
      </c>
      <c r="L203" s="79"/>
      <c r="M203" s="100">
        <v>1500</v>
      </c>
      <c r="O203" s="46" t="s">
        <v>858</v>
      </c>
      <c r="P203" s="46" t="s">
        <v>1912</v>
      </c>
      <c r="Q203" s="46">
        <v>1209000</v>
      </c>
      <c r="R203" s="46">
        <v>6207685</v>
      </c>
      <c r="S203" s="46">
        <v>661357</v>
      </c>
      <c r="T203" s="46">
        <v>5546328</v>
      </c>
      <c r="U203" s="76"/>
      <c r="V203" s="46" t="s">
        <v>868</v>
      </c>
      <c r="W203" s="46" t="s">
        <v>1914</v>
      </c>
      <c r="X203" s="46"/>
      <c r="Y203" s="46">
        <v>1699299</v>
      </c>
      <c r="Z203" s="46"/>
      <c r="AA203" s="46">
        <v>1699299</v>
      </c>
    </row>
    <row r="204" spans="1:27" ht="15">
      <c r="A204" s="98" t="s">
        <v>906</v>
      </c>
      <c r="B204" s="99" t="s">
        <v>1926</v>
      </c>
      <c r="C204" s="79"/>
      <c r="D204" s="46">
        <f t="shared" si="6"/>
        <v>639089</v>
      </c>
      <c r="E204" s="100">
        <v>81700</v>
      </c>
      <c r="F204" s="100">
        <v>557389</v>
      </c>
      <c r="H204" s="98" t="s">
        <v>968</v>
      </c>
      <c r="I204" s="99" t="s">
        <v>1944</v>
      </c>
      <c r="J204" s="79"/>
      <c r="K204" s="46">
        <f t="shared" si="7"/>
        <v>27500</v>
      </c>
      <c r="L204" s="79"/>
      <c r="M204" s="100">
        <v>27500</v>
      </c>
      <c r="O204" s="46" t="s">
        <v>862</v>
      </c>
      <c r="P204" s="46" t="s">
        <v>1913</v>
      </c>
      <c r="Q204" s="46">
        <v>428000</v>
      </c>
      <c r="R204" s="46">
        <v>8499042</v>
      </c>
      <c r="S204" s="46">
        <v>484487</v>
      </c>
      <c r="T204" s="46">
        <v>8014555</v>
      </c>
      <c r="U204" s="76"/>
      <c r="V204" s="46" t="s">
        <v>871</v>
      </c>
      <c r="W204" s="46" t="s">
        <v>1915</v>
      </c>
      <c r="X204" s="46">
        <v>11000000</v>
      </c>
      <c r="Y204" s="46">
        <v>11829420</v>
      </c>
      <c r="Z204" s="46"/>
      <c r="AA204" s="46">
        <v>11829420</v>
      </c>
    </row>
    <row r="205" spans="1:27" ht="15">
      <c r="A205" s="98" t="s">
        <v>908</v>
      </c>
      <c r="B205" s="99" t="s">
        <v>2329</v>
      </c>
      <c r="C205" s="79"/>
      <c r="D205" s="46">
        <f t="shared" si="6"/>
        <v>934542</v>
      </c>
      <c r="E205" s="79"/>
      <c r="F205" s="100">
        <v>934542</v>
      </c>
      <c r="H205" s="98" t="s">
        <v>971</v>
      </c>
      <c r="I205" s="99" t="s">
        <v>1945</v>
      </c>
      <c r="J205" s="100">
        <v>20000</v>
      </c>
      <c r="K205" s="46">
        <f t="shared" si="7"/>
        <v>0</v>
      </c>
      <c r="L205" s="79"/>
      <c r="M205" s="79"/>
      <c r="O205" s="46" t="s">
        <v>865</v>
      </c>
      <c r="P205" s="46" t="s">
        <v>2273</v>
      </c>
      <c r="Q205" s="46">
        <v>10000000</v>
      </c>
      <c r="R205" s="46">
        <v>17592070</v>
      </c>
      <c r="S205" s="46">
        <v>868870</v>
      </c>
      <c r="T205" s="46">
        <v>16723200</v>
      </c>
      <c r="U205" s="76"/>
      <c r="V205" s="46" t="s">
        <v>874</v>
      </c>
      <c r="W205" s="46" t="s">
        <v>1916</v>
      </c>
      <c r="X205" s="46">
        <v>377350</v>
      </c>
      <c r="Y205" s="46">
        <v>3766866</v>
      </c>
      <c r="Z205" s="46"/>
      <c r="AA205" s="46">
        <v>3766866</v>
      </c>
    </row>
    <row r="206" spans="1:27" ht="15">
      <c r="A206" s="98" t="s">
        <v>911</v>
      </c>
      <c r="B206" s="99" t="s">
        <v>1927</v>
      </c>
      <c r="C206" s="79"/>
      <c r="D206" s="46">
        <f t="shared" si="6"/>
        <v>272335</v>
      </c>
      <c r="E206" s="79"/>
      <c r="F206" s="100">
        <v>272335</v>
      </c>
      <c r="H206" s="98" t="s">
        <v>974</v>
      </c>
      <c r="I206" s="99" t="s">
        <v>2232</v>
      </c>
      <c r="J206" s="79"/>
      <c r="K206" s="46">
        <f t="shared" si="7"/>
        <v>117604</v>
      </c>
      <c r="L206" s="79"/>
      <c r="M206" s="100">
        <v>117604</v>
      </c>
      <c r="O206" s="46" t="s">
        <v>868</v>
      </c>
      <c r="P206" s="46" t="s">
        <v>1914</v>
      </c>
      <c r="Q206" s="46">
        <v>815400</v>
      </c>
      <c r="R206" s="46">
        <v>3546379</v>
      </c>
      <c r="S206" s="46">
        <v>30550</v>
      </c>
      <c r="T206" s="46">
        <v>3515829</v>
      </c>
      <c r="U206" s="76"/>
      <c r="V206" s="46" t="s">
        <v>880</v>
      </c>
      <c r="W206" s="46" t="s">
        <v>1918</v>
      </c>
      <c r="X206" s="46">
        <v>39700</v>
      </c>
      <c r="Y206" s="46">
        <v>10689007</v>
      </c>
      <c r="Z206" s="46"/>
      <c r="AA206" s="46">
        <v>10689007</v>
      </c>
    </row>
    <row r="207" spans="1:27" ht="15">
      <c r="A207" s="98" t="s">
        <v>914</v>
      </c>
      <c r="B207" s="99" t="s">
        <v>1928</v>
      </c>
      <c r="C207" s="79"/>
      <c r="D207" s="46">
        <f t="shared" si="6"/>
        <v>1183915</v>
      </c>
      <c r="E207" s="79"/>
      <c r="F207" s="100">
        <v>1183915</v>
      </c>
      <c r="H207" s="98" t="s">
        <v>977</v>
      </c>
      <c r="I207" s="99" t="s">
        <v>1816</v>
      </c>
      <c r="J207" s="100">
        <v>1776800</v>
      </c>
      <c r="K207" s="46">
        <f t="shared" si="7"/>
        <v>789229</v>
      </c>
      <c r="L207" s="79"/>
      <c r="M207" s="100">
        <v>789229</v>
      </c>
      <c r="O207" s="46" t="s">
        <v>871</v>
      </c>
      <c r="P207" s="46" t="s">
        <v>1915</v>
      </c>
      <c r="Q207" s="46">
        <v>8859394</v>
      </c>
      <c r="R207" s="46">
        <v>6830779</v>
      </c>
      <c r="S207" s="46">
        <v>1723100</v>
      </c>
      <c r="T207" s="46">
        <v>5107679</v>
      </c>
      <c r="U207" s="76"/>
      <c r="V207" s="46" t="s">
        <v>885</v>
      </c>
      <c r="W207" s="46" t="s">
        <v>1920</v>
      </c>
      <c r="X207" s="46"/>
      <c r="Y207" s="46">
        <v>6795625</v>
      </c>
      <c r="Z207" s="46"/>
      <c r="AA207" s="46">
        <v>6795625</v>
      </c>
    </row>
    <row r="208" spans="1:27" ht="15">
      <c r="A208" s="98" t="s">
        <v>917</v>
      </c>
      <c r="B208" s="99" t="s">
        <v>1929</v>
      </c>
      <c r="C208" s="79"/>
      <c r="D208" s="46">
        <f t="shared" si="6"/>
        <v>807297</v>
      </c>
      <c r="E208" s="100">
        <v>215500</v>
      </c>
      <c r="F208" s="100">
        <v>591797</v>
      </c>
      <c r="H208" s="98" t="s">
        <v>982</v>
      </c>
      <c r="I208" s="99" t="s">
        <v>1947</v>
      </c>
      <c r="J208" s="100">
        <v>23422</v>
      </c>
      <c r="K208" s="46">
        <f t="shared" si="7"/>
        <v>1536099</v>
      </c>
      <c r="L208" s="100">
        <v>5000</v>
      </c>
      <c r="M208" s="100">
        <v>1531099</v>
      </c>
      <c r="O208" s="46" t="s">
        <v>874</v>
      </c>
      <c r="P208" s="46" t="s">
        <v>1916</v>
      </c>
      <c r="Q208" s="46">
        <v>15718000</v>
      </c>
      <c r="R208" s="46">
        <v>26657366</v>
      </c>
      <c r="S208" s="46">
        <v>139580</v>
      </c>
      <c r="T208" s="46">
        <v>26517786</v>
      </c>
      <c r="U208" s="76"/>
      <c r="V208" s="46" t="s">
        <v>888</v>
      </c>
      <c r="W208" s="46" t="s">
        <v>1921</v>
      </c>
      <c r="X208" s="46">
        <v>12506163</v>
      </c>
      <c r="Y208" s="46">
        <v>51291170</v>
      </c>
      <c r="Z208" s="46">
        <v>5624400</v>
      </c>
      <c r="AA208" s="46">
        <v>45666770</v>
      </c>
    </row>
    <row r="209" spans="1:27" ht="15">
      <c r="A209" s="98" t="s">
        <v>920</v>
      </c>
      <c r="B209" s="99" t="s">
        <v>1930</v>
      </c>
      <c r="C209" s="79"/>
      <c r="D209" s="46">
        <f t="shared" si="6"/>
        <v>815508</v>
      </c>
      <c r="E209" s="100">
        <v>92800</v>
      </c>
      <c r="F209" s="100">
        <v>722708</v>
      </c>
      <c r="H209" s="98" t="s">
        <v>985</v>
      </c>
      <c r="I209" s="99" t="s">
        <v>1948</v>
      </c>
      <c r="J209" s="79"/>
      <c r="K209" s="46">
        <f t="shared" si="7"/>
        <v>4000</v>
      </c>
      <c r="L209" s="79"/>
      <c r="M209" s="100">
        <v>4000</v>
      </c>
      <c r="O209" s="46" t="s">
        <v>877</v>
      </c>
      <c r="P209" s="46" t="s">
        <v>1917</v>
      </c>
      <c r="Q209" s="46">
        <v>267900</v>
      </c>
      <c r="R209" s="46">
        <v>4104882</v>
      </c>
      <c r="S209" s="46">
        <v>2255300</v>
      </c>
      <c r="T209" s="46">
        <v>1849582</v>
      </c>
      <c r="U209" s="76"/>
      <c r="V209" s="46" t="s">
        <v>891</v>
      </c>
      <c r="W209" s="46" t="s">
        <v>1922</v>
      </c>
      <c r="X209" s="46">
        <v>1295850</v>
      </c>
      <c r="Y209" s="46">
        <v>15383240</v>
      </c>
      <c r="Z209" s="46">
        <v>7983138</v>
      </c>
      <c r="AA209" s="46">
        <v>7400102</v>
      </c>
    </row>
    <row r="210" spans="1:27" ht="15">
      <c r="A210" s="98" t="s">
        <v>923</v>
      </c>
      <c r="B210" s="99" t="s">
        <v>1931</v>
      </c>
      <c r="C210" s="100">
        <v>605352</v>
      </c>
      <c r="D210" s="46">
        <f t="shared" si="6"/>
        <v>16608397</v>
      </c>
      <c r="E210" s="100">
        <v>258401</v>
      </c>
      <c r="F210" s="100">
        <v>16349996</v>
      </c>
      <c r="H210" s="98" t="s">
        <v>988</v>
      </c>
      <c r="I210" s="99" t="s">
        <v>1949</v>
      </c>
      <c r="J210" s="100">
        <v>1500</v>
      </c>
      <c r="K210" s="46">
        <f t="shared" si="7"/>
        <v>168585</v>
      </c>
      <c r="L210" s="79"/>
      <c r="M210" s="100">
        <v>168585</v>
      </c>
      <c r="O210" s="46" t="s">
        <v>880</v>
      </c>
      <c r="P210" s="46" t="s">
        <v>1918</v>
      </c>
      <c r="Q210" s="46">
        <v>1687862</v>
      </c>
      <c r="R210" s="46">
        <v>3175852</v>
      </c>
      <c r="S210" s="46">
        <v>633000</v>
      </c>
      <c r="T210" s="46">
        <v>2542852</v>
      </c>
      <c r="U210" s="76"/>
      <c r="V210" s="46" t="s">
        <v>894</v>
      </c>
      <c r="W210" s="46" t="s">
        <v>2248</v>
      </c>
      <c r="X210" s="46">
        <v>2907780</v>
      </c>
      <c r="Y210" s="46">
        <v>18817623</v>
      </c>
      <c r="Z210" s="46"/>
      <c r="AA210" s="46">
        <v>18817623</v>
      </c>
    </row>
    <row r="211" spans="1:27" ht="15">
      <c r="A211" s="98" t="s">
        <v>927</v>
      </c>
      <c r="B211" s="99" t="s">
        <v>1932</v>
      </c>
      <c r="C211" s="79"/>
      <c r="D211" s="46">
        <f t="shared" si="6"/>
        <v>279731</v>
      </c>
      <c r="E211" s="79"/>
      <c r="F211" s="100">
        <v>279731</v>
      </c>
      <c r="H211" s="98" t="s">
        <v>991</v>
      </c>
      <c r="I211" s="99" t="s">
        <v>1950</v>
      </c>
      <c r="J211" s="79"/>
      <c r="K211" s="46">
        <f t="shared" si="7"/>
        <v>22699</v>
      </c>
      <c r="L211" s="79"/>
      <c r="M211" s="100">
        <v>22699</v>
      </c>
      <c r="O211" s="46" t="s">
        <v>882</v>
      </c>
      <c r="P211" s="46" t="s">
        <v>1919</v>
      </c>
      <c r="Q211" s="46">
        <v>115500</v>
      </c>
      <c r="R211" s="46">
        <v>8720843</v>
      </c>
      <c r="S211" s="46">
        <v>2362080</v>
      </c>
      <c r="T211" s="46">
        <v>6358763</v>
      </c>
      <c r="U211" s="76"/>
      <c r="V211" s="46" t="s">
        <v>897</v>
      </c>
      <c r="W211" s="46" t="s">
        <v>1923</v>
      </c>
      <c r="X211" s="46">
        <v>4334550</v>
      </c>
      <c r="Y211" s="46">
        <v>10165722</v>
      </c>
      <c r="Z211" s="46">
        <v>63500</v>
      </c>
      <c r="AA211" s="46">
        <v>10102222</v>
      </c>
    </row>
    <row r="212" spans="1:27" ht="15">
      <c r="A212" s="98" t="s">
        <v>930</v>
      </c>
      <c r="B212" s="99" t="s">
        <v>1933</v>
      </c>
      <c r="C212" s="100">
        <v>80019</v>
      </c>
      <c r="D212" s="46">
        <f t="shared" si="6"/>
        <v>845591</v>
      </c>
      <c r="E212" s="100">
        <v>106500</v>
      </c>
      <c r="F212" s="100">
        <v>739091</v>
      </c>
      <c r="H212" s="98" t="s">
        <v>994</v>
      </c>
      <c r="I212" s="99" t="s">
        <v>1951</v>
      </c>
      <c r="J212" s="79"/>
      <c r="K212" s="46">
        <f t="shared" si="7"/>
        <v>480662</v>
      </c>
      <c r="L212" s="79"/>
      <c r="M212" s="100">
        <v>480662</v>
      </c>
      <c r="O212" s="46" t="s">
        <v>885</v>
      </c>
      <c r="P212" s="46" t="s">
        <v>1920</v>
      </c>
      <c r="Q212" s="46">
        <v>15252745</v>
      </c>
      <c r="R212" s="46">
        <v>7187741</v>
      </c>
      <c r="S212" s="46"/>
      <c r="T212" s="46">
        <v>7187741</v>
      </c>
      <c r="U212" s="76"/>
      <c r="V212" s="46" t="s">
        <v>900</v>
      </c>
      <c r="W212" s="46" t="s">
        <v>1924</v>
      </c>
      <c r="X212" s="46">
        <v>209002744</v>
      </c>
      <c r="Y212" s="46">
        <v>117745479</v>
      </c>
      <c r="Z212" s="46">
        <v>16012900</v>
      </c>
      <c r="AA212" s="46">
        <v>101732579</v>
      </c>
    </row>
    <row r="213" spans="1:27" ht="15">
      <c r="A213" s="98" t="s">
        <v>933</v>
      </c>
      <c r="B213" s="99" t="s">
        <v>1934</v>
      </c>
      <c r="C213" s="100">
        <v>1461435</v>
      </c>
      <c r="D213" s="46">
        <f t="shared" si="6"/>
        <v>593040</v>
      </c>
      <c r="E213" s="79"/>
      <c r="F213" s="100">
        <v>593040</v>
      </c>
      <c r="H213" s="98" t="s">
        <v>998</v>
      </c>
      <c r="I213" s="99" t="s">
        <v>1952</v>
      </c>
      <c r="J213" s="79"/>
      <c r="K213" s="46">
        <f t="shared" si="7"/>
        <v>774857</v>
      </c>
      <c r="L213" s="79"/>
      <c r="M213" s="100">
        <v>774857</v>
      </c>
      <c r="O213" s="46" t="s">
        <v>888</v>
      </c>
      <c r="P213" s="46" t="s">
        <v>1921</v>
      </c>
      <c r="Q213" s="46">
        <v>41554406</v>
      </c>
      <c r="R213" s="46">
        <v>29610130</v>
      </c>
      <c r="S213" s="46">
        <v>13039531</v>
      </c>
      <c r="T213" s="46">
        <v>16570599</v>
      </c>
      <c r="U213" s="76"/>
      <c r="V213" s="46" t="s">
        <v>903</v>
      </c>
      <c r="W213" s="46" t="s">
        <v>1925</v>
      </c>
      <c r="X213" s="46"/>
      <c r="Y213" s="46">
        <v>94903</v>
      </c>
      <c r="Z213" s="46"/>
      <c r="AA213" s="46">
        <v>94903</v>
      </c>
    </row>
    <row r="214" spans="1:27" ht="15">
      <c r="A214" s="98" t="s">
        <v>936</v>
      </c>
      <c r="B214" s="99" t="s">
        <v>1935</v>
      </c>
      <c r="C214" s="100">
        <v>8000</v>
      </c>
      <c r="D214" s="46">
        <f t="shared" si="6"/>
        <v>0</v>
      </c>
      <c r="E214" s="79"/>
      <c r="F214" s="79"/>
      <c r="H214" s="98" t="s">
        <v>1004</v>
      </c>
      <c r="I214" s="99" t="s">
        <v>1953</v>
      </c>
      <c r="J214" s="79"/>
      <c r="K214" s="46">
        <f t="shared" si="7"/>
        <v>111189</v>
      </c>
      <c r="L214" s="79"/>
      <c r="M214" s="100">
        <v>111189</v>
      </c>
      <c r="O214" s="46" t="s">
        <v>891</v>
      </c>
      <c r="P214" s="46" t="s">
        <v>1922</v>
      </c>
      <c r="Q214" s="46">
        <v>13400885</v>
      </c>
      <c r="R214" s="46">
        <v>18845399</v>
      </c>
      <c r="S214" s="46">
        <v>3044975</v>
      </c>
      <c r="T214" s="46">
        <v>15800424</v>
      </c>
      <c r="U214" s="76"/>
      <c r="V214" s="46" t="s">
        <v>906</v>
      </c>
      <c r="W214" s="46" t="s">
        <v>1926</v>
      </c>
      <c r="X214" s="46">
        <v>473785</v>
      </c>
      <c r="Y214" s="46">
        <v>2090911</v>
      </c>
      <c r="Z214" s="46">
        <v>67000</v>
      </c>
      <c r="AA214" s="46">
        <v>2023911</v>
      </c>
    </row>
    <row r="215" spans="1:27" ht="15">
      <c r="A215" s="98" t="s">
        <v>939</v>
      </c>
      <c r="B215" s="99" t="s">
        <v>1936</v>
      </c>
      <c r="C215" s="100">
        <v>44000</v>
      </c>
      <c r="D215" s="46">
        <f t="shared" si="6"/>
        <v>316754</v>
      </c>
      <c r="E215" s="79"/>
      <c r="F215" s="100">
        <v>316754</v>
      </c>
      <c r="H215" s="98" t="s">
        <v>1007</v>
      </c>
      <c r="I215" s="99" t="s">
        <v>1954</v>
      </c>
      <c r="J215" s="79"/>
      <c r="K215" s="46">
        <f t="shared" si="7"/>
        <v>310300</v>
      </c>
      <c r="L215" s="79"/>
      <c r="M215" s="100">
        <v>310300</v>
      </c>
      <c r="O215" s="46" t="s">
        <v>894</v>
      </c>
      <c r="P215" s="46" t="s">
        <v>2248</v>
      </c>
      <c r="Q215" s="46">
        <v>19831605</v>
      </c>
      <c r="R215" s="46">
        <v>29946342</v>
      </c>
      <c r="S215" s="46">
        <v>17313500</v>
      </c>
      <c r="T215" s="46">
        <v>12632842</v>
      </c>
      <c r="U215" s="76"/>
      <c r="V215" s="46" t="s">
        <v>908</v>
      </c>
      <c r="W215" s="46" t="s">
        <v>2329</v>
      </c>
      <c r="X215" s="46">
        <v>448900</v>
      </c>
      <c r="Y215" s="46">
        <v>3443224</v>
      </c>
      <c r="Z215" s="46">
        <v>380001</v>
      </c>
      <c r="AA215" s="46">
        <v>3063223</v>
      </c>
    </row>
    <row r="216" spans="1:27" ht="15">
      <c r="A216" s="98" t="s">
        <v>942</v>
      </c>
      <c r="B216" s="99" t="s">
        <v>1937</v>
      </c>
      <c r="C216" s="100">
        <v>333300</v>
      </c>
      <c r="D216" s="46">
        <f t="shared" si="6"/>
        <v>406478</v>
      </c>
      <c r="E216" s="79"/>
      <c r="F216" s="100">
        <v>406478</v>
      </c>
      <c r="H216" s="98" t="s">
        <v>1010</v>
      </c>
      <c r="I216" s="99" t="s">
        <v>1955</v>
      </c>
      <c r="J216" s="100">
        <v>1600000</v>
      </c>
      <c r="K216" s="46">
        <f t="shared" si="7"/>
        <v>1419151</v>
      </c>
      <c r="L216" s="79"/>
      <c r="M216" s="100">
        <v>1419151</v>
      </c>
      <c r="O216" s="46" t="s">
        <v>897</v>
      </c>
      <c r="P216" s="46" t="s">
        <v>1923</v>
      </c>
      <c r="Q216" s="46">
        <v>9629200</v>
      </c>
      <c r="R216" s="46">
        <v>34082991</v>
      </c>
      <c r="S216" s="46">
        <v>7796316</v>
      </c>
      <c r="T216" s="46">
        <v>26286675</v>
      </c>
      <c r="U216" s="76"/>
      <c r="V216" s="46" t="s">
        <v>911</v>
      </c>
      <c r="W216" s="46" t="s">
        <v>1927</v>
      </c>
      <c r="X216" s="46">
        <v>50000</v>
      </c>
      <c r="Y216" s="46">
        <v>10450880</v>
      </c>
      <c r="Z216" s="46"/>
      <c r="AA216" s="46">
        <v>10450880</v>
      </c>
    </row>
    <row r="217" spans="1:27" ht="15">
      <c r="A217" s="98" t="s">
        <v>945</v>
      </c>
      <c r="B217" s="99" t="s">
        <v>1904</v>
      </c>
      <c r="C217" s="79"/>
      <c r="D217" s="46">
        <f t="shared" si="6"/>
        <v>288636</v>
      </c>
      <c r="E217" s="100">
        <v>20600</v>
      </c>
      <c r="F217" s="100">
        <v>268036</v>
      </c>
      <c r="H217" s="98" t="s">
        <v>1013</v>
      </c>
      <c r="I217" s="99" t="s">
        <v>1956</v>
      </c>
      <c r="J217" s="100">
        <v>511501</v>
      </c>
      <c r="K217" s="46">
        <f t="shared" si="7"/>
        <v>5872658</v>
      </c>
      <c r="L217" s="79"/>
      <c r="M217" s="100">
        <v>5872658</v>
      </c>
      <c r="O217" s="46" t="s">
        <v>900</v>
      </c>
      <c r="P217" s="46" t="s">
        <v>1924</v>
      </c>
      <c r="Q217" s="46">
        <v>21687835</v>
      </c>
      <c r="R217" s="46">
        <v>38909699</v>
      </c>
      <c r="S217" s="46">
        <v>519003</v>
      </c>
      <c r="T217" s="46">
        <v>38390696</v>
      </c>
      <c r="U217" s="76"/>
      <c r="V217" s="46" t="s">
        <v>914</v>
      </c>
      <c r="W217" s="46" t="s">
        <v>1928</v>
      </c>
      <c r="X217" s="46">
        <v>3261593</v>
      </c>
      <c r="Y217" s="46">
        <v>6622081</v>
      </c>
      <c r="Z217" s="46">
        <v>461000</v>
      </c>
      <c r="AA217" s="46">
        <v>6161081</v>
      </c>
    </row>
    <row r="218" spans="1:27" ht="15">
      <c r="A218" s="98" t="s">
        <v>947</v>
      </c>
      <c r="B218" s="99" t="s">
        <v>1938</v>
      </c>
      <c r="C218" s="100">
        <v>788748</v>
      </c>
      <c r="D218" s="46">
        <f t="shared" si="6"/>
        <v>378210</v>
      </c>
      <c r="E218" s="100">
        <v>50350</v>
      </c>
      <c r="F218" s="100">
        <v>327860</v>
      </c>
      <c r="H218" s="98" t="s">
        <v>1016</v>
      </c>
      <c r="I218" s="99" t="s">
        <v>1957</v>
      </c>
      <c r="J218" s="100">
        <v>1369000</v>
      </c>
      <c r="K218" s="46">
        <f t="shared" si="7"/>
        <v>837351</v>
      </c>
      <c r="L218" s="79"/>
      <c r="M218" s="100">
        <v>837351</v>
      </c>
      <c r="O218" s="46" t="s">
        <v>903</v>
      </c>
      <c r="P218" s="46" t="s">
        <v>1925</v>
      </c>
      <c r="Q218" s="46">
        <v>3255546</v>
      </c>
      <c r="R218" s="46">
        <v>5919172</v>
      </c>
      <c r="S218" s="46">
        <v>2217401</v>
      </c>
      <c r="T218" s="46">
        <v>3701771</v>
      </c>
      <c r="U218" s="76"/>
      <c r="V218" s="46" t="s">
        <v>917</v>
      </c>
      <c r="W218" s="46" t="s">
        <v>1929</v>
      </c>
      <c r="X218" s="46">
        <v>25800</v>
      </c>
      <c r="Y218" s="46">
        <v>9609907</v>
      </c>
      <c r="Z218" s="46"/>
      <c r="AA218" s="46">
        <v>9609907</v>
      </c>
    </row>
    <row r="219" spans="1:27" ht="15">
      <c r="A219" s="98" t="s">
        <v>950</v>
      </c>
      <c r="B219" s="99" t="s">
        <v>2330</v>
      </c>
      <c r="C219" s="79"/>
      <c r="D219" s="46">
        <f t="shared" si="6"/>
        <v>200000</v>
      </c>
      <c r="E219" s="79"/>
      <c r="F219" s="100">
        <v>200000</v>
      </c>
      <c r="H219" s="98" t="s">
        <v>1019</v>
      </c>
      <c r="I219" s="99" t="s">
        <v>1958</v>
      </c>
      <c r="J219" s="100">
        <v>1201</v>
      </c>
      <c r="K219" s="46">
        <f t="shared" si="7"/>
        <v>751986</v>
      </c>
      <c r="L219" s="79"/>
      <c r="M219" s="100">
        <v>751986</v>
      </c>
      <c r="O219" s="46" t="s">
        <v>906</v>
      </c>
      <c r="P219" s="46" t="s">
        <v>1926</v>
      </c>
      <c r="Q219" s="46">
        <v>2690640</v>
      </c>
      <c r="R219" s="46">
        <v>8371334</v>
      </c>
      <c r="S219" s="46">
        <v>1467250</v>
      </c>
      <c r="T219" s="46">
        <v>6904084</v>
      </c>
      <c r="U219" s="76"/>
      <c r="V219" s="46" t="s">
        <v>920</v>
      </c>
      <c r="W219" s="46" t="s">
        <v>1930</v>
      </c>
      <c r="X219" s="46">
        <v>100000</v>
      </c>
      <c r="Y219" s="46">
        <v>8273545</v>
      </c>
      <c r="Z219" s="46">
        <v>615500</v>
      </c>
      <c r="AA219" s="46">
        <v>7658045</v>
      </c>
    </row>
    <row r="220" spans="1:27" ht="15">
      <c r="A220" s="98" t="s">
        <v>953</v>
      </c>
      <c r="B220" s="99" t="s">
        <v>1939</v>
      </c>
      <c r="C220" s="100">
        <v>25070</v>
      </c>
      <c r="D220" s="46">
        <f t="shared" si="6"/>
        <v>424455</v>
      </c>
      <c r="E220" s="100">
        <v>7500</v>
      </c>
      <c r="F220" s="100">
        <v>416955</v>
      </c>
      <c r="H220" s="98" t="s">
        <v>1022</v>
      </c>
      <c r="I220" s="99" t="s">
        <v>1959</v>
      </c>
      <c r="J220" s="100">
        <v>336916</v>
      </c>
      <c r="K220" s="46">
        <f t="shared" si="7"/>
        <v>1570794</v>
      </c>
      <c r="L220" s="100">
        <v>0</v>
      </c>
      <c r="M220" s="100">
        <v>1570794</v>
      </c>
      <c r="O220" s="46" t="s">
        <v>908</v>
      </c>
      <c r="P220" s="46" t="s">
        <v>2329</v>
      </c>
      <c r="Q220" s="46">
        <v>1294500</v>
      </c>
      <c r="R220" s="46">
        <v>6899701</v>
      </c>
      <c r="S220" s="46"/>
      <c r="T220" s="46">
        <v>6899701</v>
      </c>
      <c r="U220" s="76"/>
      <c r="V220" s="46" t="s">
        <v>923</v>
      </c>
      <c r="W220" s="46" t="s">
        <v>1931</v>
      </c>
      <c r="X220" s="46">
        <v>8404111</v>
      </c>
      <c r="Y220" s="46">
        <v>17978561</v>
      </c>
      <c r="Z220" s="46"/>
      <c r="AA220" s="46">
        <v>17978561</v>
      </c>
    </row>
    <row r="221" spans="1:27" ht="15">
      <c r="A221" s="98" t="s">
        <v>956</v>
      </c>
      <c r="B221" s="99" t="s">
        <v>1940</v>
      </c>
      <c r="C221" s="100">
        <v>349601</v>
      </c>
      <c r="D221" s="46">
        <f t="shared" si="6"/>
        <v>1411284</v>
      </c>
      <c r="E221" s="100">
        <v>81666</v>
      </c>
      <c r="F221" s="100">
        <v>1329618</v>
      </c>
      <c r="H221" s="98" t="s">
        <v>1025</v>
      </c>
      <c r="I221" s="99" t="s">
        <v>1960</v>
      </c>
      <c r="J221" s="79"/>
      <c r="K221" s="46">
        <f t="shared" si="7"/>
        <v>922107</v>
      </c>
      <c r="L221" s="79"/>
      <c r="M221" s="100">
        <v>922107</v>
      </c>
      <c r="O221" s="46" t="s">
        <v>911</v>
      </c>
      <c r="P221" s="46" t="s">
        <v>1927</v>
      </c>
      <c r="Q221" s="46">
        <v>902500</v>
      </c>
      <c r="R221" s="46">
        <v>3221720</v>
      </c>
      <c r="S221" s="46">
        <v>472500</v>
      </c>
      <c r="T221" s="46">
        <v>2749220</v>
      </c>
      <c r="U221" s="76"/>
      <c r="V221" s="46" t="s">
        <v>927</v>
      </c>
      <c r="W221" s="46" t="s">
        <v>1932</v>
      </c>
      <c r="X221" s="46">
        <v>100000</v>
      </c>
      <c r="Y221" s="46">
        <v>7293135</v>
      </c>
      <c r="Z221" s="46">
        <v>6764859</v>
      </c>
      <c r="AA221" s="46">
        <v>528276</v>
      </c>
    </row>
    <row r="222" spans="1:27" ht="15">
      <c r="A222" s="98" t="s">
        <v>962</v>
      </c>
      <c r="B222" s="99" t="s">
        <v>1942</v>
      </c>
      <c r="C222" s="100">
        <v>200000</v>
      </c>
      <c r="D222" s="46">
        <f t="shared" si="6"/>
        <v>51547</v>
      </c>
      <c r="E222" s="79"/>
      <c r="F222" s="100">
        <v>51547</v>
      </c>
      <c r="H222" s="98" t="s">
        <v>1028</v>
      </c>
      <c r="I222" s="99" t="s">
        <v>1961</v>
      </c>
      <c r="J222" s="100">
        <v>2377000</v>
      </c>
      <c r="K222" s="46">
        <f t="shared" si="7"/>
        <v>191601</v>
      </c>
      <c r="L222" s="79"/>
      <c r="M222" s="100">
        <v>191601</v>
      </c>
      <c r="O222" s="46" t="s">
        <v>914</v>
      </c>
      <c r="P222" s="46" t="s">
        <v>1928</v>
      </c>
      <c r="Q222" s="46">
        <v>1266250</v>
      </c>
      <c r="R222" s="46">
        <v>14493320</v>
      </c>
      <c r="S222" s="46">
        <v>786994</v>
      </c>
      <c r="T222" s="46">
        <v>13706326</v>
      </c>
      <c r="U222" s="76"/>
      <c r="V222" s="46" t="s">
        <v>930</v>
      </c>
      <c r="W222" s="46" t="s">
        <v>1933</v>
      </c>
      <c r="X222" s="46">
        <v>8825917</v>
      </c>
      <c r="Y222" s="46">
        <v>9875735</v>
      </c>
      <c r="Z222" s="46">
        <v>590051</v>
      </c>
      <c r="AA222" s="46">
        <v>9285684</v>
      </c>
    </row>
    <row r="223" spans="1:27" ht="15">
      <c r="A223" s="98" t="s">
        <v>965</v>
      </c>
      <c r="B223" s="99" t="s">
        <v>1943</v>
      </c>
      <c r="C223" s="79"/>
      <c r="D223" s="46">
        <f t="shared" si="6"/>
        <v>332223</v>
      </c>
      <c r="E223" s="79"/>
      <c r="F223" s="100">
        <v>332223</v>
      </c>
      <c r="H223" s="98" t="s">
        <v>1031</v>
      </c>
      <c r="I223" s="99" t="s">
        <v>1962</v>
      </c>
      <c r="J223" s="79"/>
      <c r="K223" s="46">
        <f t="shared" si="7"/>
        <v>367100</v>
      </c>
      <c r="L223" s="79"/>
      <c r="M223" s="100">
        <v>367100</v>
      </c>
      <c r="O223" s="46" t="s">
        <v>917</v>
      </c>
      <c r="P223" s="46" t="s">
        <v>1929</v>
      </c>
      <c r="Q223" s="46">
        <v>1331250</v>
      </c>
      <c r="R223" s="46">
        <v>7487894</v>
      </c>
      <c r="S223" s="46">
        <v>1532135</v>
      </c>
      <c r="T223" s="46">
        <v>5955759</v>
      </c>
      <c r="U223" s="76"/>
      <c r="V223" s="46" t="s">
        <v>933</v>
      </c>
      <c r="W223" s="46" t="s">
        <v>1934</v>
      </c>
      <c r="X223" s="46">
        <v>41058</v>
      </c>
      <c r="Y223" s="46">
        <v>1287029</v>
      </c>
      <c r="Z223" s="46">
        <v>97410</v>
      </c>
      <c r="AA223" s="46">
        <v>1189619</v>
      </c>
    </row>
    <row r="224" spans="1:27" ht="15">
      <c r="A224" s="98" t="s">
        <v>968</v>
      </c>
      <c r="B224" s="99" t="s">
        <v>1944</v>
      </c>
      <c r="C224" s="79"/>
      <c r="D224" s="46">
        <f t="shared" si="6"/>
        <v>281389</v>
      </c>
      <c r="E224" s="79"/>
      <c r="F224" s="100">
        <v>281389</v>
      </c>
      <c r="H224" s="98" t="s">
        <v>1035</v>
      </c>
      <c r="I224" s="99" t="s">
        <v>1963</v>
      </c>
      <c r="J224" s="100">
        <v>67000</v>
      </c>
      <c r="K224" s="46">
        <f t="shared" si="7"/>
        <v>58542</v>
      </c>
      <c r="L224" s="79"/>
      <c r="M224" s="100">
        <v>58542</v>
      </c>
      <c r="O224" s="46" t="s">
        <v>920</v>
      </c>
      <c r="P224" s="46" t="s">
        <v>1930</v>
      </c>
      <c r="Q224" s="46"/>
      <c r="R224" s="46">
        <v>5608683</v>
      </c>
      <c r="S224" s="46">
        <v>912430</v>
      </c>
      <c r="T224" s="46">
        <v>4696253</v>
      </c>
      <c r="U224" s="76"/>
      <c r="V224" s="46" t="s">
        <v>936</v>
      </c>
      <c r="W224" s="46" t="s">
        <v>1935</v>
      </c>
      <c r="X224" s="46">
        <v>2182100</v>
      </c>
      <c r="Y224" s="46">
        <v>1749711</v>
      </c>
      <c r="Z224" s="46">
        <v>3000</v>
      </c>
      <c r="AA224" s="46">
        <v>1746711</v>
      </c>
    </row>
    <row r="225" spans="1:27" ht="15">
      <c r="A225" s="98" t="s">
        <v>971</v>
      </c>
      <c r="B225" s="99" t="s">
        <v>1945</v>
      </c>
      <c r="C225" s="79"/>
      <c r="D225" s="46">
        <f t="shared" si="6"/>
        <v>152862</v>
      </c>
      <c r="E225" s="79"/>
      <c r="F225" s="100">
        <v>152862</v>
      </c>
      <c r="H225" s="98" t="s">
        <v>1038</v>
      </c>
      <c r="I225" s="99" t="s">
        <v>1964</v>
      </c>
      <c r="J225" s="79"/>
      <c r="K225" s="46">
        <f t="shared" si="7"/>
        <v>49508</v>
      </c>
      <c r="L225" s="100">
        <v>12000</v>
      </c>
      <c r="M225" s="100">
        <v>37508</v>
      </c>
      <c r="O225" s="46" t="s">
        <v>923</v>
      </c>
      <c r="P225" s="46" t="s">
        <v>1931</v>
      </c>
      <c r="Q225" s="46">
        <v>2185249</v>
      </c>
      <c r="R225" s="46">
        <v>34211166</v>
      </c>
      <c r="S225" s="46">
        <v>1555645</v>
      </c>
      <c r="T225" s="46">
        <v>32655521</v>
      </c>
      <c r="U225" s="76"/>
      <c r="V225" s="46" t="s">
        <v>939</v>
      </c>
      <c r="W225" s="46" t="s">
        <v>1936</v>
      </c>
      <c r="X225" s="46">
        <v>244100</v>
      </c>
      <c r="Y225" s="46">
        <v>11974903</v>
      </c>
      <c r="Z225" s="46">
        <v>208285</v>
      </c>
      <c r="AA225" s="46">
        <v>11766618</v>
      </c>
    </row>
    <row r="226" spans="1:27" ht="15">
      <c r="A226" s="98" t="s">
        <v>977</v>
      </c>
      <c r="B226" s="99" t="s">
        <v>1816</v>
      </c>
      <c r="C226" s="100">
        <v>810000</v>
      </c>
      <c r="D226" s="46">
        <f t="shared" si="6"/>
        <v>1675848</v>
      </c>
      <c r="E226" s="100">
        <v>31552</v>
      </c>
      <c r="F226" s="100">
        <v>1644296</v>
      </c>
      <c r="H226" s="98" t="s">
        <v>1041</v>
      </c>
      <c r="I226" s="99" t="s">
        <v>1965</v>
      </c>
      <c r="J226" s="79"/>
      <c r="K226" s="46">
        <f t="shared" si="7"/>
        <v>4000</v>
      </c>
      <c r="L226" s="79"/>
      <c r="M226" s="100">
        <v>4000</v>
      </c>
      <c r="O226" s="46" t="s">
        <v>927</v>
      </c>
      <c r="P226" s="46" t="s">
        <v>1932</v>
      </c>
      <c r="Q226" s="46">
        <v>239900</v>
      </c>
      <c r="R226" s="46">
        <v>3964792</v>
      </c>
      <c r="S226" s="46">
        <v>74100</v>
      </c>
      <c r="T226" s="46">
        <v>3890692</v>
      </c>
      <c r="U226" s="76"/>
      <c r="V226" s="46" t="s">
        <v>942</v>
      </c>
      <c r="W226" s="46" t="s">
        <v>1937</v>
      </c>
      <c r="X226" s="46">
        <v>61364134</v>
      </c>
      <c r="Y226" s="46">
        <v>12161204</v>
      </c>
      <c r="Z226" s="46">
        <v>209000</v>
      </c>
      <c r="AA226" s="46">
        <v>11952204</v>
      </c>
    </row>
    <row r="227" spans="1:27" ht="15">
      <c r="A227" s="98" t="s">
        <v>979</v>
      </c>
      <c r="B227" s="99" t="s">
        <v>1946</v>
      </c>
      <c r="C227" s="100">
        <v>1000</v>
      </c>
      <c r="D227" s="46">
        <f t="shared" si="6"/>
        <v>69558</v>
      </c>
      <c r="E227" s="79"/>
      <c r="F227" s="100">
        <v>69558</v>
      </c>
      <c r="H227" s="98" t="s">
        <v>1047</v>
      </c>
      <c r="I227" s="99" t="s">
        <v>1967</v>
      </c>
      <c r="J227" s="79"/>
      <c r="K227" s="46">
        <f t="shared" si="7"/>
        <v>652519</v>
      </c>
      <c r="L227" s="79"/>
      <c r="M227" s="100">
        <v>652519</v>
      </c>
      <c r="O227" s="46" t="s">
        <v>930</v>
      </c>
      <c r="P227" s="46" t="s">
        <v>1933</v>
      </c>
      <c r="Q227" s="46">
        <v>4649964</v>
      </c>
      <c r="R227" s="46">
        <v>9293469</v>
      </c>
      <c r="S227" s="46">
        <v>759774</v>
      </c>
      <c r="T227" s="46">
        <v>8533695</v>
      </c>
      <c r="U227" s="76"/>
      <c r="V227" s="46" t="s">
        <v>945</v>
      </c>
      <c r="W227" s="46" t="s">
        <v>1904</v>
      </c>
      <c r="X227" s="46">
        <v>7000</v>
      </c>
      <c r="Y227" s="46">
        <v>3204129</v>
      </c>
      <c r="Z227" s="46"/>
      <c r="AA227" s="46">
        <v>3204129</v>
      </c>
    </row>
    <row r="228" spans="1:27" ht="15">
      <c r="A228" s="98" t="s">
        <v>982</v>
      </c>
      <c r="B228" s="99" t="s">
        <v>1947</v>
      </c>
      <c r="C228" s="79"/>
      <c r="D228" s="46">
        <f t="shared" si="6"/>
        <v>411301</v>
      </c>
      <c r="E228" s="79"/>
      <c r="F228" s="100">
        <v>411301</v>
      </c>
      <c r="H228" s="98" t="s">
        <v>1050</v>
      </c>
      <c r="I228" s="99" t="s">
        <v>1968</v>
      </c>
      <c r="J228" s="100">
        <v>9000</v>
      </c>
      <c r="K228" s="46">
        <f t="shared" si="7"/>
        <v>221902</v>
      </c>
      <c r="L228" s="79"/>
      <c r="M228" s="100">
        <v>221902</v>
      </c>
      <c r="O228" s="46" t="s">
        <v>933</v>
      </c>
      <c r="P228" s="46" t="s">
        <v>1934</v>
      </c>
      <c r="Q228" s="46">
        <v>6655087</v>
      </c>
      <c r="R228" s="46">
        <v>5880489</v>
      </c>
      <c r="S228" s="46">
        <v>152609</v>
      </c>
      <c r="T228" s="46">
        <v>5727880</v>
      </c>
      <c r="U228" s="76"/>
      <c r="V228" s="46" t="s">
        <v>947</v>
      </c>
      <c r="W228" s="46" t="s">
        <v>1938</v>
      </c>
      <c r="X228" s="46">
        <v>28033740</v>
      </c>
      <c r="Y228" s="46">
        <v>5225471</v>
      </c>
      <c r="Z228" s="46">
        <v>1857314</v>
      </c>
      <c r="AA228" s="46">
        <v>3368157</v>
      </c>
    </row>
    <row r="229" spans="1:27" ht="15">
      <c r="A229" s="98" t="s">
        <v>985</v>
      </c>
      <c r="B229" s="99" t="s">
        <v>1948</v>
      </c>
      <c r="C229" s="100">
        <v>4300</v>
      </c>
      <c r="D229" s="46">
        <f t="shared" si="6"/>
        <v>137415</v>
      </c>
      <c r="E229" s="79"/>
      <c r="F229" s="100">
        <v>137415</v>
      </c>
      <c r="H229" s="98" t="s">
        <v>1056</v>
      </c>
      <c r="I229" s="99" t="s">
        <v>1970</v>
      </c>
      <c r="J229" s="100">
        <v>272000</v>
      </c>
      <c r="K229" s="46">
        <f t="shared" si="7"/>
        <v>84400</v>
      </c>
      <c r="L229" s="79"/>
      <c r="M229" s="100">
        <v>84400</v>
      </c>
      <c r="O229" s="46" t="s">
        <v>936</v>
      </c>
      <c r="P229" s="46" t="s">
        <v>1935</v>
      </c>
      <c r="Q229" s="46">
        <v>5468797</v>
      </c>
      <c r="R229" s="46">
        <v>170414</v>
      </c>
      <c r="S229" s="46">
        <v>121900</v>
      </c>
      <c r="T229" s="46">
        <v>48514</v>
      </c>
      <c r="U229" s="76"/>
      <c r="V229" s="46" t="s">
        <v>950</v>
      </c>
      <c r="W229" s="46" t="s">
        <v>2330</v>
      </c>
      <c r="X229" s="46">
        <v>32439365</v>
      </c>
      <c r="Y229" s="46">
        <v>19615515</v>
      </c>
      <c r="Z229" s="46"/>
      <c r="AA229" s="46">
        <v>19615515</v>
      </c>
    </row>
    <row r="230" spans="1:27" ht="15">
      <c r="A230" s="98" t="s">
        <v>988</v>
      </c>
      <c r="B230" s="99" t="s">
        <v>1949</v>
      </c>
      <c r="C230" s="79"/>
      <c r="D230" s="46">
        <f t="shared" si="6"/>
        <v>124359</v>
      </c>
      <c r="E230" s="79"/>
      <c r="F230" s="100">
        <v>124359</v>
      </c>
      <c r="H230" s="98" t="s">
        <v>1059</v>
      </c>
      <c r="I230" s="99" t="s">
        <v>1971</v>
      </c>
      <c r="J230" s="79"/>
      <c r="K230" s="46">
        <f t="shared" si="7"/>
        <v>114376</v>
      </c>
      <c r="L230" s="79"/>
      <c r="M230" s="100">
        <v>114376</v>
      </c>
      <c r="O230" s="46" t="s">
        <v>939</v>
      </c>
      <c r="P230" s="46" t="s">
        <v>1936</v>
      </c>
      <c r="Q230" s="46">
        <v>2022794</v>
      </c>
      <c r="R230" s="46">
        <v>5411175</v>
      </c>
      <c r="S230" s="46">
        <v>126645</v>
      </c>
      <c r="T230" s="46">
        <v>5284530</v>
      </c>
      <c r="U230" s="76"/>
      <c r="V230" s="46" t="s">
        <v>953</v>
      </c>
      <c r="W230" s="46" t="s">
        <v>1939</v>
      </c>
      <c r="X230" s="46">
        <v>746796</v>
      </c>
      <c r="Y230" s="46">
        <v>1533331</v>
      </c>
      <c r="Z230" s="46">
        <v>125296</v>
      </c>
      <c r="AA230" s="46">
        <v>1408035</v>
      </c>
    </row>
    <row r="231" spans="1:27" ht="15">
      <c r="A231" s="98" t="s">
        <v>991</v>
      </c>
      <c r="B231" s="99" t="s">
        <v>1950</v>
      </c>
      <c r="C231" s="79"/>
      <c r="D231" s="46">
        <f t="shared" si="6"/>
        <v>85181</v>
      </c>
      <c r="E231" s="100">
        <v>14100</v>
      </c>
      <c r="F231" s="100">
        <v>71081</v>
      </c>
      <c r="H231" s="98" t="s">
        <v>1062</v>
      </c>
      <c r="I231" s="99" t="s">
        <v>1936</v>
      </c>
      <c r="J231" s="79"/>
      <c r="K231" s="46">
        <f t="shared" si="7"/>
        <v>5000</v>
      </c>
      <c r="L231" s="79"/>
      <c r="M231" s="100">
        <v>5000</v>
      </c>
      <c r="O231" s="46" t="s">
        <v>942</v>
      </c>
      <c r="P231" s="46" t="s">
        <v>1937</v>
      </c>
      <c r="Q231" s="46">
        <v>8190910</v>
      </c>
      <c r="R231" s="46">
        <v>5486279</v>
      </c>
      <c r="S231" s="46">
        <v>95340</v>
      </c>
      <c r="T231" s="46">
        <v>5390939</v>
      </c>
      <c r="U231" s="76"/>
      <c r="V231" s="46" t="s">
        <v>956</v>
      </c>
      <c r="W231" s="46" t="s">
        <v>1940</v>
      </c>
      <c r="X231" s="46">
        <v>248313</v>
      </c>
      <c r="Y231" s="46">
        <v>4391036</v>
      </c>
      <c r="Z231" s="46">
        <v>8200</v>
      </c>
      <c r="AA231" s="46">
        <v>4382836</v>
      </c>
    </row>
    <row r="232" spans="1:27" ht="15">
      <c r="A232" s="98" t="s">
        <v>994</v>
      </c>
      <c r="B232" s="99" t="s">
        <v>1951</v>
      </c>
      <c r="C232" s="100">
        <v>348355</v>
      </c>
      <c r="D232" s="46">
        <f t="shared" si="6"/>
        <v>6450</v>
      </c>
      <c r="E232" s="79"/>
      <c r="F232" s="100">
        <v>6450</v>
      </c>
      <c r="H232" s="98" t="s">
        <v>1064</v>
      </c>
      <c r="I232" s="99" t="s">
        <v>1972</v>
      </c>
      <c r="J232" s="79"/>
      <c r="K232" s="46">
        <f t="shared" si="7"/>
        <v>12500</v>
      </c>
      <c r="L232" s="79"/>
      <c r="M232" s="100">
        <v>12500</v>
      </c>
      <c r="O232" s="46" t="s">
        <v>945</v>
      </c>
      <c r="P232" s="46" t="s">
        <v>1904</v>
      </c>
      <c r="Q232" s="46"/>
      <c r="R232" s="46">
        <v>2550688</v>
      </c>
      <c r="S232" s="46">
        <v>103050</v>
      </c>
      <c r="T232" s="46">
        <v>2447638</v>
      </c>
      <c r="U232" s="76"/>
      <c r="V232" s="46" t="s">
        <v>959</v>
      </c>
      <c r="W232" s="46" t="s">
        <v>1941</v>
      </c>
      <c r="X232" s="46">
        <v>27257</v>
      </c>
      <c r="Y232" s="46">
        <v>70097</v>
      </c>
      <c r="Z232" s="46"/>
      <c r="AA232" s="46">
        <v>70097</v>
      </c>
    </row>
    <row r="233" spans="1:27" ht="15">
      <c r="A233" s="98" t="s">
        <v>998</v>
      </c>
      <c r="B233" s="99" t="s">
        <v>1952</v>
      </c>
      <c r="C233" s="79"/>
      <c r="D233" s="46">
        <f t="shared" si="6"/>
        <v>968753</v>
      </c>
      <c r="E233" s="79"/>
      <c r="F233" s="100">
        <v>968753</v>
      </c>
      <c r="H233" s="98" t="s">
        <v>1067</v>
      </c>
      <c r="I233" s="99" t="s">
        <v>1973</v>
      </c>
      <c r="J233" s="79"/>
      <c r="K233" s="46">
        <f t="shared" si="7"/>
        <v>16119</v>
      </c>
      <c r="L233" s="79"/>
      <c r="M233" s="100">
        <v>16119</v>
      </c>
      <c r="O233" s="46" t="s">
        <v>947</v>
      </c>
      <c r="P233" s="46" t="s">
        <v>1938</v>
      </c>
      <c r="Q233" s="46">
        <v>5491604</v>
      </c>
      <c r="R233" s="46">
        <v>5236328</v>
      </c>
      <c r="S233" s="46">
        <v>1317418</v>
      </c>
      <c r="T233" s="46">
        <v>3918910</v>
      </c>
      <c r="U233" s="76"/>
      <c r="V233" s="46" t="s">
        <v>962</v>
      </c>
      <c r="W233" s="46" t="s">
        <v>1942</v>
      </c>
      <c r="X233" s="46"/>
      <c r="Y233" s="46">
        <v>55700</v>
      </c>
      <c r="Z233" s="46"/>
      <c r="AA233" s="46">
        <v>55700</v>
      </c>
    </row>
    <row r="234" spans="1:27" ht="15">
      <c r="A234" s="98" t="s">
        <v>1001</v>
      </c>
      <c r="B234" s="99" t="s">
        <v>2288</v>
      </c>
      <c r="C234" s="79"/>
      <c r="D234" s="46">
        <f t="shared" si="6"/>
        <v>14083</v>
      </c>
      <c r="E234" s="100">
        <v>8200</v>
      </c>
      <c r="F234" s="100">
        <v>5883</v>
      </c>
      <c r="H234" s="98" t="s">
        <v>1070</v>
      </c>
      <c r="I234" s="99" t="s">
        <v>1974</v>
      </c>
      <c r="J234" s="100">
        <v>1000</v>
      </c>
      <c r="K234" s="46">
        <f t="shared" si="7"/>
        <v>24032</v>
      </c>
      <c r="L234" s="79"/>
      <c r="M234" s="100">
        <v>24032</v>
      </c>
      <c r="O234" s="46" t="s">
        <v>950</v>
      </c>
      <c r="P234" s="46" t="s">
        <v>2330</v>
      </c>
      <c r="Q234" s="46">
        <v>28886</v>
      </c>
      <c r="R234" s="46">
        <v>2789203</v>
      </c>
      <c r="S234" s="46">
        <v>34000</v>
      </c>
      <c r="T234" s="46">
        <v>2755203</v>
      </c>
      <c r="U234" s="76"/>
      <c r="V234" s="46" t="s">
        <v>965</v>
      </c>
      <c r="W234" s="46" t="s">
        <v>1943</v>
      </c>
      <c r="X234" s="46">
        <v>120519</v>
      </c>
      <c r="Y234" s="46">
        <v>3379620</v>
      </c>
      <c r="Z234" s="46"/>
      <c r="AA234" s="46">
        <v>3379620</v>
      </c>
    </row>
    <row r="235" spans="1:27" ht="15">
      <c r="A235" s="98" t="s">
        <v>1004</v>
      </c>
      <c r="B235" s="99" t="s">
        <v>1953</v>
      </c>
      <c r="C235" s="79"/>
      <c r="D235" s="46">
        <f t="shared" si="6"/>
        <v>76398</v>
      </c>
      <c r="E235" s="79"/>
      <c r="F235" s="100">
        <v>76398</v>
      </c>
      <c r="H235" s="98" t="s">
        <v>1076</v>
      </c>
      <c r="I235" s="99" t="s">
        <v>1976</v>
      </c>
      <c r="J235" s="79"/>
      <c r="K235" s="46">
        <f t="shared" si="7"/>
        <v>76810</v>
      </c>
      <c r="L235" s="79"/>
      <c r="M235" s="100">
        <v>76810</v>
      </c>
      <c r="O235" s="46" t="s">
        <v>953</v>
      </c>
      <c r="P235" s="46" t="s">
        <v>1939</v>
      </c>
      <c r="Q235" s="46">
        <v>2205315</v>
      </c>
      <c r="R235" s="46">
        <v>7549072</v>
      </c>
      <c r="S235" s="46">
        <v>620426</v>
      </c>
      <c r="T235" s="46">
        <v>6928646</v>
      </c>
      <c r="U235" s="76"/>
      <c r="V235" s="46" t="s">
        <v>968</v>
      </c>
      <c r="W235" s="46" t="s">
        <v>1944</v>
      </c>
      <c r="X235" s="46">
        <v>5624</v>
      </c>
      <c r="Y235" s="46">
        <v>912857</v>
      </c>
      <c r="Z235" s="46"/>
      <c r="AA235" s="46">
        <v>912857</v>
      </c>
    </row>
    <row r="236" spans="1:27" ht="15">
      <c r="A236" s="98" t="s">
        <v>1007</v>
      </c>
      <c r="B236" s="99" t="s">
        <v>1954</v>
      </c>
      <c r="C236" s="100">
        <v>767202</v>
      </c>
      <c r="D236" s="46">
        <f t="shared" si="6"/>
        <v>181914</v>
      </c>
      <c r="E236" s="79"/>
      <c r="F236" s="100">
        <v>181914</v>
      </c>
      <c r="H236" s="98" t="s">
        <v>1079</v>
      </c>
      <c r="I236" s="99" t="s">
        <v>1977</v>
      </c>
      <c r="J236" s="100">
        <v>43950</v>
      </c>
      <c r="K236" s="46">
        <f t="shared" si="7"/>
        <v>9995</v>
      </c>
      <c r="L236" s="79"/>
      <c r="M236" s="100">
        <v>9995</v>
      </c>
      <c r="O236" s="46" t="s">
        <v>956</v>
      </c>
      <c r="P236" s="46" t="s">
        <v>1940</v>
      </c>
      <c r="Q236" s="46">
        <v>8527125</v>
      </c>
      <c r="R236" s="46">
        <v>16210851</v>
      </c>
      <c r="S236" s="46">
        <v>462871</v>
      </c>
      <c r="T236" s="46">
        <v>15747980</v>
      </c>
      <c r="U236" s="76"/>
      <c r="V236" s="46" t="s">
        <v>971</v>
      </c>
      <c r="W236" s="46" t="s">
        <v>1945</v>
      </c>
      <c r="X236" s="46">
        <v>74435</v>
      </c>
      <c r="Y236" s="46">
        <v>139080</v>
      </c>
      <c r="Z236" s="46"/>
      <c r="AA236" s="46">
        <v>139080</v>
      </c>
    </row>
    <row r="237" spans="1:27" ht="15">
      <c r="A237" s="98" t="s">
        <v>1010</v>
      </c>
      <c r="B237" s="99" t="s">
        <v>1955</v>
      </c>
      <c r="C237" s="100">
        <v>666000</v>
      </c>
      <c r="D237" s="46">
        <f t="shared" si="6"/>
        <v>3539349</v>
      </c>
      <c r="E237" s="79"/>
      <c r="F237" s="100">
        <v>3539349</v>
      </c>
      <c r="H237" s="98" t="s">
        <v>1082</v>
      </c>
      <c r="I237" s="99" t="s">
        <v>1978</v>
      </c>
      <c r="J237" s="79"/>
      <c r="K237" s="46">
        <f t="shared" si="7"/>
        <v>42751</v>
      </c>
      <c r="L237" s="79"/>
      <c r="M237" s="100">
        <v>42751</v>
      </c>
      <c r="O237" s="46" t="s">
        <v>959</v>
      </c>
      <c r="P237" s="46" t="s">
        <v>1941</v>
      </c>
      <c r="Q237" s="46"/>
      <c r="R237" s="46">
        <v>786171</v>
      </c>
      <c r="S237" s="46">
        <v>22800</v>
      </c>
      <c r="T237" s="46">
        <v>763371</v>
      </c>
      <c r="U237" s="76"/>
      <c r="V237" s="46" t="s">
        <v>974</v>
      </c>
      <c r="W237" s="46" t="s">
        <v>2232</v>
      </c>
      <c r="X237" s="46">
        <v>80110</v>
      </c>
      <c r="Y237" s="46">
        <v>789000</v>
      </c>
      <c r="Z237" s="46"/>
      <c r="AA237" s="46">
        <v>789000</v>
      </c>
    </row>
    <row r="238" spans="1:27" ht="15">
      <c r="A238" s="98" t="s">
        <v>1013</v>
      </c>
      <c r="B238" s="99" t="s">
        <v>1956</v>
      </c>
      <c r="C238" s="100">
        <v>17782710</v>
      </c>
      <c r="D238" s="46">
        <f t="shared" si="6"/>
        <v>8052320</v>
      </c>
      <c r="E238" s="100">
        <v>1598200</v>
      </c>
      <c r="F238" s="100">
        <v>6454120</v>
      </c>
      <c r="H238" s="98" t="s">
        <v>1085</v>
      </c>
      <c r="I238" s="99" t="s">
        <v>1979</v>
      </c>
      <c r="J238" s="79"/>
      <c r="K238" s="46">
        <f t="shared" si="7"/>
        <v>3165</v>
      </c>
      <c r="L238" s="79"/>
      <c r="M238" s="100">
        <v>3165</v>
      </c>
      <c r="O238" s="46" t="s">
        <v>962</v>
      </c>
      <c r="P238" s="46" t="s">
        <v>1942</v>
      </c>
      <c r="Q238" s="46">
        <v>890000</v>
      </c>
      <c r="R238" s="46">
        <v>529306</v>
      </c>
      <c r="S238" s="46"/>
      <c r="T238" s="46">
        <v>529306</v>
      </c>
      <c r="U238" s="76"/>
      <c r="V238" s="46" t="s">
        <v>977</v>
      </c>
      <c r="W238" s="46" t="s">
        <v>1816</v>
      </c>
      <c r="X238" s="46">
        <v>2972140</v>
      </c>
      <c r="Y238" s="46">
        <v>11615382</v>
      </c>
      <c r="Z238" s="46">
        <v>2600</v>
      </c>
      <c r="AA238" s="46">
        <v>11612782</v>
      </c>
    </row>
    <row r="239" spans="1:27" ht="15">
      <c r="A239" s="98" t="s">
        <v>1016</v>
      </c>
      <c r="B239" s="99" t="s">
        <v>1957</v>
      </c>
      <c r="C239" s="100">
        <v>181500</v>
      </c>
      <c r="D239" s="46">
        <f t="shared" si="6"/>
        <v>447977</v>
      </c>
      <c r="E239" s="79"/>
      <c r="F239" s="100">
        <v>447977</v>
      </c>
      <c r="H239" s="98" t="s">
        <v>1088</v>
      </c>
      <c r="I239" s="99" t="s">
        <v>1980</v>
      </c>
      <c r="J239" s="100">
        <v>38200</v>
      </c>
      <c r="K239" s="46">
        <f t="shared" si="7"/>
        <v>15558</v>
      </c>
      <c r="L239" s="79"/>
      <c r="M239" s="100">
        <v>15558</v>
      </c>
      <c r="O239" s="46" t="s">
        <v>965</v>
      </c>
      <c r="P239" s="46" t="s">
        <v>1943</v>
      </c>
      <c r="Q239" s="46"/>
      <c r="R239" s="46">
        <v>1812208</v>
      </c>
      <c r="S239" s="46"/>
      <c r="T239" s="46">
        <v>1812208</v>
      </c>
      <c r="U239" s="76"/>
      <c r="V239" s="46" t="s">
        <v>979</v>
      </c>
      <c r="W239" s="46" t="s">
        <v>1946</v>
      </c>
      <c r="X239" s="46">
        <v>118117</v>
      </c>
      <c r="Y239" s="46">
        <v>290550</v>
      </c>
      <c r="Z239" s="46"/>
      <c r="AA239" s="46">
        <v>290550</v>
      </c>
    </row>
    <row r="240" spans="1:27" ht="15">
      <c r="A240" s="98" t="s">
        <v>1019</v>
      </c>
      <c r="B240" s="99" t="s">
        <v>1958</v>
      </c>
      <c r="C240" s="100">
        <v>9125</v>
      </c>
      <c r="D240" s="46">
        <f t="shared" si="6"/>
        <v>1821321</v>
      </c>
      <c r="E240" s="100">
        <v>1800</v>
      </c>
      <c r="F240" s="100">
        <v>1819521</v>
      </c>
      <c r="H240" s="98" t="s">
        <v>1091</v>
      </c>
      <c r="I240" s="99" t="s">
        <v>2233</v>
      </c>
      <c r="J240" s="79"/>
      <c r="K240" s="46">
        <f t="shared" si="7"/>
        <v>81302</v>
      </c>
      <c r="L240" s="79"/>
      <c r="M240" s="100">
        <v>81302</v>
      </c>
      <c r="O240" s="46" t="s">
        <v>968</v>
      </c>
      <c r="P240" s="46" t="s">
        <v>1944</v>
      </c>
      <c r="Q240" s="46">
        <v>280207</v>
      </c>
      <c r="R240" s="46">
        <v>2683165</v>
      </c>
      <c r="S240" s="46">
        <v>100</v>
      </c>
      <c r="T240" s="46">
        <v>2683065</v>
      </c>
      <c r="U240" s="76"/>
      <c r="V240" s="46" t="s">
        <v>982</v>
      </c>
      <c r="W240" s="46" t="s">
        <v>1947</v>
      </c>
      <c r="X240" s="46">
        <v>11292277</v>
      </c>
      <c r="Y240" s="46">
        <v>26962244</v>
      </c>
      <c r="Z240" s="46">
        <v>1417810</v>
      </c>
      <c r="AA240" s="46">
        <v>25544434</v>
      </c>
    </row>
    <row r="241" spans="1:27" ht="15">
      <c r="A241" s="98" t="s">
        <v>1022</v>
      </c>
      <c r="B241" s="99" t="s">
        <v>1959</v>
      </c>
      <c r="C241" s="100">
        <v>275000</v>
      </c>
      <c r="D241" s="46">
        <f t="shared" si="6"/>
        <v>503416</v>
      </c>
      <c r="E241" s="100">
        <v>209406</v>
      </c>
      <c r="F241" s="100">
        <v>294010</v>
      </c>
      <c r="H241" s="98" t="s">
        <v>1094</v>
      </c>
      <c r="I241" s="99" t="s">
        <v>1981</v>
      </c>
      <c r="J241" s="100">
        <v>87102</v>
      </c>
      <c r="K241" s="46">
        <f t="shared" si="7"/>
        <v>581076</v>
      </c>
      <c r="L241" s="100">
        <v>500</v>
      </c>
      <c r="M241" s="100">
        <v>580576</v>
      </c>
      <c r="O241" s="46" t="s">
        <v>971</v>
      </c>
      <c r="P241" s="46" t="s">
        <v>1945</v>
      </c>
      <c r="Q241" s="46">
        <v>1311650</v>
      </c>
      <c r="R241" s="46">
        <v>2497053</v>
      </c>
      <c r="S241" s="46">
        <v>452600</v>
      </c>
      <c r="T241" s="46">
        <v>2044453</v>
      </c>
      <c r="U241" s="76"/>
      <c r="V241" s="46" t="s">
        <v>985</v>
      </c>
      <c r="W241" s="46" t="s">
        <v>1948</v>
      </c>
      <c r="X241" s="46"/>
      <c r="Y241" s="46">
        <v>224300</v>
      </c>
      <c r="Z241" s="46"/>
      <c r="AA241" s="46">
        <v>224300</v>
      </c>
    </row>
    <row r="242" spans="1:27" ht="15">
      <c r="A242" s="98" t="s">
        <v>1025</v>
      </c>
      <c r="B242" s="99" t="s">
        <v>1960</v>
      </c>
      <c r="C242" s="100">
        <v>2421850</v>
      </c>
      <c r="D242" s="46">
        <f t="shared" si="6"/>
        <v>932061</v>
      </c>
      <c r="E242" s="79"/>
      <c r="F242" s="100">
        <v>932061</v>
      </c>
      <c r="H242" s="98" t="s">
        <v>1097</v>
      </c>
      <c r="I242" s="99" t="s">
        <v>1982</v>
      </c>
      <c r="J242" s="100">
        <v>59200</v>
      </c>
      <c r="K242" s="46">
        <f t="shared" si="7"/>
        <v>1861726</v>
      </c>
      <c r="L242" s="100">
        <v>176200</v>
      </c>
      <c r="M242" s="100">
        <v>1685526</v>
      </c>
      <c r="O242" s="46" t="s">
        <v>974</v>
      </c>
      <c r="P242" s="46" t="s">
        <v>2232</v>
      </c>
      <c r="Q242" s="46">
        <v>112000</v>
      </c>
      <c r="R242" s="46">
        <v>4400</v>
      </c>
      <c r="S242" s="46"/>
      <c r="T242" s="46">
        <v>4400</v>
      </c>
      <c r="U242" s="76"/>
      <c r="V242" s="46" t="s">
        <v>988</v>
      </c>
      <c r="W242" s="46" t="s">
        <v>1949</v>
      </c>
      <c r="X242" s="46">
        <v>190750</v>
      </c>
      <c r="Y242" s="46">
        <v>2086984</v>
      </c>
      <c r="Z242" s="46">
        <v>59250</v>
      </c>
      <c r="AA242" s="46">
        <v>2027734</v>
      </c>
    </row>
    <row r="243" spans="1:27" ht="15">
      <c r="A243" s="98" t="s">
        <v>1028</v>
      </c>
      <c r="B243" s="99" t="s">
        <v>1961</v>
      </c>
      <c r="C243" s="100">
        <v>2125509</v>
      </c>
      <c r="D243" s="46">
        <f t="shared" si="6"/>
        <v>865830</v>
      </c>
      <c r="E243" s="79"/>
      <c r="F243" s="100">
        <v>865830</v>
      </c>
      <c r="H243" s="98" t="s">
        <v>1103</v>
      </c>
      <c r="I243" s="99" t="s">
        <v>1984</v>
      </c>
      <c r="J243" s="100">
        <v>15557</v>
      </c>
      <c r="K243" s="46">
        <f t="shared" si="7"/>
        <v>6253</v>
      </c>
      <c r="L243" s="79"/>
      <c r="M243" s="100">
        <v>6253</v>
      </c>
      <c r="O243" s="46" t="s">
        <v>977</v>
      </c>
      <c r="P243" s="46" t="s">
        <v>1816</v>
      </c>
      <c r="Q243" s="46">
        <v>4145500</v>
      </c>
      <c r="R243" s="46">
        <v>22608103</v>
      </c>
      <c r="S243" s="46">
        <v>768427</v>
      </c>
      <c r="T243" s="46">
        <v>21839676</v>
      </c>
      <c r="U243" s="76"/>
      <c r="V243" s="46" t="s">
        <v>991</v>
      </c>
      <c r="W243" s="46" t="s">
        <v>1950</v>
      </c>
      <c r="X243" s="46"/>
      <c r="Y243" s="46">
        <v>804649</v>
      </c>
      <c r="Z243" s="46"/>
      <c r="AA243" s="46">
        <v>804649</v>
      </c>
    </row>
    <row r="244" spans="1:27" ht="15">
      <c r="A244" s="98" t="s">
        <v>1031</v>
      </c>
      <c r="B244" s="99" t="s">
        <v>1962</v>
      </c>
      <c r="C244" s="100">
        <v>2700000</v>
      </c>
      <c r="D244" s="46">
        <f t="shared" si="6"/>
        <v>348503</v>
      </c>
      <c r="E244" s="79"/>
      <c r="F244" s="100">
        <v>348503</v>
      </c>
      <c r="H244" s="98" t="s">
        <v>1106</v>
      </c>
      <c r="I244" s="99" t="s">
        <v>1985</v>
      </c>
      <c r="J244" s="100">
        <v>6300</v>
      </c>
      <c r="K244" s="46">
        <f t="shared" si="7"/>
        <v>113566</v>
      </c>
      <c r="L244" s="79"/>
      <c r="M244" s="100">
        <v>113566</v>
      </c>
      <c r="O244" s="46" t="s">
        <v>979</v>
      </c>
      <c r="P244" s="46" t="s">
        <v>1946</v>
      </c>
      <c r="Q244" s="46">
        <v>206643</v>
      </c>
      <c r="R244" s="46">
        <v>782161</v>
      </c>
      <c r="S244" s="46">
        <v>21900</v>
      </c>
      <c r="T244" s="46">
        <v>760261</v>
      </c>
      <c r="U244" s="76"/>
      <c r="V244" s="46" t="s">
        <v>994</v>
      </c>
      <c r="W244" s="46" t="s">
        <v>1951</v>
      </c>
      <c r="X244" s="46">
        <v>827633</v>
      </c>
      <c r="Y244" s="46">
        <v>6264728</v>
      </c>
      <c r="Z244" s="46">
        <v>99732</v>
      </c>
      <c r="AA244" s="46">
        <v>6164996</v>
      </c>
    </row>
    <row r="245" spans="1:27" ht="15">
      <c r="A245" s="98" t="s">
        <v>1035</v>
      </c>
      <c r="B245" s="99" t="s">
        <v>1963</v>
      </c>
      <c r="C245" s="100">
        <v>89900</v>
      </c>
      <c r="D245" s="46">
        <f t="shared" si="6"/>
        <v>125544</v>
      </c>
      <c r="E245" s="79"/>
      <c r="F245" s="100">
        <v>125544</v>
      </c>
      <c r="H245" s="98" t="s">
        <v>1109</v>
      </c>
      <c r="I245" s="99" t="s">
        <v>1986</v>
      </c>
      <c r="J245" s="79"/>
      <c r="K245" s="46">
        <f t="shared" si="7"/>
        <v>247150</v>
      </c>
      <c r="L245" s="79"/>
      <c r="M245" s="100">
        <v>247150</v>
      </c>
      <c r="O245" s="46" t="s">
        <v>982</v>
      </c>
      <c r="P245" s="46" t="s">
        <v>1947</v>
      </c>
      <c r="Q245" s="46">
        <v>322600</v>
      </c>
      <c r="R245" s="46">
        <v>5806899</v>
      </c>
      <c r="S245" s="46">
        <v>93650</v>
      </c>
      <c r="T245" s="46">
        <v>5713249</v>
      </c>
      <c r="U245" s="76"/>
      <c r="V245" s="46" t="s">
        <v>998</v>
      </c>
      <c r="W245" s="46" t="s">
        <v>1952</v>
      </c>
      <c r="X245" s="46">
        <v>27482250</v>
      </c>
      <c r="Y245" s="46">
        <v>13923646</v>
      </c>
      <c r="Z245" s="46">
        <v>140000</v>
      </c>
      <c r="AA245" s="46">
        <v>13783646</v>
      </c>
    </row>
    <row r="246" spans="1:27" ht="15">
      <c r="A246" s="98" t="s">
        <v>1038</v>
      </c>
      <c r="B246" s="99" t="s">
        <v>1964</v>
      </c>
      <c r="C246" s="79"/>
      <c r="D246" s="46">
        <f t="shared" si="6"/>
        <v>2150</v>
      </c>
      <c r="E246" s="100">
        <v>1650</v>
      </c>
      <c r="F246" s="100">
        <v>500</v>
      </c>
      <c r="H246" s="98" t="s">
        <v>1113</v>
      </c>
      <c r="I246" s="99" t="s">
        <v>1987</v>
      </c>
      <c r="J246" s="100">
        <v>10395500</v>
      </c>
      <c r="K246" s="46">
        <f t="shared" si="7"/>
        <v>261965</v>
      </c>
      <c r="L246" s="100">
        <v>1200</v>
      </c>
      <c r="M246" s="100">
        <v>260765</v>
      </c>
      <c r="O246" s="46" t="s">
        <v>985</v>
      </c>
      <c r="P246" s="46" t="s">
        <v>1948</v>
      </c>
      <c r="Q246" s="46">
        <v>8997</v>
      </c>
      <c r="R246" s="46">
        <v>1073283</v>
      </c>
      <c r="S246" s="46">
        <v>58000</v>
      </c>
      <c r="T246" s="46">
        <v>1015283</v>
      </c>
      <c r="U246" s="76"/>
      <c r="V246" s="46" t="s">
        <v>1001</v>
      </c>
      <c r="W246" s="46" t="s">
        <v>2288</v>
      </c>
      <c r="X246" s="46"/>
      <c r="Y246" s="46">
        <v>29430</v>
      </c>
      <c r="Z246" s="46"/>
      <c r="AA246" s="46">
        <v>29430</v>
      </c>
    </row>
    <row r="247" spans="1:27" ht="15">
      <c r="A247" s="98" t="s">
        <v>1041</v>
      </c>
      <c r="B247" s="99" t="s">
        <v>1965</v>
      </c>
      <c r="C247" s="79"/>
      <c r="D247" s="46">
        <f t="shared" si="6"/>
        <v>2200</v>
      </c>
      <c r="E247" s="79"/>
      <c r="F247" s="100">
        <v>2200</v>
      </c>
      <c r="H247" s="98" t="s">
        <v>1123</v>
      </c>
      <c r="I247" s="99" t="s">
        <v>1988</v>
      </c>
      <c r="J247" s="100">
        <v>60000</v>
      </c>
      <c r="K247" s="46">
        <f t="shared" si="7"/>
        <v>4140755</v>
      </c>
      <c r="L247" s="100">
        <v>1127500</v>
      </c>
      <c r="M247" s="100">
        <v>3013255</v>
      </c>
      <c r="O247" s="46" t="s">
        <v>988</v>
      </c>
      <c r="P247" s="46" t="s">
        <v>1949</v>
      </c>
      <c r="Q247" s="46">
        <v>338100</v>
      </c>
      <c r="R247" s="46">
        <v>2183962</v>
      </c>
      <c r="S247" s="46">
        <v>51103</v>
      </c>
      <c r="T247" s="46">
        <v>2132859</v>
      </c>
      <c r="U247" s="76"/>
      <c r="V247" s="46" t="s">
        <v>1004</v>
      </c>
      <c r="W247" s="46" t="s">
        <v>1953</v>
      </c>
      <c r="X247" s="46"/>
      <c r="Y247" s="46">
        <v>913651</v>
      </c>
      <c r="Z247" s="46">
        <v>116230</v>
      </c>
      <c r="AA247" s="46">
        <v>797421</v>
      </c>
    </row>
    <row r="248" spans="1:27" ht="15">
      <c r="A248" s="98" t="s">
        <v>1044</v>
      </c>
      <c r="B248" s="99" t="s">
        <v>1966</v>
      </c>
      <c r="C248" s="79"/>
      <c r="D248" s="46">
        <f t="shared" si="6"/>
        <v>18230</v>
      </c>
      <c r="E248" s="79"/>
      <c r="F248" s="100">
        <v>18230</v>
      </c>
      <c r="H248" s="98" t="s">
        <v>1126</v>
      </c>
      <c r="I248" s="99" t="s">
        <v>1747</v>
      </c>
      <c r="J248" s="79"/>
      <c r="K248" s="46">
        <f t="shared" si="7"/>
        <v>20000</v>
      </c>
      <c r="L248" s="79"/>
      <c r="M248" s="100">
        <v>20000</v>
      </c>
      <c r="O248" s="46" t="s">
        <v>991</v>
      </c>
      <c r="P248" s="46" t="s">
        <v>1950</v>
      </c>
      <c r="Q248" s="46"/>
      <c r="R248" s="46">
        <v>1079796</v>
      </c>
      <c r="S248" s="46">
        <v>73000</v>
      </c>
      <c r="T248" s="46">
        <v>1006796</v>
      </c>
      <c r="U248" s="76"/>
      <c r="V248" s="46" t="s">
        <v>1007</v>
      </c>
      <c r="W248" s="46" t="s">
        <v>1954</v>
      </c>
      <c r="X248" s="46">
        <v>784001</v>
      </c>
      <c r="Y248" s="46">
        <v>1949229</v>
      </c>
      <c r="Z248" s="46"/>
      <c r="AA248" s="46">
        <v>1949229</v>
      </c>
    </row>
    <row r="249" spans="1:27" ht="15">
      <c r="A249" s="98" t="s">
        <v>1047</v>
      </c>
      <c r="B249" s="99" t="s">
        <v>1967</v>
      </c>
      <c r="C249" s="79"/>
      <c r="D249" s="46">
        <f t="shared" si="6"/>
        <v>113264</v>
      </c>
      <c r="E249" s="79"/>
      <c r="F249" s="100">
        <v>113264</v>
      </c>
      <c r="H249" s="98" t="s">
        <v>1128</v>
      </c>
      <c r="I249" s="99" t="s">
        <v>1989</v>
      </c>
      <c r="J249" s="100">
        <v>2150</v>
      </c>
      <c r="K249" s="46">
        <f t="shared" si="7"/>
        <v>46549</v>
      </c>
      <c r="L249" s="79"/>
      <c r="M249" s="100">
        <v>46549</v>
      </c>
      <c r="O249" s="46" t="s">
        <v>994</v>
      </c>
      <c r="P249" s="46" t="s">
        <v>1951</v>
      </c>
      <c r="Q249" s="46">
        <v>15265989</v>
      </c>
      <c r="R249" s="46">
        <v>626966</v>
      </c>
      <c r="S249" s="46">
        <v>132500</v>
      </c>
      <c r="T249" s="46">
        <v>494466</v>
      </c>
      <c r="U249" s="76"/>
      <c r="V249" s="46" t="s">
        <v>1010</v>
      </c>
      <c r="W249" s="46" t="s">
        <v>1955</v>
      </c>
      <c r="X249" s="46">
        <v>1600000</v>
      </c>
      <c r="Y249" s="46">
        <v>11013309</v>
      </c>
      <c r="Z249" s="46">
        <v>25000</v>
      </c>
      <c r="AA249" s="46">
        <v>10988309</v>
      </c>
    </row>
    <row r="250" spans="1:27" ht="15">
      <c r="A250" s="98" t="s">
        <v>1050</v>
      </c>
      <c r="B250" s="99" t="s">
        <v>1968</v>
      </c>
      <c r="C250" s="79"/>
      <c r="D250" s="46">
        <f t="shared" si="6"/>
        <v>288157</v>
      </c>
      <c r="E250" s="79"/>
      <c r="F250" s="100">
        <v>288157</v>
      </c>
      <c r="H250" s="98" t="s">
        <v>1131</v>
      </c>
      <c r="I250" s="99" t="s">
        <v>1990</v>
      </c>
      <c r="J250" s="100">
        <v>11000</v>
      </c>
      <c r="K250" s="46">
        <f t="shared" si="7"/>
        <v>35050</v>
      </c>
      <c r="L250" s="79"/>
      <c r="M250" s="100">
        <v>35050</v>
      </c>
      <c r="O250" s="46" t="s">
        <v>998</v>
      </c>
      <c r="P250" s="46" t="s">
        <v>1952</v>
      </c>
      <c r="Q250" s="46">
        <v>2173400</v>
      </c>
      <c r="R250" s="46">
        <v>12026847</v>
      </c>
      <c r="S250" s="46">
        <v>786950</v>
      </c>
      <c r="T250" s="46">
        <v>11239897</v>
      </c>
      <c r="U250" s="76"/>
      <c r="V250" s="46" t="s">
        <v>1013</v>
      </c>
      <c r="W250" s="46" t="s">
        <v>1956</v>
      </c>
      <c r="X250" s="46">
        <v>24050603</v>
      </c>
      <c r="Y250" s="46">
        <v>172556242</v>
      </c>
      <c r="Z250" s="46">
        <v>2920510</v>
      </c>
      <c r="AA250" s="46">
        <v>169635732</v>
      </c>
    </row>
    <row r="251" spans="1:27" ht="15">
      <c r="A251" s="98" t="s">
        <v>1056</v>
      </c>
      <c r="B251" s="99" t="s">
        <v>1970</v>
      </c>
      <c r="C251" s="79"/>
      <c r="D251" s="46">
        <f t="shared" si="6"/>
        <v>239620</v>
      </c>
      <c r="E251" s="100">
        <v>15675</v>
      </c>
      <c r="F251" s="100">
        <v>223945</v>
      </c>
      <c r="H251" s="98" t="s">
        <v>1134</v>
      </c>
      <c r="I251" s="99" t="s">
        <v>1905</v>
      </c>
      <c r="J251" s="100">
        <v>2001</v>
      </c>
      <c r="K251" s="46">
        <f t="shared" si="7"/>
        <v>555961</v>
      </c>
      <c r="L251" s="79"/>
      <c r="M251" s="100">
        <v>555961</v>
      </c>
      <c r="O251" s="46" t="s">
        <v>1001</v>
      </c>
      <c r="P251" s="46" t="s">
        <v>2288</v>
      </c>
      <c r="Q251" s="46">
        <v>323400</v>
      </c>
      <c r="R251" s="46">
        <v>151828</v>
      </c>
      <c r="S251" s="46">
        <v>67350</v>
      </c>
      <c r="T251" s="46">
        <v>84478</v>
      </c>
      <c r="U251" s="76"/>
      <c r="V251" s="46" t="s">
        <v>1016</v>
      </c>
      <c r="W251" s="46" t="s">
        <v>1957</v>
      </c>
      <c r="X251" s="46">
        <v>36458495</v>
      </c>
      <c r="Y251" s="46">
        <v>11833636</v>
      </c>
      <c r="Z251" s="46"/>
      <c r="AA251" s="46">
        <v>11833636</v>
      </c>
    </row>
    <row r="252" spans="1:27" ht="15">
      <c r="A252" s="98" t="s">
        <v>1059</v>
      </c>
      <c r="B252" s="99" t="s">
        <v>1971</v>
      </c>
      <c r="C252" s="79"/>
      <c r="D252" s="46">
        <f t="shared" si="6"/>
        <v>104955</v>
      </c>
      <c r="E252" s="79"/>
      <c r="F252" s="100">
        <v>104955</v>
      </c>
      <c r="H252" s="98" t="s">
        <v>1136</v>
      </c>
      <c r="I252" s="99" t="s">
        <v>1906</v>
      </c>
      <c r="J252" s="79"/>
      <c r="K252" s="46">
        <f t="shared" si="7"/>
        <v>2204189</v>
      </c>
      <c r="L252" s="100">
        <v>3000</v>
      </c>
      <c r="M252" s="100">
        <v>2201189</v>
      </c>
      <c r="O252" s="46" t="s">
        <v>1004</v>
      </c>
      <c r="P252" s="46" t="s">
        <v>1953</v>
      </c>
      <c r="Q252" s="46">
        <v>140600</v>
      </c>
      <c r="R252" s="46">
        <v>987327</v>
      </c>
      <c r="S252" s="46"/>
      <c r="T252" s="46">
        <v>987327</v>
      </c>
      <c r="U252" s="76"/>
      <c r="V252" s="46" t="s">
        <v>1019</v>
      </c>
      <c r="W252" s="46" t="s">
        <v>1958</v>
      </c>
      <c r="X252" s="46">
        <v>4603901</v>
      </c>
      <c r="Y252" s="46">
        <v>19336953</v>
      </c>
      <c r="Z252" s="46">
        <v>41851</v>
      </c>
      <c r="AA252" s="46">
        <v>19295102</v>
      </c>
    </row>
    <row r="253" spans="1:27" ht="15">
      <c r="A253" s="98" t="s">
        <v>1062</v>
      </c>
      <c r="B253" s="99" t="s">
        <v>1936</v>
      </c>
      <c r="C253" s="79"/>
      <c r="D253" s="46">
        <f t="shared" si="6"/>
        <v>10905</v>
      </c>
      <c r="E253" s="79"/>
      <c r="F253" s="100">
        <v>10905</v>
      </c>
      <c r="H253" s="98" t="s">
        <v>1138</v>
      </c>
      <c r="I253" s="99" t="s">
        <v>1991</v>
      </c>
      <c r="J253" s="100">
        <v>6800</v>
      </c>
      <c r="K253" s="46">
        <f t="shared" si="7"/>
        <v>19914</v>
      </c>
      <c r="L253" s="100">
        <v>1000</v>
      </c>
      <c r="M253" s="100">
        <v>18914</v>
      </c>
      <c r="O253" s="46" t="s">
        <v>1007</v>
      </c>
      <c r="P253" s="46" t="s">
        <v>1954</v>
      </c>
      <c r="Q253" s="46">
        <v>115620681</v>
      </c>
      <c r="R253" s="46">
        <v>1518879</v>
      </c>
      <c r="S253" s="46"/>
      <c r="T253" s="46">
        <v>1518879</v>
      </c>
      <c r="U253" s="76"/>
      <c r="V253" s="46" t="s">
        <v>1022</v>
      </c>
      <c r="W253" s="46" t="s">
        <v>1959</v>
      </c>
      <c r="X253" s="46">
        <v>169072922</v>
      </c>
      <c r="Y253" s="46">
        <v>68207063</v>
      </c>
      <c r="Z253" s="46">
        <v>1082812</v>
      </c>
      <c r="AA253" s="46">
        <v>67124251</v>
      </c>
    </row>
    <row r="254" spans="1:27" ht="15">
      <c r="A254" s="98" t="s">
        <v>1064</v>
      </c>
      <c r="B254" s="99" t="s">
        <v>1972</v>
      </c>
      <c r="C254" s="100">
        <v>1834</v>
      </c>
      <c r="D254" s="46">
        <f t="shared" si="6"/>
        <v>35066</v>
      </c>
      <c r="E254" s="79"/>
      <c r="F254" s="100">
        <v>35066</v>
      </c>
      <c r="H254" s="98" t="s">
        <v>1147</v>
      </c>
      <c r="I254" s="99" t="s">
        <v>1992</v>
      </c>
      <c r="J254" s="79"/>
      <c r="K254" s="46">
        <f t="shared" si="7"/>
        <v>726970</v>
      </c>
      <c r="L254" s="79"/>
      <c r="M254" s="100">
        <v>726970</v>
      </c>
      <c r="O254" s="46" t="s">
        <v>1010</v>
      </c>
      <c r="P254" s="46" t="s">
        <v>1955</v>
      </c>
      <c r="Q254" s="46">
        <v>17456715</v>
      </c>
      <c r="R254" s="46">
        <v>43628937</v>
      </c>
      <c r="S254" s="46">
        <v>5341881</v>
      </c>
      <c r="T254" s="46">
        <v>38287056</v>
      </c>
      <c r="U254" s="76"/>
      <c r="V254" s="46" t="s">
        <v>1025</v>
      </c>
      <c r="W254" s="46" t="s">
        <v>1960</v>
      </c>
      <c r="X254" s="46"/>
      <c r="Y254" s="46">
        <v>9220198</v>
      </c>
      <c r="Z254" s="46">
        <v>32800</v>
      </c>
      <c r="AA254" s="46">
        <v>9187398</v>
      </c>
    </row>
    <row r="255" spans="1:27" ht="15">
      <c r="A255" s="98" t="s">
        <v>1067</v>
      </c>
      <c r="B255" s="99" t="s">
        <v>1973</v>
      </c>
      <c r="C255" s="79"/>
      <c r="D255" s="46">
        <f t="shared" si="6"/>
        <v>431765</v>
      </c>
      <c r="E255" s="79"/>
      <c r="F255" s="100">
        <v>431765</v>
      </c>
      <c r="H255" s="98" t="s">
        <v>1150</v>
      </c>
      <c r="I255" s="99" t="s">
        <v>1993</v>
      </c>
      <c r="J255" s="79"/>
      <c r="K255" s="46">
        <f t="shared" si="7"/>
        <v>290130</v>
      </c>
      <c r="L255" s="79"/>
      <c r="M255" s="100">
        <v>290130</v>
      </c>
      <c r="O255" s="46" t="s">
        <v>1013</v>
      </c>
      <c r="P255" s="46" t="s">
        <v>1956</v>
      </c>
      <c r="Q255" s="46">
        <v>865968814</v>
      </c>
      <c r="R255" s="46">
        <v>188807069</v>
      </c>
      <c r="S255" s="46">
        <v>7018619</v>
      </c>
      <c r="T255" s="46">
        <v>181788450</v>
      </c>
      <c r="U255" s="76"/>
      <c r="V255" s="46" t="s">
        <v>1028</v>
      </c>
      <c r="W255" s="46" t="s">
        <v>1961</v>
      </c>
      <c r="X255" s="46">
        <v>59377000</v>
      </c>
      <c r="Y255" s="46">
        <v>6376825</v>
      </c>
      <c r="Z255" s="46"/>
      <c r="AA255" s="46">
        <v>6376825</v>
      </c>
    </row>
    <row r="256" spans="1:27" ht="15">
      <c r="A256" s="98" t="s">
        <v>1070</v>
      </c>
      <c r="B256" s="99" t="s">
        <v>1974</v>
      </c>
      <c r="C256" s="79"/>
      <c r="D256" s="46">
        <f t="shared" si="6"/>
        <v>34000</v>
      </c>
      <c r="E256" s="79"/>
      <c r="F256" s="100">
        <v>34000</v>
      </c>
      <c r="H256" s="98" t="s">
        <v>1152</v>
      </c>
      <c r="I256" s="99" t="s">
        <v>1994</v>
      </c>
      <c r="J256" s="79"/>
      <c r="K256" s="46">
        <f t="shared" si="7"/>
        <v>1562396</v>
      </c>
      <c r="L256" s="79"/>
      <c r="M256" s="100">
        <v>1562396</v>
      </c>
      <c r="O256" s="46" t="s">
        <v>1016</v>
      </c>
      <c r="P256" s="46" t="s">
        <v>1957</v>
      </c>
      <c r="Q256" s="46">
        <v>1683550</v>
      </c>
      <c r="R256" s="46">
        <v>7595756</v>
      </c>
      <c r="S256" s="46">
        <v>277100</v>
      </c>
      <c r="T256" s="46">
        <v>7318656</v>
      </c>
      <c r="U256" s="76"/>
      <c r="V256" s="46" t="s">
        <v>1031</v>
      </c>
      <c r="W256" s="46" t="s">
        <v>1962</v>
      </c>
      <c r="X256" s="46"/>
      <c r="Y256" s="46">
        <v>7811267</v>
      </c>
      <c r="Z256" s="46"/>
      <c r="AA256" s="46">
        <v>7811267</v>
      </c>
    </row>
    <row r="257" spans="1:27" ht="15">
      <c r="A257" s="98" t="s">
        <v>1073</v>
      </c>
      <c r="B257" s="99" t="s">
        <v>1975</v>
      </c>
      <c r="C257" s="100">
        <v>8700</v>
      </c>
      <c r="D257" s="46">
        <f t="shared" si="6"/>
        <v>63636</v>
      </c>
      <c r="E257" s="79"/>
      <c r="F257" s="100">
        <v>63636</v>
      </c>
      <c r="H257" s="163" t="s">
        <v>1144</v>
      </c>
      <c r="I257" s="99" t="s">
        <v>1995</v>
      </c>
      <c r="J257" s="100">
        <v>24500</v>
      </c>
      <c r="K257" s="46">
        <f t="shared" si="7"/>
        <v>6491935</v>
      </c>
      <c r="L257" s="100">
        <v>5113001</v>
      </c>
      <c r="M257" s="100">
        <v>1378934</v>
      </c>
      <c r="O257" s="46" t="s">
        <v>1019</v>
      </c>
      <c r="P257" s="46" t="s">
        <v>1958</v>
      </c>
      <c r="Q257" s="46">
        <v>5113099</v>
      </c>
      <c r="R257" s="46">
        <v>10896223</v>
      </c>
      <c r="S257" s="46">
        <v>79600</v>
      </c>
      <c r="T257" s="46">
        <v>10816623</v>
      </c>
      <c r="U257" s="76"/>
      <c r="V257" s="46" t="s">
        <v>1035</v>
      </c>
      <c r="W257" s="46" t="s">
        <v>1963</v>
      </c>
      <c r="X257" s="46">
        <v>1024714</v>
      </c>
      <c r="Y257" s="46">
        <v>395777</v>
      </c>
      <c r="Z257" s="46">
        <v>73050</v>
      </c>
      <c r="AA257" s="46">
        <v>322727</v>
      </c>
    </row>
    <row r="258" spans="1:27" ht="15">
      <c r="A258" s="98" t="s">
        <v>1076</v>
      </c>
      <c r="B258" s="99" t="s">
        <v>1976</v>
      </c>
      <c r="C258" s="79"/>
      <c r="D258" s="46">
        <f t="shared" si="6"/>
        <v>96643</v>
      </c>
      <c r="E258" s="100">
        <v>1500</v>
      </c>
      <c r="F258" s="100">
        <v>95143</v>
      </c>
      <c r="H258" s="98" t="s">
        <v>1156</v>
      </c>
      <c r="I258" s="99" t="s">
        <v>1996</v>
      </c>
      <c r="J258" s="79"/>
      <c r="K258" s="46">
        <f t="shared" si="7"/>
        <v>395945</v>
      </c>
      <c r="L258" s="79"/>
      <c r="M258" s="100">
        <v>395945</v>
      </c>
      <c r="O258" s="46" t="s">
        <v>1022</v>
      </c>
      <c r="P258" s="46" t="s">
        <v>1959</v>
      </c>
      <c r="Q258" s="46">
        <v>50513276</v>
      </c>
      <c r="R258" s="46">
        <v>6684988</v>
      </c>
      <c r="S258" s="46">
        <v>1027497</v>
      </c>
      <c r="T258" s="46">
        <v>5657491</v>
      </c>
      <c r="U258" s="76"/>
      <c r="V258" s="46" t="s">
        <v>1038</v>
      </c>
      <c r="W258" s="46" t="s">
        <v>1964</v>
      </c>
      <c r="X258" s="46">
        <v>419851</v>
      </c>
      <c r="Y258" s="46">
        <v>791926</v>
      </c>
      <c r="Z258" s="46">
        <v>203190</v>
      </c>
      <c r="AA258" s="46">
        <v>588736</v>
      </c>
    </row>
    <row r="259" spans="1:27" ht="15">
      <c r="A259" s="98" t="s">
        <v>1079</v>
      </c>
      <c r="B259" s="99" t="s">
        <v>1977</v>
      </c>
      <c r="C259" s="100">
        <v>0</v>
      </c>
      <c r="D259" s="46">
        <f t="shared" si="6"/>
        <v>189421</v>
      </c>
      <c r="E259" s="100">
        <v>111550</v>
      </c>
      <c r="F259" s="100">
        <v>77871</v>
      </c>
      <c r="H259" s="98" t="s">
        <v>1159</v>
      </c>
      <c r="I259" s="99" t="s">
        <v>1997</v>
      </c>
      <c r="J259" s="100">
        <v>1812800</v>
      </c>
      <c r="K259" s="46">
        <f t="shared" si="7"/>
        <v>808064</v>
      </c>
      <c r="L259" s="79"/>
      <c r="M259" s="100">
        <v>808064</v>
      </c>
      <c r="O259" s="46" t="s">
        <v>1025</v>
      </c>
      <c r="P259" s="46" t="s">
        <v>1960</v>
      </c>
      <c r="Q259" s="46">
        <v>26002202</v>
      </c>
      <c r="R259" s="46">
        <v>11798344</v>
      </c>
      <c r="S259" s="46">
        <v>1172000</v>
      </c>
      <c r="T259" s="46">
        <v>10626344</v>
      </c>
      <c r="U259" s="76"/>
      <c r="V259" s="46" t="s">
        <v>1041</v>
      </c>
      <c r="W259" s="46" t="s">
        <v>1965</v>
      </c>
      <c r="X259" s="46">
        <v>1044600</v>
      </c>
      <c r="Y259" s="46">
        <v>313607</v>
      </c>
      <c r="Z259" s="46"/>
      <c r="AA259" s="46">
        <v>313607</v>
      </c>
    </row>
    <row r="260" spans="1:27" ht="15">
      <c r="A260" s="98" t="s">
        <v>1082</v>
      </c>
      <c r="B260" s="99" t="s">
        <v>1978</v>
      </c>
      <c r="C260" s="100">
        <v>627200</v>
      </c>
      <c r="D260" s="46">
        <f t="shared" si="6"/>
        <v>517123</v>
      </c>
      <c r="E260" s="100">
        <v>267451</v>
      </c>
      <c r="F260" s="100">
        <v>249672</v>
      </c>
      <c r="H260" s="98" t="s">
        <v>1165</v>
      </c>
      <c r="I260" s="99" t="s">
        <v>1998</v>
      </c>
      <c r="J260" s="100">
        <v>5000</v>
      </c>
      <c r="K260" s="46">
        <f t="shared" si="7"/>
        <v>1038785</v>
      </c>
      <c r="L260" s="79"/>
      <c r="M260" s="100">
        <v>1038785</v>
      </c>
      <c r="O260" s="46" t="s">
        <v>1028</v>
      </c>
      <c r="P260" s="46" t="s">
        <v>1961</v>
      </c>
      <c r="Q260" s="46">
        <v>184764140</v>
      </c>
      <c r="R260" s="46">
        <v>8266972</v>
      </c>
      <c r="S260" s="46">
        <v>275951</v>
      </c>
      <c r="T260" s="46">
        <v>7991021</v>
      </c>
      <c r="U260" s="76"/>
      <c r="V260" s="46" t="s">
        <v>1044</v>
      </c>
      <c r="W260" s="46" t="s">
        <v>1966</v>
      </c>
      <c r="X260" s="46">
        <v>41500</v>
      </c>
      <c r="Y260" s="46">
        <v>10697</v>
      </c>
      <c r="Z260" s="46"/>
      <c r="AA260" s="46">
        <v>10697</v>
      </c>
    </row>
    <row r="261" spans="1:27" ht="15">
      <c r="A261" s="98" t="s">
        <v>1085</v>
      </c>
      <c r="B261" s="99" t="s">
        <v>1979</v>
      </c>
      <c r="C261" s="79"/>
      <c r="D261" s="46">
        <f t="shared" si="6"/>
        <v>25281</v>
      </c>
      <c r="E261" s="79"/>
      <c r="F261" s="100">
        <v>25281</v>
      </c>
      <c r="H261" s="98" t="s">
        <v>1168</v>
      </c>
      <c r="I261" s="99" t="s">
        <v>1999</v>
      </c>
      <c r="J261" s="100">
        <v>768127</v>
      </c>
      <c r="K261" s="46">
        <f t="shared" si="7"/>
        <v>3060889</v>
      </c>
      <c r="L261" s="100">
        <v>930000</v>
      </c>
      <c r="M261" s="100">
        <v>2130889</v>
      </c>
      <c r="O261" s="46" t="s">
        <v>1031</v>
      </c>
      <c r="P261" s="46" t="s">
        <v>1962</v>
      </c>
      <c r="Q261" s="46">
        <v>49706087</v>
      </c>
      <c r="R261" s="46">
        <v>10619120</v>
      </c>
      <c r="S261" s="46">
        <v>8900</v>
      </c>
      <c r="T261" s="46">
        <v>10610220</v>
      </c>
      <c r="U261" s="76"/>
      <c r="V261" s="46" t="s">
        <v>1047</v>
      </c>
      <c r="W261" s="46" t="s">
        <v>1967</v>
      </c>
      <c r="X261" s="46">
        <v>26500</v>
      </c>
      <c r="Y261" s="46">
        <v>1528020</v>
      </c>
      <c r="Z261" s="46"/>
      <c r="AA261" s="46">
        <v>1528020</v>
      </c>
    </row>
    <row r="262" spans="1:27" ht="15">
      <c r="A262" s="98" t="s">
        <v>1088</v>
      </c>
      <c r="B262" s="99" t="s">
        <v>1980</v>
      </c>
      <c r="C262" s="100">
        <v>247600</v>
      </c>
      <c r="D262" s="46">
        <f t="shared" si="6"/>
        <v>458115</v>
      </c>
      <c r="E262" s="100">
        <v>290610</v>
      </c>
      <c r="F262" s="100">
        <v>167505</v>
      </c>
      <c r="H262" s="98" t="s">
        <v>1177</v>
      </c>
      <c r="I262" s="99" t="s">
        <v>2002</v>
      </c>
      <c r="J262" s="79"/>
      <c r="K262" s="46">
        <f t="shared" si="7"/>
        <v>10190</v>
      </c>
      <c r="L262" s="79"/>
      <c r="M262" s="100">
        <v>10190</v>
      </c>
      <c r="O262" s="46" t="s">
        <v>1035</v>
      </c>
      <c r="P262" s="46" t="s">
        <v>1963</v>
      </c>
      <c r="Q262" s="46">
        <v>634750</v>
      </c>
      <c r="R262" s="46">
        <v>1833074</v>
      </c>
      <c r="S262" s="46"/>
      <c r="T262" s="46">
        <v>1833074</v>
      </c>
      <c r="U262" s="76"/>
      <c r="V262" s="46" t="s">
        <v>1050</v>
      </c>
      <c r="W262" s="46" t="s">
        <v>1968</v>
      </c>
      <c r="X262" s="46">
        <v>296594</v>
      </c>
      <c r="Y262" s="46">
        <v>6495183</v>
      </c>
      <c r="Z262" s="46">
        <v>25200</v>
      </c>
      <c r="AA262" s="46">
        <v>6469983</v>
      </c>
    </row>
    <row r="263" spans="1:27" ht="15">
      <c r="A263" s="98" t="s">
        <v>1091</v>
      </c>
      <c r="B263" s="99" t="s">
        <v>2233</v>
      </c>
      <c r="C263" s="79"/>
      <c r="D263" s="46">
        <f aca="true" t="shared" si="8" ref="D263:D326">E263+F263</f>
        <v>4050</v>
      </c>
      <c r="E263" s="100">
        <v>3050</v>
      </c>
      <c r="F263" s="100">
        <v>1000</v>
      </c>
      <c r="H263" s="98" t="s">
        <v>1180</v>
      </c>
      <c r="I263" s="99" t="s">
        <v>2003</v>
      </c>
      <c r="J263" s="79"/>
      <c r="K263" s="46">
        <f aca="true" t="shared" si="9" ref="K263:K326">L263+M263</f>
        <v>335853</v>
      </c>
      <c r="L263" s="79"/>
      <c r="M263" s="100">
        <v>335853</v>
      </c>
      <c r="O263" s="46" t="s">
        <v>1038</v>
      </c>
      <c r="P263" s="46" t="s">
        <v>1964</v>
      </c>
      <c r="Q263" s="46"/>
      <c r="R263" s="46">
        <v>1266320</v>
      </c>
      <c r="S263" s="46">
        <v>445496</v>
      </c>
      <c r="T263" s="46">
        <v>820824</v>
      </c>
      <c r="U263" s="76"/>
      <c r="V263" s="46" t="s">
        <v>1053</v>
      </c>
      <c r="W263" s="46" t="s">
        <v>1969</v>
      </c>
      <c r="X263" s="46">
        <v>240550</v>
      </c>
      <c r="Y263" s="46">
        <v>424722</v>
      </c>
      <c r="Z263" s="46"/>
      <c r="AA263" s="46">
        <v>424722</v>
      </c>
    </row>
    <row r="264" spans="1:27" ht="15">
      <c r="A264" s="98" t="s">
        <v>1094</v>
      </c>
      <c r="B264" s="99" t="s">
        <v>1981</v>
      </c>
      <c r="C264" s="100">
        <v>864511</v>
      </c>
      <c r="D264" s="46">
        <f t="shared" si="8"/>
        <v>778317</v>
      </c>
      <c r="E264" s="100">
        <v>43200</v>
      </c>
      <c r="F264" s="100">
        <v>735117</v>
      </c>
      <c r="H264" s="98" t="s">
        <v>1183</v>
      </c>
      <c r="I264" s="99" t="s">
        <v>2004</v>
      </c>
      <c r="J264" s="100">
        <v>105181</v>
      </c>
      <c r="K264" s="46">
        <f t="shared" si="9"/>
        <v>507813</v>
      </c>
      <c r="L264" s="79"/>
      <c r="M264" s="100">
        <v>507813</v>
      </c>
      <c r="O264" s="46" t="s">
        <v>1041</v>
      </c>
      <c r="P264" s="46" t="s">
        <v>1965</v>
      </c>
      <c r="Q264" s="46"/>
      <c r="R264" s="46">
        <v>203702</v>
      </c>
      <c r="S264" s="46"/>
      <c r="T264" s="46">
        <v>203702</v>
      </c>
      <c r="U264" s="76"/>
      <c r="V264" s="46" t="s">
        <v>1056</v>
      </c>
      <c r="W264" s="46" t="s">
        <v>1970</v>
      </c>
      <c r="X264" s="46">
        <v>735025</v>
      </c>
      <c r="Y264" s="46">
        <v>917328</v>
      </c>
      <c r="Z264" s="46">
        <v>7485</v>
      </c>
      <c r="AA264" s="46">
        <v>909843</v>
      </c>
    </row>
    <row r="265" spans="1:27" ht="15">
      <c r="A265" s="98" t="s">
        <v>1097</v>
      </c>
      <c r="B265" s="99" t="s">
        <v>1982</v>
      </c>
      <c r="C265" s="100">
        <v>1402500</v>
      </c>
      <c r="D265" s="46">
        <f t="shared" si="8"/>
        <v>612988</v>
      </c>
      <c r="E265" s="100">
        <v>124154</v>
      </c>
      <c r="F265" s="100">
        <v>488834</v>
      </c>
      <c r="H265" s="98" t="s">
        <v>1186</v>
      </c>
      <c r="I265" s="99" t="s">
        <v>2005</v>
      </c>
      <c r="J265" s="100">
        <v>5000</v>
      </c>
      <c r="K265" s="46">
        <f t="shared" si="9"/>
        <v>31800</v>
      </c>
      <c r="L265" s="79"/>
      <c r="M265" s="100">
        <v>31800</v>
      </c>
      <c r="O265" s="46" t="s">
        <v>1044</v>
      </c>
      <c r="P265" s="46" t="s">
        <v>1966</v>
      </c>
      <c r="Q265" s="46"/>
      <c r="R265" s="46">
        <v>310088</v>
      </c>
      <c r="S265" s="46">
        <v>49000</v>
      </c>
      <c r="T265" s="46">
        <v>261088</v>
      </c>
      <c r="U265" s="76"/>
      <c r="V265" s="46" t="s">
        <v>1059</v>
      </c>
      <c r="W265" s="46" t="s">
        <v>1971</v>
      </c>
      <c r="X265" s="46"/>
      <c r="Y265" s="46">
        <v>2013164</v>
      </c>
      <c r="Z265" s="46"/>
      <c r="AA265" s="46">
        <v>2013164</v>
      </c>
    </row>
    <row r="266" spans="1:27" ht="15">
      <c r="A266" s="98" t="s">
        <v>1103</v>
      </c>
      <c r="B266" s="99" t="s">
        <v>1984</v>
      </c>
      <c r="C266" s="79"/>
      <c r="D266" s="46">
        <f t="shared" si="8"/>
        <v>321793</v>
      </c>
      <c r="E266" s="100">
        <v>34850</v>
      </c>
      <c r="F266" s="100">
        <v>286943</v>
      </c>
      <c r="H266" s="98" t="s">
        <v>1192</v>
      </c>
      <c r="I266" s="99" t="s">
        <v>1940</v>
      </c>
      <c r="J266" s="100">
        <v>57500</v>
      </c>
      <c r="K266" s="46">
        <f t="shared" si="9"/>
        <v>1470375</v>
      </c>
      <c r="L266" s="100">
        <v>401500</v>
      </c>
      <c r="M266" s="100">
        <v>1068875</v>
      </c>
      <c r="O266" s="46" t="s">
        <v>1047</v>
      </c>
      <c r="P266" s="46" t="s">
        <v>1967</v>
      </c>
      <c r="Q266" s="46">
        <v>2276000</v>
      </c>
      <c r="R266" s="46">
        <v>941335</v>
      </c>
      <c r="S266" s="46"/>
      <c r="T266" s="46">
        <v>941335</v>
      </c>
      <c r="U266" s="76"/>
      <c r="V266" s="46" t="s">
        <v>1062</v>
      </c>
      <c r="W266" s="46" t="s">
        <v>1936</v>
      </c>
      <c r="X266" s="46">
        <v>159063</v>
      </c>
      <c r="Y266" s="46">
        <v>1359735</v>
      </c>
      <c r="Z266" s="46">
        <v>43000</v>
      </c>
      <c r="AA266" s="46">
        <v>1316735</v>
      </c>
    </row>
    <row r="267" spans="1:27" ht="15">
      <c r="A267" s="98" t="s">
        <v>1106</v>
      </c>
      <c r="B267" s="99" t="s">
        <v>1985</v>
      </c>
      <c r="C267" s="79"/>
      <c r="D267" s="46">
        <f t="shared" si="8"/>
        <v>308550</v>
      </c>
      <c r="E267" s="100">
        <v>206000</v>
      </c>
      <c r="F267" s="100">
        <v>102550</v>
      </c>
      <c r="H267" s="98" t="s">
        <v>1194</v>
      </c>
      <c r="I267" s="99" t="s">
        <v>2007</v>
      </c>
      <c r="J267" s="79"/>
      <c r="K267" s="46">
        <f t="shared" si="9"/>
        <v>3603108</v>
      </c>
      <c r="L267" s="79"/>
      <c r="M267" s="100">
        <v>3603108</v>
      </c>
      <c r="O267" s="46" t="s">
        <v>1050</v>
      </c>
      <c r="P267" s="46" t="s">
        <v>1968</v>
      </c>
      <c r="Q267" s="46">
        <v>23881</v>
      </c>
      <c r="R267" s="46">
        <v>5525719</v>
      </c>
      <c r="S267" s="46">
        <v>425673</v>
      </c>
      <c r="T267" s="46">
        <v>5100046</v>
      </c>
      <c r="U267" s="76"/>
      <c r="V267" s="46" t="s">
        <v>1064</v>
      </c>
      <c r="W267" s="46" t="s">
        <v>1972</v>
      </c>
      <c r="X267" s="46"/>
      <c r="Y267" s="46">
        <v>320529</v>
      </c>
      <c r="Z267" s="46"/>
      <c r="AA267" s="46">
        <v>320529</v>
      </c>
    </row>
    <row r="268" spans="1:27" ht="15">
      <c r="A268" s="98" t="s">
        <v>1109</v>
      </c>
      <c r="B268" s="99" t="s">
        <v>1986</v>
      </c>
      <c r="C268" s="79"/>
      <c r="D268" s="46">
        <f t="shared" si="8"/>
        <v>367274</v>
      </c>
      <c r="E268" s="100">
        <v>182675</v>
      </c>
      <c r="F268" s="100">
        <v>184599</v>
      </c>
      <c r="H268" s="98" t="s">
        <v>1196</v>
      </c>
      <c r="I268" s="99" t="s">
        <v>2008</v>
      </c>
      <c r="J268" s="79"/>
      <c r="K268" s="46">
        <f t="shared" si="9"/>
        <v>11129572</v>
      </c>
      <c r="L268" s="100">
        <v>11095000</v>
      </c>
      <c r="M268" s="100">
        <v>34572</v>
      </c>
      <c r="O268" s="46" t="s">
        <v>1053</v>
      </c>
      <c r="P268" s="46" t="s">
        <v>1969</v>
      </c>
      <c r="Q268" s="46">
        <v>1290250</v>
      </c>
      <c r="R268" s="46">
        <v>2625096</v>
      </c>
      <c r="S268" s="46">
        <v>447100</v>
      </c>
      <c r="T268" s="46">
        <v>2177996</v>
      </c>
      <c r="U268" s="76"/>
      <c r="V268" s="46" t="s">
        <v>1067</v>
      </c>
      <c r="W268" s="46" t="s">
        <v>1973</v>
      </c>
      <c r="X268" s="46"/>
      <c r="Y268" s="46">
        <v>260631</v>
      </c>
      <c r="Z268" s="46">
        <v>53663</v>
      </c>
      <c r="AA268" s="46">
        <v>206968</v>
      </c>
    </row>
    <row r="269" spans="1:27" ht="15">
      <c r="A269" s="98" t="s">
        <v>1113</v>
      </c>
      <c r="B269" s="99" t="s">
        <v>1987</v>
      </c>
      <c r="C269" s="100">
        <v>2117756</v>
      </c>
      <c r="D269" s="46">
        <f t="shared" si="8"/>
        <v>629675</v>
      </c>
      <c r="E269" s="100">
        <v>14000</v>
      </c>
      <c r="F269" s="100">
        <v>615675</v>
      </c>
      <c r="H269" s="98" t="s">
        <v>1199</v>
      </c>
      <c r="I269" s="99" t="s">
        <v>2009</v>
      </c>
      <c r="J269" s="79"/>
      <c r="K269" s="46">
        <f t="shared" si="9"/>
        <v>112300</v>
      </c>
      <c r="L269" s="79"/>
      <c r="M269" s="100">
        <v>112300</v>
      </c>
      <c r="O269" s="46" t="s">
        <v>1056</v>
      </c>
      <c r="P269" s="46" t="s">
        <v>1970</v>
      </c>
      <c r="Q269" s="46">
        <v>1728865</v>
      </c>
      <c r="R269" s="46">
        <v>4549461</v>
      </c>
      <c r="S269" s="46">
        <v>17178</v>
      </c>
      <c r="T269" s="46">
        <v>4532283</v>
      </c>
      <c r="U269" s="76"/>
      <c r="V269" s="46" t="s">
        <v>1070</v>
      </c>
      <c r="W269" s="46" t="s">
        <v>1974</v>
      </c>
      <c r="X269" s="46">
        <v>21800</v>
      </c>
      <c r="Y269" s="46">
        <v>243712</v>
      </c>
      <c r="Z269" s="46">
        <v>73050</v>
      </c>
      <c r="AA269" s="46">
        <v>170662</v>
      </c>
    </row>
    <row r="270" spans="1:27" ht="15">
      <c r="A270" s="98" t="s">
        <v>1123</v>
      </c>
      <c r="B270" s="99" t="s">
        <v>1988</v>
      </c>
      <c r="C270" s="100">
        <v>338000</v>
      </c>
      <c r="D270" s="46">
        <f t="shared" si="8"/>
        <v>645891</v>
      </c>
      <c r="E270" s="79"/>
      <c r="F270" s="100">
        <v>645891</v>
      </c>
      <c r="H270" s="98" t="s">
        <v>1202</v>
      </c>
      <c r="I270" s="99" t="s">
        <v>2010</v>
      </c>
      <c r="J270" s="100">
        <v>18000</v>
      </c>
      <c r="K270" s="46">
        <f t="shared" si="9"/>
        <v>2509749</v>
      </c>
      <c r="L270" s="79"/>
      <c r="M270" s="100">
        <v>2509749</v>
      </c>
      <c r="O270" s="46" t="s">
        <v>1059</v>
      </c>
      <c r="P270" s="46" t="s">
        <v>1971</v>
      </c>
      <c r="Q270" s="46"/>
      <c r="R270" s="46">
        <v>1151207</v>
      </c>
      <c r="S270" s="46">
        <v>43500</v>
      </c>
      <c r="T270" s="46">
        <v>1107707</v>
      </c>
      <c r="U270" s="76"/>
      <c r="V270" s="46" t="s">
        <v>1073</v>
      </c>
      <c r="W270" s="46" t="s">
        <v>1975</v>
      </c>
      <c r="X270" s="46">
        <v>2505</v>
      </c>
      <c r="Y270" s="46">
        <v>392194</v>
      </c>
      <c r="Z270" s="46"/>
      <c r="AA270" s="46">
        <v>392194</v>
      </c>
    </row>
    <row r="271" spans="1:27" ht="15">
      <c r="A271" s="98" t="s">
        <v>1126</v>
      </c>
      <c r="B271" s="99" t="s">
        <v>1747</v>
      </c>
      <c r="C271" s="79"/>
      <c r="D271" s="46">
        <f t="shared" si="8"/>
        <v>20669</v>
      </c>
      <c r="E271" s="79"/>
      <c r="F271" s="100">
        <v>20669</v>
      </c>
      <c r="H271" s="98" t="s">
        <v>1205</v>
      </c>
      <c r="I271" s="99" t="s">
        <v>2011</v>
      </c>
      <c r="J271" s="100">
        <v>503</v>
      </c>
      <c r="K271" s="46">
        <f t="shared" si="9"/>
        <v>198970</v>
      </c>
      <c r="L271" s="100">
        <v>850</v>
      </c>
      <c r="M271" s="100">
        <v>198120</v>
      </c>
      <c r="O271" s="46" t="s">
        <v>1062</v>
      </c>
      <c r="P271" s="46" t="s">
        <v>1936</v>
      </c>
      <c r="Q271" s="46">
        <v>1326200</v>
      </c>
      <c r="R271" s="46">
        <v>2653271</v>
      </c>
      <c r="S271" s="46">
        <v>388300</v>
      </c>
      <c r="T271" s="46">
        <v>2264971</v>
      </c>
      <c r="U271" s="76"/>
      <c r="V271" s="46" t="s">
        <v>1076</v>
      </c>
      <c r="W271" s="46" t="s">
        <v>1976</v>
      </c>
      <c r="X271" s="46">
        <v>491858</v>
      </c>
      <c r="Y271" s="46">
        <v>8661921</v>
      </c>
      <c r="Z271" s="46">
        <v>7494997</v>
      </c>
      <c r="AA271" s="46">
        <v>1166924</v>
      </c>
    </row>
    <row r="272" spans="1:27" ht="15">
      <c r="A272" s="98" t="s">
        <v>1128</v>
      </c>
      <c r="B272" s="99" t="s">
        <v>1989</v>
      </c>
      <c r="C272" s="79"/>
      <c r="D272" s="46">
        <f t="shared" si="8"/>
        <v>102822</v>
      </c>
      <c r="E272" s="79"/>
      <c r="F272" s="100">
        <v>102822</v>
      </c>
      <c r="H272" s="98" t="s">
        <v>1208</v>
      </c>
      <c r="I272" s="99" t="s">
        <v>2012</v>
      </c>
      <c r="J272" s="100">
        <v>125000</v>
      </c>
      <c r="K272" s="46">
        <f t="shared" si="9"/>
        <v>278700</v>
      </c>
      <c r="L272" s="79"/>
      <c r="M272" s="100">
        <v>278700</v>
      </c>
      <c r="O272" s="46" t="s">
        <v>1064</v>
      </c>
      <c r="P272" s="46" t="s">
        <v>1972</v>
      </c>
      <c r="Q272" s="46">
        <v>9315</v>
      </c>
      <c r="R272" s="46">
        <v>587586</v>
      </c>
      <c r="S272" s="46">
        <v>10700</v>
      </c>
      <c r="T272" s="46">
        <v>576886</v>
      </c>
      <c r="U272" s="76"/>
      <c r="V272" s="46" t="s">
        <v>1079</v>
      </c>
      <c r="W272" s="46" t="s">
        <v>1977</v>
      </c>
      <c r="X272" s="46">
        <v>412225</v>
      </c>
      <c r="Y272" s="46">
        <v>624180</v>
      </c>
      <c r="Z272" s="46">
        <v>170550</v>
      </c>
      <c r="AA272" s="46">
        <v>453630</v>
      </c>
    </row>
    <row r="273" spans="1:27" ht="15">
      <c r="A273" s="98" t="s">
        <v>1131</v>
      </c>
      <c r="B273" s="99" t="s">
        <v>1990</v>
      </c>
      <c r="C273" s="100">
        <v>26000</v>
      </c>
      <c r="D273" s="46">
        <f t="shared" si="8"/>
        <v>166149</v>
      </c>
      <c r="E273" s="100">
        <v>28000</v>
      </c>
      <c r="F273" s="100">
        <v>138149</v>
      </c>
      <c r="H273" s="98" t="s">
        <v>1211</v>
      </c>
      <c r="I273" s="99" t="s">
        <v>2249</v>
      </c>
      <c r="J273" s="100">
        <v>25100</v>
      </c>
      <c r="K273" s="46">
        <f t="shared" si="9"/>
        <v>30500</v>
      </c>
      <c r="L273" s="79"/>
      <c r="M273" s="100">
        <v>30500</v>
      </c>
      <c r="O273" s="46" t="s">
        <v>1067</v>
      </c>
      <c r="P273" s="46" t="s">
        <v>1973</v>
      </c>
      <c r="Q273" s="46"/>
      <c r="R273" s="46">
        <v>757156</v>
      </c>
      <c r="S273" s="46">
        <v>12800</v>
      </c>
      <c r="T273" s="46">
        <v>744356</v>
      </c>
      <c r="U273" s="76"/>
      <c r="V273" s="46" t="s">
        <v>1082</v>
      </c>
      <c r="W273" s="46" t="s">
        <v>1978</v>
      </c>
      <c r="X273" s="46">
        <v>3000</v>
      </c>
      <c r="Y273" s="46">
        <v>1077184</v>
      </c>
      <c r="Z273" s="46">
        <v>241450</v>
      </c>
      <c r="AA273" s="46">
        <v>835734</v>
      </c>
    </row>
    <row r="274" spans="1:27" ht="15">
      <c r="A274" s="98" t="s">
        <v>1134</v>
      </c>
      <c r="B274" s="99" t="s">
        <v>1905</v>
      </c>
      <c r="C274" s="100">
        <v>304864</v>
      </c>
      <c r="D274" s="46">
        <f t="shared" si="8"/>
        <v>1314690</v>
      </c>
      <c r="E274" s="100">
        <v>191150</v>
      </c>
      <c r="F274" s="100">
        <v>1123540</v>
      </c>
      <c r="H274" s="98" t="s">
        <v>1214</v>
      </c>
      <c r="I274" s="99" t="s">
        <v>2013</v>
      </c>
      <c r="J274" s="100">
        <v>3742394</v>
      </c>
      <c r="K274" s="46">
        <f t="shared" si="9"/>
        <v>2390850</v>
      </c>
      <c r="L274" s="100">
        <v>2</v>
      </c>
      <c r="M274" s="100">
        <v>2390848</v>
      </c>
      <c r="O274" s="46" t="s">
        <v>1070</v>
      </c>
      <c r="P274" s="46" t="s">
        <v>1974</v>
      </c>
      <c r="Q274" s="46">
        <v>7200</v>
      </c>
      <c r="R274" s="46">
        <v>214567</v>
      </c>
      <c r="S274" s="46">
        <v>6226</v>
      </c>
      <c r="T274" s="46">
        <v>208341</v>
      </c>
      <c r="U274" s="76"/>
      <c r="V274" s="46" t="s">
        <v>1085</v>
      </c>
      <c r="W274" s="46" t="s">
        <v>1979</v>
      </c>
      <c r="X274" s="46">
        <v>4000</v>
      </c>
      <c r="Y274" s="46">
        <v>231374</v>
      </c>
      <c r="Z274" s="46">
        <v>42000</v>
      </c>
      <c r="AA274" s="46">
        <v>189374</v>
      </c>
    </row>
    <row r="275" spans="1:27" ht="15">
      <c r="A275" s="98" t="s">
        <v>1136</v>
      </c>
      <c r="B275" s="99" t="s">
        <v>1906</v>
      </c>
      <c r="C275" s="79"/>
      <c r="D275" s="46">
        <f t="shared" si="8"/>
        <v>912897</v>
      </c>
      <c r="E275" s="100">
        <v>2900</v>
      </c>
      <c r="F275" s="100">
        <v>909997</v>
      </c>
      <c r="H275" s="98" t="s">
        <v>1217</v>
      </c>
      <c r="I275" s="99" t="s">
        <v>2014</v>
      </c>
      <c r="J275" s="100">
        <v>115000</v>
      </c>
      <c r="K275" s="46">
        <f t="shared" si="9"/>
        <v>1876452</v>
      </c>
      <c r="L275" s="100">
        <v>5000</v>
      </c>
      <c r="M275" s="100">
        <v>1871452</v>
      </c>
      <c r="O275" s="46" t="s">
        <v>1073</v>
      </c>
      <c r="P275" s="46" t="s">
        <v>1975</v>
      </c>
      <c r="Q275" s="46">
        <v>188700</v>
      </c>
      <c r="R275" s="46">
        <v>1070292</v>
      </c>
      <c r="S275" s="46"/>
      <c r="T275" s="46">
        <v>1070292</v>
      </c>
      <c r="U275" s="76"/>
      <c r="V275" s="46" t="s">
        <v>1088</v>
      </c>
      <c r="W275" s="46" t="s">
        <v>1980</v>
      </c>
      <c r="X275" s="46">
        <v>181400</v>
      </c>
      <c r="Y275" s="46">
        <v>1859445</v>
      </c>
      <c r="Z275" s="46"/>
      <c r="AA275" s="46">
        <v>1859445</v>
      </c>
    </row>
    <row r="276" spans="1:27" ht="15">
      <c r="A276" s="98" t="s">
        <v>1138</v>
      </c>
      <c r="B276" s="99" t="s">
        <v>1991</v>
      </c>
      <c r="C276" s="79"/>
      <c r="D276" s="46">
        <f t="shared" si="8"/>
        <v>402274</v>
      </c>
      <c r="E276" s="100">
        <v>278600</v>
      </c>
      <c r="F276" s="100">
        <v>123674</v>
      </c>
      <c r="H276" s="98" t="s">
        <v>1220</v>
      </c>
      <c r="I276" s="99" t="s">
        <v>2015</v>
      </c>
      <c r="J276" s="79"/>
      <c r="K276" s="46">
        <f t="shared" si="9"/>
        <v>19275</v>
      </c>
      <c r="L276" s="79"/>
      <c r="M276" s="100">
        <v>19275</v>
      </c>
      <c r="O276" s="46" t="s">
        <v>1076</v>
      </c>
      <c r="P276" s="46" t="s">
        <v>1976</v>
      </c>
      <c r="Q276" s="46">
        <v>793001</v>
      </c>
      <c r="R276" s="46">
        <v>1521973</v>
      </c>
      <c r="S276" s="46">
        <v>570476</v>
      </c>
      <c r="T276" s="46">
        <v>951497</v>
      </c>
      <c r="U276" s="76"/>
      <c r="V276" s="46" t="s">
        <v>1091</v>
      </c>
      <c r="W276" s="46" t="s">
        <v>2233</v>
      </c>
      <c r="X276" s="46">
        <v>325800</v>
      </c>
      <c r="Y276" s="46">
        <v>222242</v>
      </c>
      <c r="Z276" s="46">
        <v>5769</v>
      </c>
      <c r="AA276" s="46">
        <v>216473</v>
      </c>
    </row>
    <row r="277" spans="1:27" ht="15">
      <c r="A277" s="98" t="s">
        <v>1147</v>
      </c>
      <c r="B277" s="99" t="s">
        <v>1992</v>
      </c>
      <c r="C277" s="79"/>
      <c r="D277" s="46">
        <f t="shared" si="8"/>
        <v>1497804</v>
      </c>
      <c r="E277" s="79"/>
      <c r="F277" s="100">
        <v>1497804</v>
      </c>
      <c r="H277" s="98" t="s">
        <v>1223</v>
      </c>
      <c r="I277" s="99" t="s">
        <v>2016</v>
      </c>
      <c r="J277" s="79"/>
      <c r="K277" s="46">
        <f t="shared" si="9"/>
        <v>87243</v>
      </c>
      <c r="L277" s="79"/>
      <c r="M277" s="100">
        <v>87243</v>
      </c>
      <c r="O277" s="46" t="s">
        <v>1079</v>
      </c>
      <c r="P277" s="46" t="s">
        <v>1977</v>
      </c>
      <c r="Q277" s="46">
        <v>355001</v>
      </c>
      <c r="R277" s="46">
        <v>1878000</v>
      </c>
      <c r="S277" s="46">
        <v>275806</v>
      </c>
      <c r="T277" s="46">
        <v>1602194</v>
      </c>
      <c r="U277" s="76"/>
      <c r="V277" s="46" t="s">
        <v>1094</v>
      </c>
      <c r="W277" s="46" t="s">
        <v>1981</v>
      </c>
      <c r="X277" s="46">
        <v>20444326</v>
      </c>
      <c r="Y277" s="46">
        <v>17213925</v>
      </c>
      <c r="Z277" s="46">
        <v>4121154</v>
      </c>
      <c r="AA277" s="46">
        <v>13092771</v>
      </c>
    </row>
    <row r="278" spans="1:27" ht="15">
      <c r="A278" s="98" t="s">
        <v>1150</v>
      </c>
      <c r="B278" s="99" t="s">
        <v>1993</v>
      </c>
      <c r="C278" s="100">
        <v>211885</v>
      </c>
      <c r="D278" s="46">
        <f t="shared" si="8"/>
        <v>567300</v>
      </c>
      <c r="E278" s="79"/>
      <c r="F278" s="100">
        <v>567300</v>
      </c>
      <c r="H278" s="98" t="s">
        <v>1226</v>
      </c>
      <c r="I278" s="99" t="s">
        <v>2017</v>
      </c>
      <c r="J278" s="100">
        <v>112500</v>
      </c>
      <c r="K278" s="46">
        <f t="shared" si="9"/>
        <v>3709125</v>
      </c>
      <c r="L278" s="79"/>
      <c r="M278" s="100">
        <v>3709125</v>
      </c>
      <c r="O278" s="46" t="s">
        <v>1082</v>
      </c>
      <c r="P278" s="46" t="s">
        <v>1978</v>
      </c>
      <c r="Q278" s="46">
        <v>645101</v>
      </c>
      <c r="R278" s="46">
        <v>2287102</v>
      </c>
      <c r="S278" s="46">
        <v>699543</v>
      </c>
      <c r="T278" s="46">
        <v>1587559</v>
      </c>
      <c r="U278" s="76"/>
      <c r="V278" s="46" t="s">
        <v>1097</v>
      </c>
      <c r="W278" s="46" t="s">
        <v>1982</v>
      </c>
      <c r="X278" s="46">
        <v>960590</v>
      </c>
      <c r="Y278" s="46">
        <v>6348141</v>
      </c>
      <c r="Z278" s="46">
        <v>598200</v>
      </c>
      <c r="AA278" s="46">
        <v>5749941</v>
      </c>
    </row>
    <row r="279" spans="1:27" ht="15">
      <c r="A279" s="98" t="s">
        <v>1152</v>
      </c>
      <c r="B279" s="99" t="s">
        <v>1994</v>
      </c>
      <c r="C279" s="79"/>
      <c r="D279" s="46">
        <f t="shared" si="8"/>
        <v>727690</v>
      </c>
      <c r="E279" s="79"/>
      <c r="F279" s="100">
        <v>727690</v>
      </c>
      <c r="H279" s="98" t="s">
        <v>1230</v>
      </c>
      <c r="I279" s="99" t="s">
        <v>2018</v>
      </c>
      <c r="J279" s="100">
        <v>37850</v>
      </c>
      <c r="K279" s="46">
        <f t="shared" si="9"/>
        <v>0</v>
      </c>
      <c r="L279" s="79"/>
      <c r="M279" s="79"/>
      <c r="O279" s="46" t="s">
        <v>1085</v>
      </c>
      <c r="P279" s="46" t="s">
        <v>1979</v>
      </c>
      <c r="Q279" s="46"/>
      <c r="R279" s="46">
        <v>131731</v>
      </c>
      <c r="S279" s="46"/>
      <c r="T279" s="46">
        <v>131731</v>
      </c>
      <c r="U279" s="76"/>
      <c r="V279" s="46" t="s">
        <v>1100</v>
      </c>
      <c r="W279" s="46" t="s">
        <v>1983</v>
      </c>
      <c r="X279" s="46"/>
      <c r="Y279" s="46">
        <v>103910</v>
      </c>
      <c r="Z279" s="46"/>
      <c r="AA279" s="46">
        <v>103910</v>
      </c>
    </row>
    <row r="280" spans="1:27" ht="15">
      <c r="A280" s="163" t="s">
        <v>1144</v>
      </c>
      <c r="B280" s="99" t="s">
        <v>1995</v>
      </c>
      <c r="C280" s="100">
        <v>4879461</v>
      </c>
      <c r="D280" s="46">
        <f t="shared" si="8"/>
        <v>2994071</v>
      </c>
      <c r="E280" s="100">
        <v>158800</v>
      </c>
      <c r="F280" s="100">
        <v>2835271</v>
      </c>
      <c r="H280" s="98" t="s">
        <v>1233</v>
      </c>
      <c r="I280" s="99" t="s">
        <v>2019</v>
      </c>
      <c r="J280" s="79"/>
      <c r="K280" s="46">
        <f t="shared" si="9"/>
        <v>700</v>
      </c>
      <c r="L280" s="79"/>
      <c r="M280" s="100">
        <v>700</v>
      </c>
      <c r="O280" s="46" t="s">
        <v>1088</v>
      </c>
      <c r="P280" s="46" t="s">
        <v>1980</v>
      </c>
      <c r="Q280" s="46">
        <v>961301</v>
      </c>
      <c r="R280" s="46">
        <v>2676974</v>
      </c>
      <c r="S280" s="46">
        <v>857645</v>
      </c>
      <c r="T280" s="46">
        <v>1819329</v>
      </c>
      <c r="U280" s="76"/>
      <c r="V280" s="46" t="s">
        <v>1103</v>
      </c>
      <c r="W280" s="46" t="s">
        <v>1984</v>
      </c>
      <c r="X280" s="46">
        <v>1023438</v>
      </c>
      <c r="Y280" s="46">
        <v>886690</v>
      </c>
      <c r="Z280" s="46"/>
      <c r="AA280" s="46">
        <v>886690</v>
      </c>
    </row>
    <row r="281" spans="1:27" ht="15">
      <c r="A281" s="98" t="s">
        <v>1156</v>
      </c>
      <c r="B281" s="99" t="s">
        <v>1996</v>
      </c>
      <c r="C281" s="100">
        <v>1017700</v>
      </c>
      <c r="D281" s="46">
        <f t="shared" si="8"/>
        <v>457968</v>
      </c>
      <c r="E281" s="79"/>
      <c r="F281" s="100">
        <v>457968</v>
      </c>
      <c r="H281" s="98" t="s">
        <v>1236</v>
      </c>
      <c r="I281" s="99" t="s">
        <v>2020</v>
      </c>
      <c r="J281" s="79"/>
      <c r="K281" s="46">
        <f t="shared" si="9"/>
        <v>462831</v>
      </c>
      <c r="L281" s="100">
        <v>5000</v>
      </c>
      <c r="M281" s="100">
        <v>457831</v>
      </c>
      <c r="O281" s="46" t="s">
        <v>1091</v>
      </c>
      <c r="P281" s="46" t="s">
        <v>2233</v>
      </c>
      <c r="Q281" s="46">
        <v>54100</v>
      </c>
      <c r="R281" s="46">
        <v>300490</v>
      </c>
      <c r="S281" s="46">
        <v>53050</v>
      </c>
      <c r="T281" s="46">
        <v>247440</v>
      </c>
      <c r="U281" s="76"/>
      <c r="V281" s="46" t="s">
        <v>1106</v>
      </c>
      <c r="W281" s="46" t="s">
        <v>1985</v>
      </c>
      <c r="X281" s="46">
        <v>44827</v>
      </c>
      <c r="Y281" s="46">
        <v>1040192</v>
      </c>
      <c r="Z281" s="46">
        <v>169751</v>
      </c>
      <c r="AA281" s="46">
        <v>870441</v>
      </c>
    </row>
    <row r="282" spans="1:27" ht="15">
      <c r="A282" s="98" t="s">
        <v>1159</v>
      </c>
      <c r="B282" s="99" t="s">
        <v>1997</v>
      </c>
      <c r="C282" s="100">
        <v>532100</v>
      </c>
      <c r="D282" s="46">
        <f t="shared" si="8"/>
        <v>317415</v>
      </c>
      <c r="E282" s="79"/>
      <c r="F282" s="100">
        <v>317415</v>
      </c>
      <c r="H282" s="98" t="s">
        <v>1239</v>
      </c>
      <c r="I282" s="99" t="s">
        <v>2021</v>
      </c>
      <c r="J282" s="79"/>
      <c r="K282" s="46">
        <f t="shared" si="9"/>
        <v>146000</v>
      </c>
      <c r="L282" s="79"/>
      <c r="M282" s="100">
        <v>146000</v>
      </c>
      <c r="O282" s="46" t="s">
        <v>1094</v>
      </c>
      <c r="P282" s="46" t="s">
        <v>1981</v>
      </c>
      <c r="Q282" s="46">
        <v>13762713</v>
      </c>
      <c r="R282" s="46">
        <v>8516768</v>
      </c>
      <c r="S282" s="46">
        <v>750850</v>
      </c>
      <c r="T282" s="46">
        <v>7765918</v>
      </c>
      <c r="U282" s="76"/>
      <c r="V282" s="46" t="s">
        <v>1109</v>
      </c>
      <c r="W282" s="46" t="s">
        <v>1986</v>
      </c>
      <c r="X282" s="46">
        <v>917156</v>
      </c>
      <c r="Y282" s="46">
        <v>1978280</v>
      </c>
      <c r="Z282" s="46">
        <v>94000</v>
      </c>
      <c r="AA282" s="46">
        <v>1884280</v>
      </c>
    </row>
    <row r="283" spans="1:27" ht="15">
      <c r="A283" s="98" t="s">
        <v>1162</v>
      </c>
      <c r="B283" s="99" t="s">
        <v>2274</v>
      </c>
      <c r="C283" s="100">
        <v>140000</v>
      </c>
      <c r="D283" s="46">
        <f t="shared" si="8"/>
        <v>148517</v>
      </c>
      <c r="E283" s="79"/>
      <c r="F283" s="100">
        <v>148517</v>
      </c>
      <c r="H283" s="98" t="s">
        <v>1245</v>
      </c>
      <c r="I283" s="99" t="s">
        <v>2023</v>
      </c>
      <c r="J283" s="100">
        <v>5000</v>
      </c>
      <c r="K283" s="46">
        <f t="shared" si="9"/>
        <v>73500</v>
      </c>
      <c r="L283" s="100">
        <v>8000</v>
      </c>
      <c r="M283" s="100">
        <v>65500</v>
      </c>
      <c r="O283" s="46" t="s">
        <v>1097</v>
      </c>
      <c r="P283" s="46" t="s">
        <v>1982</v>
      </c>
      <c r="Q283" s="46">
        <v>8671027</v>
      </c>
      <c r="R283" s="46">
        <v>7755137</v>
      </c>
      <c r="S283" s="46">
        <v>1691815</v>
      </c>
      <c r="T283" s="46">
        <v>6063322</v>
      </c>
      <c r="U283" s="76"/>
      <c r="V283" s="46" t="s">
        <v>1113</v>
      </c>
      <c r="W283" s="46" t="s">
        <v>1987</v>
      </c>
      <c r="X283" s="46">
        <v>31034045</v>
      </c>
      <c r="Y283" s="46">
        <v>15279543</v>
      </c>
      <c r="Z283" s="46">
        <v>2496230</v>
      </c>
      <c r="AA283" s="46">
        <v>12783313</v>
      </c>
    </row>
    <row r="284" spans="1:27" ht="15">
      <c r="A284" s="98" t="s">
        <v>1165</v>
      </c>
      <c r="B284" s="99" t="s">
        <v>1998</v>
      </c>
      <c r="C284" s="79"/>
      <c r="D284" s="46">
        <f t="shared" si="8"/>
        <v>1392303</v>
      </c>
      <c r="E284" s="100">
        <v>205900</v>
      </c>
      <c r="F284" s="100">
        <v>1186403</v>
      </c>
      <c r="H284" s="98" t="s">
        <v>1248</v>
      </c>
      <c r="I284" s="99" t="s">
        <v>2024</v>
      </c>
      <c r="J284" s="100">
        <v>30000</v>
      </c>
      <c r="K284" s="46">
        <f t="shared" si="9"/>
        <v>37800</v>
      </c>
      <c r="L284" s="79"/>
      <c r="M284" s="100">
        <v>37800</v>
      </c>
      <c r="O284" s="46" t="s">
        <v>1100</v>
      </c>
      <c r="P284" s="46" t="s">
        <v>1983</v>
      </c>
      <c r="Q284" s="46"/>
      <c r="R284" s="46">
        <v>111746</v>
      </c>
      <c r="S284" s="46"/>
      <c r="T284" s="46">
        <v>111746</v>
      </c>
      <c r="U284" s="76"/>
      <c r="V284" s="46" t="s">
        <v>1123</v>
      </c>
      <c r="W284" s="46" t="s">
        <v>1988</v>
      </c>
      <c r="X284" s="46">
        <v>1334308</v>
      </c>
      <c r="Y284" s="46">
        <v>14820612</v>
      </c>
      <c r="Z284" s="46">
        <v>1297500</v>
      </c>
      <c r="AA284" s="46">
        <v>13523112</v>
      </c>
    </row>
    <row r="285" spans="1:27" ht="15">
      <c r="A285" s="98" t="s">
        <v>1168</v>
      </c>
      <c r="B285" s="99" t="s">
        <v>1999</v>
      </c>
      <c r="C285" s="100">
        <v>10354</v>
      </c>
      <c r="D285" s="46">
        <f t="shared" si="8"/>
        <v>2126363</v>
      </c>
      <c r="E285" s="100">
        <v>94178</v>
      </c>
      <c r="F285" s="100">
        <v>2032185</v>
      </c>
      <c r="H285" s="98" t="s">
        <v>1251</v>
      </c>
      <c r="I285" s="99" t="s">
        <v>2025</v>
      </c>
      <c r="J285" s="100">
        <v>276254</v>
      </c>
      <c r="K285" s="46">
        <f t="shared" si="9"/>
        <v>46200</v>
      </c>
      <c r="L285" s="100">
        <v>27500</v>
      </c>
      <c r="M285" s="100">
        <v>18700</v>
      </c>
      <c r="O285" s="46" t="s">
        <v>1103</v>
      </c>
      <c r="P285" s="46" t="s">
        <v>1984</v>
      </c>
      <c r="Q285" s="46">
        <v>112200</v>
      </c>
      <c r="R285" s="46">
        <v>4537470</v>
      </c>
      <c r="S285" s="46">
        <v>1144901</v>
      </c>
      <c r="T285" s="46">
        <v>3392569</v>
      </c>
      <c r="U285" s="76"/>
      <c r="V285" s="46" t="s">
        <v>1126</v>
      </c>
      <c r="W285" s="46" t="s">
        <v>1747</v>
      </c>
      <c r="X285" s="46">
        <v>3690303</v>
      </c>
      <c r="Y285" s="46">
        <v>12236168</v>
      </c>
      <c r="Z285" s="46">
        <v>558600</v>
      </c>
      <c r="AA285" s="46">
        <v>11677568</v>
      </c>
    </row>
    <row r="286" spans="1:27" ht="15">
      <c r="A286" s="98" t="s">
        <v>1171</v>
      </c>
      <c r="B286" s="99" t="s">
        <v>2000</v>
      </c>
      <c r="C286" s="79"/>
      <c r="D286" s="46">
        <f t="shared" si="8"/>
        <v>3485432</v>
      </c>
      <c r="E286" s="79"/>
      <c r="F286" s="100">
        <v>3485432</v>
      </c>
      <c r="H286" s="98" t="s">
        <v>1254</v>
      </c>
      <c r="I286" s="99" t="s">
        <v>2026</v>
      </c>
      <c r="J286" s="100">
        <v>85000</v>
      </c>
      <c r="K286" s="46">
        <f t="shared" si="9"/>
        <v>4974</v>
      </c>
      <c r="L286" s="79"/>
      <c r="M286" s="100">
        <v>4974</v>
      </c>
      <c r="O286" s="46" t="s">
        <v>1106</v>
      </c>
      <c r="P286" s="46" t="s">
        <v>1985</v>
      </c>
      <c r="Q286" s="46">
        <v>500</v>
      </c>
      <c r="R286" s="46">
        <v>1420652</v>
      </c>
      <c r="S286" s="46">
        <v>782823</v>
      </c>
      <c r="T286" s="46">
        <v>637829</v>
      </c>
      <c r="U286" s="76"/>
      <c r="V286" s="46" t="s">
        <v>1128</v>
      </c>
      <c r="W286" s="46" t="s">
        <v>1989</v>
      </c>
      <c r="X286" s="46">
        <v>38250</v>
      </c>
      <c r="Y286" s="46">
        <v>1843820</v>
      </c>
      <c r="Z286" s="46">
        <v>4500</v>
      </c>
      <c r="AA286" s="46">
        <v>1839320</v>
      </c>
    </row>
    <row r="287" spans="1:27" ht="15">
      <c r="A287" s="98" t="s">
        <v>1174</v>
      </c>
      <c r="B287" s="99" t="s">
        <v>2001</v>
      </c>
      <c r="C287" s="100">
        <v>285927</v>
      </c>
      <c r="D287" s="46">
        <f t="shared" si="8"/>
        <v>250625</v>
      </c>
      <c r="E287" s="79"/>
      <c r="F287" s="100">
        <v>250625</v>
      </c>
      <c r="H287" s="98" t="s">
        <v>1260</v>
      </c>
      <c r="I287" s="99" t="s">
        <v>2028</v>
      </c>
      <c r="J287" s="79"/>
      <c r="K287" s="46">
        <f t="shared" si="9"/>
        <v>781276</v>
      </c>
      <c r="L287" s="79"/>
      <c r="M287" s="100">
        <v>781276</v>
      </c>
      <c r="O287" s="46" t="s">
        <v>1109</v>
      </c>
      <c r="P287" s="46" t="s">
        <v>1986</v>
      </c>
      <c r="Q287" s="46">
        <v>2700357</v>
      </c>
      <c r="R287" s="46">
        <v>1977061</v>
      </c>
      <c r="S287" s="46">
        <v>456875</v>
      </c>
      <c r="T287" s="46">
        <v>1520186</v>
      </c>
      <c r="U287" s="76"/>
      <c r="V287" s="46" t="s">
        <v>1131</v>
      </c>
      <c r="W287" s="46" t="s">
        <v>1990</v>
      </c>
      <c r="X287" s="46">
        <v>204000</v>
      </c>
      <c r="Y287" s="46">
        <v>157267</v>
      </c>
      <c r="Z287" s="46">
        <v>20003</v>
      </c>
      <c r="AA287" s="46">
        <v>137264</v>
      </c>
    </row>
    <row r="288" spans="1:27" ht="15">
      <c r="A288" s="98" t="s">
        <v>1177</v>
      </c>
      <c r="B288" s="99" t="s">
        <v>2002</v>
      </c>
      <c r="C288" s="79"/>
      <c r="D288" s="46">
        <f t="shared" si="8"/>
        <v>53647</v>
      </c>
      <c r="E288" s="79"/>
      <c r="F288" s="100">
        <v>53647</v>
      </c>
      <c r="H288" s="98" t="s">
        <v>1263</v>
      </c>
      <c r="I288" s="99" t="s">
        <v>2029</v>
      </c>
      <c r="J288" s="79"/>
      <c r="K288" s="46">
        <f t="shared" si="9"/>
        <v>6500</v>
      </c>
      <c r="L288" s="79"/>
      <c r="M288" s="100">
        <v>6500</v>
      </c>
      <c r="O288" s="46" t="s">
        <v>1113</v>
      </c>
      <c r="P288" s="46" t="s">
        <v>1987</v>
      </c>
      <c r="Q288" s="46">
        <v>6238089</v>
      </c>
      <c r="R288" s="46">
        <v>6549328</v>
      </c>
      <c r="S288" s="46">
        <v>309250</v>
      </c>
      <c r="T288" s="46">
        <v>6240078</v>
      </c>
      <c r="U288" s="76"/>
      <c r="V288" s="46" t="s">
        <v>1134</v>
      </c>
      <c r="W288" s="46" t="s">
        <v>1905</v>
      </c>
      <c r="X288" s="46">
        <v>1703195</v>
      </c>
      <c r="Y288" s="46">
        <v>57135410</v>
      </c>
      <c r="Z288" s="46">
        <v>23209266</v>
      </c>
      <c r="AA288" s="46">
        <v>33926144</v>
      </c>
    </row>
    <row r="289" spans="1:27" ht="15">
      <c r="A289" s="98" t="s">
        <v>1180</v>
      </c>
      <c r="B289" s="99" t="s">
        <v>2003</v>
      </c>
      <c r="C289" s="100">
        <v>77700</v>
      </c>
      <c r="D289" s="46">
        <f t="shared" si="8"/>
        <v>1705401</v>
      </c>
      <c r="E289" s="100">
        <v>332201</v>
      </c>
      <c r="F289" s="100">
        <v>1373200</v>
      </c>
      <c r="H289" s="98" t="s">
        <v>1266</v>
      </c>
      <c r="I289" s="99" t="s">
        <v>2030</v>
      </c>
      <c r="J289" s="79"/>
      <c r="K289" s="46">
        <f t="shared" si="9"/>
        <v>95200</v>
      </c>
      <c r="L289" s="79"/>
      <c r="M289" s="100">
        <v>95200</v>
      </c>
      <c r="O289" s="46" t="s">
        <v>1123</v>
      </c>
      <c r="P289" s="46" t="s">
        <v>1988</v>
      </c>
      <c r="Q289" s="46">
        <v>30302460</v>
      </c>
      <c r="R289" s="46">
        <v>13168623</v>
      </c>
      <c r="S289" s="46">
        <v>333720</v>
      </c>
      <c r="T289" s="46">
        <v>12834903</v>
      </c>
      <c r="U289" s="76"/>
      <c r="V289" s="46" t="s">
        <v>1136</v>
      </c>
      <c r="W289" s="46" t="s">
        <v>1906</v>
      </c>
      <c r="X289" s="46">
        <v>59911060</v>
      </c>
      <c r="Y289" s="46">
        <v>58669015</v>
      </c>
      <c r="Z289" s="46">
        <v>847703</v>
      </c>
      <c r="AA289" s="46">
        <v>57821312</v>
      </c>
    </row>
    <row r="290" spans="1:27" ht="15">
      <c r="A290" s="98" t="s">
        <v>1183</v>
      </c>
      <c r="B290" s="99" t="s">
        <v>2004</v>
      </c>
      <c r="C290" s="79"/>
      <c r="D290" s="46">
        <f t="shared" si="8"/>
        <v>520066</v>
      </c>
      <c r="E290" s="100">
        <v>134550</v>
      </c>
      <c r="F290" s="100">
        <v>385516</v>
      </c>
      <c r="H290" s="98" t="s">
        <v>1269</v>
      </c>
      <c r="I290" s="99" t="s">
        <v>2031</v>
      </c>
      <c r="J290" s="79"/>
      <c r="K290" s="46">
        <f t="shared" si="9"/>
        <v>3850</v>
      </c>
      <c r="L290" s="79"/>
      <c r="M290" s="100">
        <v>3850</v>
      </c>
      <c r="O290" s="46" t="s">
        <v>1126</v>
      </c>
      <c r="P290" s="46" t="s">
        <v>1747</v>
      </c>
      <c r="Q290" s="46">
        <v>26891756</v>
      </c>
      <c r="R290" s="46">
        <v>39259569</v>
      </c>
      <c r="S290" s="46">
        <v>1623114</v>
      </c>
      <c r="T290" s="46">
        <v>37636455</v>
      </c>
      <c r="U290" s="76"/>
      <c r="V290" s="46" t="s">
        <v>1138</v>
      </c>
      <c r="W290" s="46" t="s">
        <v>1991</v>
      </c>
      <c r="X290" s="46">
        <v>72959</v>
      </c>
      <c r="Y290" s="46">
        <v>3178580</v>
      </c>
      <c r="Z290" s="46">
        <v>28500</v>
      </c>
      <c r="AA290" s="46">
        <v>3150080</v>
      </c>
    </row>
    <row r="291" spans="1:27" ht="15">
      <c r="A291" s="98" t="s">
        <v>1186</v>
      </c>
      <c r="B291" s="99" t="s">
        <v>2005</v>
      </c>
      <c r="C291" s="100">
        <v>190800</v>
      </c>
      <c r="D291" s="46">
        <f t="shared" si="8"/>
        <v>395073</v>
      </c>
      <c r="E291" s="79"/>
      <c r="F291" s="100">
        <v>395073</v>
      </c>
      <c r="H291" s="98" t="s">
        <v>1272</v>
      </c>
      <c r="I291" s="99" t="s">
        <v>2032</v>
      </c>
      <c r="J291" s="79"/>
      <c r="K291" s="46">
        <f t="shared" si="9"/>
        <v>279406</v>
      </c>
      <c r="L291" s="79"/>
      <c r="M291" s="100">
        <v>279406</v>
      </c>
      <c r="O291" s="46" t="s">
        <v>1128</v>
      </c>
      <c r="P291" s="46" t="s">
        <v>1989</v>
      </c>
      <c r="Q291" s="46">
        <v>609100</v>
      </c>
      <c r="R291" s="46">
        <v>1719217</v>
      </c>
      <c r="S291" s="46">
        <v>319170</v>
      </c>
      <c r="T291" s="46">
        <v>1400047</v>
      </c>
      <c r="U291" s="76"/>
      <c r="V291" s="46" t="s">
        <v>1147</v>
      </c>
      <c r="W291" s="46" t="s">
        <v>1992</v>
      </c>
      <c r="X291" s="46">
        <v>12670900</v>
      </c>
      <c r="Y291" s="46">
        <v>26209736</v>
      </c>
      <c r="Z291" s="46">
        <v>16500</v>
      </c>
      <c r="AA291" s="46">
        <v>26193236</v>
      </c>
    </row>
    <row r="292" spans="1:27" ht="15">
      <c r="A292" s="98" t="s">
        <v>1189</v>
      </c>
      <c r="B292" s="99" t="s">
        <v>2006</v>
      </c>
      <c r="C292" s="79"/>
      <c r="D292" s="46">
        <f t="shared" si="8"/>
        <v>336608</v>
      </c>
      <c r="E292" s="100">
        <v>131870</v>
      </c>
      <c r="F292" s="100">
        <v>204738</v>
      </c>
      <c r="H292" s="98" t="s">
        <v>1275</v>
      </c>
      <c r="I292" s="99" t="s">
        <v>2033</v>
      </c>
      <c r="J292" s="100">
        <v>33450</v>
      </c>
      <c r="K292" s="46">
        <f t="shared" si="9"/>
        <v>1044015</v>
      </c>
      <c r="L292" s="100">
        <v>182500</v>
      </c>
      <c r="M292" s="100">
        <v>861515</v>
      </c>
      <c r="O292" s="46" t="s">
        <v>1131</v>
      </c>
      <c r="P292" s="46" t="s">
        <v>1990</v>
      </c>
      <c r="Q292" s="46">
        <v>704792</v>
      </c>
      <c r="R292" s="46">
        <v>1524474</v>
      </c>
      <c r="S292" s="46">
        <v>551047</v>
      </c>
      <c r="T292" s="46">
        <v>973427</v>
      </c>
      <c r="U292" s="76"/>
      <c r="V292" s="46" t="s">
        <v>1150</v>
      </c>
      <c r="W292" s="46" t="s">
        <v>1993</v>
      </c>
      <c r="X292" s="46">
        <v>827810</v>
      </c>
      <c r="Y292" s="46">
        <v>21067211</v>
      </c>
      <c r="Z292" s="46">
        <v>12500000</v>
      </c>
      <c r="AA292" s="46">
        <v>8567211</v>
      </c>
    </row>
    <row r="293" spans="1:27" ht="15">
      <c r="A293" s="98" t="s">
        <v>1192</v>
      </c>
      <c r="B293" s="99" t="s">
        <v>1940</v>
      </c>
      <c r="C293" s="100">
        <v>7666866</v>
      </c>
      <c r="D293" s="46">
        <f t="shared" si="8"/>
        <v>1318234</v>
      </c>
      <c r="E293" s="100">
        <v>134700</v>
      </c>
      <c r="F293" s="100">
        <v>1183534</v>
      </c>
      <c r="H293" s="98" t="s">
        <v>1278</v>
      </c>
      <c r="I293" s="99" t="s">
        <v>2289</v>
      </c>
      <c r="J293" s="79"/>
      <c r="K293" s="46">
        <f t="shared" si="9"/>
        <v>63500</v>
      </c>
      <c r="L293" s="79"/>
      <c r="M293" s="100">
        <v>63500</v>
      </c>
      <c r="O293" s="46" t="s">
        <v>1134</v>
      </c>
      <c r="P293" s="46" t="s">
        <v>1905</v>
      </c>
      <c r="Q293" s="46">
        <v>3899082</v>
      </c>
      <c r="R293" s="46">
        <v>11863527</v>
      </c>
      <c r="S293" s="46">
        <v>1836257</v>
      </c>
      <c r="T293" s="46">
        <v>10027270</v>
      </c>
      <c r="U293" s="76"/>
      <c r="V293" s="46" t="s">
        <v>1152</v>
      </c>
      <c r="W293" s="46" t="s">
        <v>1994</v>
      </c>
      <c r="X293" s="46">
        <v>7322299</v>
      </c>
      <c r="Y293" s="46">
        <v>28874098</v>
      </c>
      <c r="Z293" s="46">
        <v>31550</v>
      </c>
      <c r="AA293" s="46">
        <v>28842548</v>
      </c>
    </row>
    <row r="294" spans="1:27" ht="15">
      <c r="A294" s="98" t="s">
        <v>1194</v>
      </c>
      <c r="B294" s="99" t="s">
        <v>2007</v>
      </c>
      <c r="C294" s="79"/>
      <c r="D294" s="46">
        <f t="shared" si="8"/>
        <v>630102</v>
      </c>
      <c r="E294" s="79"/>
      <c r="F294" s="100">
        <v>630102</v>
      </c>
      <c r="H294" s="98" t="s">
        <v>1281</v>
      </c>
      <c r="I294" s="99" t="s">
        <v>2034</v>
      </c>
      <c r="J294" s="100">
        <v>2800</v>
      </c>
      <c r="K294" s="46">
        <f t="shared" si="9"/>
        <v>1371888</v>
      </c>
      <c r="L294" s="79"/>
      <c r="M294" s="100">
        <v>1371888</v>
      </c>
      <c r="O294" s="46" t="s">
        <v>1136</v>
      </c>
      <c r="P294" s="46" t="s">
        <v>1906</v>
      </c>
      <c r="Q294" s="46">
        <v>9265200</v>
      </c>
      <c r="R294" s="46">
        <v>13022559</v>
      </c>
      <c r="S294" s="46">
        <v>1448878</v>
      </c>
      <c r="T294" s="46">
        <v>11573681</v>
      </c>
      <c r="U294" s="76"/>
      <c r="V294" s="46" t="s">
        <v>1144</v>
      </c>
      <c r="W294" s="46" t="s">
        <v>1995</v>
      </c>
      <c r="X294" s="46">
        <v>57537452</v>
      </c>
      <c r="Y294" s="46">
        <v>53645604</v>
      </c>
      <c r="Z294" s="46">
        <v>5939628</v>
      </c>
      <c r="AA294" s="46">
        <v>47705976</v>
      </c>
    </row>
    <row r="295" spans="1:27" ht="15">
      <c r="A295" s="98" t="s">
        <v>1196</v>
      </c>
      <c r="B295" s="99" t="s">
        <v>2008</v>
      </c>
      <c r="C295" s="100">
        <v>1685428</v>
      </c>
      <c r="D295" s="46">
        <f t="shared" si="8"/>
        <v>2129900</v>
      </c>
      <c r="E295" s="100">
        <v>53200</v>
      </c>
      <c r="F295" s="100">
        <v>2076700</v>
      </c>
      <c r="H295" s="98" t="s">
        <v>1284</v>
      </c>
      <c r="I295" s="99" t="s">
        <v>2035</v>
      </c>
      <c r="J295" s="100">
        <v>164986</v>
      </c>
      <c r="K295" s="46">
        <f t="shared" si="9"/>
        <v>1030893</v>
      </c>
      <c r="L295" s="79"/>
      <c r="M295" s="100">
        <v>1030893</v>
      </c>
      <c r="O295" s="46" t="s">
        <v>1138</v>
      </c>
      <c r="P295" s="46" t="s">
        <v>1991</v>
      </c>
      <c r="Q295" s="46"/>
      <c r="R295" s="46">
        <v>2341356</v>
      </c>
      <c r="S295" s="46">
        <v>1050153</v>
      </c>
      <c r="T295" s="46">
        <v>1291203</v>
      </c>
      <c r="U295" s="76"/>
      <c r="V295" s="46" t="s">
        <v>1156</v>
      </c>
      <c r="W295" s="46" t="s">
        <v>1996</v>
      </c>
      <c r="X295" s="46">
        <v>5923915</v>
      </c>
      <c r="Y295" s="46">
        <v>40426559</v>
      </c>
      <c r="Z295" s="46">
        <v>488000</v>
      </c>
      <c r="AA295" s="46">
        <v>39938559</v>
      </c>
    </row>
    <row r="296" spans="1:27" ht="15">
      <c r="A296" s="98" t="s">
        <v>1199</v>
      </c>
      <c r="B296" s="99" t="s">
        <v>2009</v>
      </c>
      <c r="C296" s="79"/>
      <c r="D296" s="46">
        <f t="shared" si="8"/>
        <v>1136270</v>
      </c>
      <c r="E296" s="79"/>
      <c r="F296" s="100">
        <v>1136270</v>
      </c>
      <c r="H296" s="98" t="s">
        <v>1290</v>
      </c>
      <c r="I296" s="99" t="s">
        <v>2036</v>
      </c>
      <c r="J296" s="79"/>
      <c r="K296" s="46">
        <f t="shared" si="9"/>
        <v>51400</v>
      </c>
      <c r="L296" s="79"/>
      <c r="M296" s="100">
        <v>51400</v>
      </c>
      <c r="O296" s="46" t="s">
        <v>1147</v>
      </c>
      <c r="P296" s="46" t="s">
        <v>1992</v>
      </c>
      <c r="Q296" s="46">
        <v>10160500</v>
      </c>
      <c r="R296" s="46">
        <v>21163271</v>
      </c>
      <c r="S296" s="46">
        <v>95700</v>
      </c>
      <c r="T296" s="46">
        <v>21067571</v>
      </c>
      <c r="U296" s="76"/>
      <c r="V296" s="46" t="s">
        <v>1159</v>
      </c>
      <c r="W296" s="46" t="s">
        <v>1997</v>
      </c>
      <c r="X296" s="46">
        <v>44098901</v>
      </c>
      <c r="Y296" s="46">
        <v>9288130</v>
      </c>
      <c r="Z296" s="46">
        <v>10000</v>
      </c>
      <c r="AA296" s="46">
        <v>9278130</v>
      </c>
    </row>
    <row r="297" spans="1:27" ht="15">
      <c r="A297" s="98" t="s">
        <v>1202</v>
      </c>
      <c r="B297" s="99" t="s">
        <v>2010</v>
      </c>
      <c r="C297" s="100">
        <v>1</v>
      </c>
      <c r="D297" s="46">
        <f t="shared" si="8"/>
        <v>1030892</v>
      </c>
      <c r="E297" s="100">
        <v>271001</v>
      </c>
      <c r="F297" s="100">
        <v>759891</v>
      </c>
      <c r="H297" s="98" t="s">
        <v>1293</v>
      </c>
      <c r="I297" s="99" t="s">
        <v>2037</v>
      </c>
      <c r="J297" s="79"/>
      <c r="K297" s="46">
        <f t="shared" si="9"/>
        <v>9600</v>
      </c>
      <c r="L297" s="79"/>
      <c r="M297" s="100">
        <v>9600</v>
      </c>
      <c r="O297" s="46" t="s">
        <v>1150</v>
      </c>
      <c r="P297" s="46" t="s">
        <v>1993</v>
      </c>
      <c r="Q297" s="46">
        <v>10093737</v>
      </c>
      <c r="R297" s="46">
        <v>6294337</v>
      </c>
      <c r="S297" s="46">
        <v>140710</v>
      </c>
      <c r="T297" s="46">
        <v>6153627</v>
      </c>
      <c r="U297" s="76"/>
      <c r="V297" s="46" t="s">
        <v>1162</v>
      </c>
      <c r="W297" s="46" t="s">
        <v>2274</v>
      </c>
      <c r="X297" s="46"/>
      <c r="Y297" s="46">
        <v>74621</v>
      </c>
      <c r="Z297" s="46"/>
      <c r="AA297" s="46">
        <v>74621</v>
      </c>
    </row>
    <row r="298" spans="1:27" ht="15">
      <c r="A298" s="98" t="s">
        <v>1205</v>
      </c>
      <c r="B298" s="99" t="s">
        <v>2011</v>
      </c>
      <c r="C298" s="79"/>
      <c r="D298" s="46">
        <f t="shared" si="8"/>
        <v>1008899</v>
      </c>
      <c r="E298" s="100">
        <v>2</v>
      </c>
      <c r="F298" s="100">
        <v>1008897</v>
      </c>
      <c r="H298" s="98" t="s">
        <v>1296</v>
      </c>
      <c r="I298" s="99" t="s">
        <v>2038</v>
      </c>
      <c r="J298" s="79"/>
      <c r="K298" s="46">
        <f t="shared" si="9"/>
        <v>20550</v>
      </c>
      <c r="L298" s="79"/>
      <c r="M298" s="100">
        <v>20550</v>
      </c>
      <c r="O298" s="46" t="s">
        <v>1152</v>
      </c>
      <c r="P298" s="46" t="s">
        <v>1994</v>
      </c>
      <c r="Q298" s="46"/>
      <c r="R298" s="46">
        <v>12821625</v>
      </c>
      <c r="S298" s="46">
        <v>368669</v>
      </c>
      <c r="T298" s="46">
        <v>12452956</v>
      </c>
      <c r="U298" s="76"/>
      <c r="V298" s="46" t="s">
        <v>1165</v>
      </c>
      <c r="W298" s="46" t="s">
        <v>1998</v>
      </c>
      <c r="X298" s="46">
        <v>818548</v>
      </c>
      <c r="Y298" s="46">
        <v>27112322</v>
      </c>
      <c r="Z298" s="46"/>
      <c r="AA298" s="46">
        <v>27112322</v>
      </c>
    </row>
    <row r="299" spans="1:27" ht="15">
      <c r="A299" s="98" t="s">
        <v>1208</v>
      </c>
      <c r="B299" s="99" t="s">
        <v>2012</v>
      </c>
      <c r="C299" s="79"/>
      <c r="D299" s="46">
        <f t="shared" si="8"/>
        <v>1398473</v>
      </c>
      <c r="E299" s="100">
        <v>1</v>
      </c>
      <c r="F299" s="100">
        <v>1398472</v>
      </c>
      <c r="H299" s="98" t="s">
        <v>1302</v>
      </c>
      <c r="I299" s="99" t="s">
        <v>2039</v>
      </c>
      <c r="J299" s="79"/>
      <c r="K299" s="46">
        <f t="shared" si="9"/>
        <v>252499</v>
      </c>
      <c r="L299" s="79"/>
      <c r="M299" s="100">
        <v>252499</v>
      </c>
      <c r="O299" s="221" t="s">
        <v>1144</v>
      </c>
      <c r="P299" s="46" t="s">
        <v>1995</v>
      </c>
      <c r="Q299" s="46">
        <v>18322354</v>
      </c>
      <c r="R299" s="46">
        <v>32725036</v>
      </c>
      <c r="S299" s="46">
        <v>10730729</v>
      </c>
      <c r="T299" s="46">
        <v>21994307</v>
      </c>
      <c r="U299" s="76"/>
      <c r="V299" s="46" t="s">
        <v>1168</v>
      </c>
      <c r="W299" s="46" t="s">
        <v>1999</v>
      </c>
      <c r="X299" s="46">
        <v>62280298</v>
      </c>
      <c r="Y299" s="46">
        <v>43615088</v>
      </c>
      <c r="Z299" s="46">
        <v>3412500</v>
      </c>
      <c r="AA299" s="46">
        <v>40202588</v>
      </c>
    </row>
    <row r="300" spans="1:27" ht="15">
      <c r="A300" s="98" t="s">
        <v>1211</v>
      </c>
      <c r="B300" s="99" t="s">
        <v>2249</v>
      </c>
      <c r="C300" s="100">
        <v>517000</v>
      </c>
      <c r="D300" s="46">
        <f t="shared" si="8"/>
        <v>196844</v>
      </c>
      <c r="E300" s="79"/>
      <c r="F300" s="100">
        <v>196844</v>
      </c>
      <c r="H300" s="98" t="s">
        <v>1305</v>
      </c>
      <c r="I300" s="99" t="s">
        <v>2040</v>
      </c>
      <c r="J300" s="100">
        <v>10500</v>
      </c>
      <c r="K300" s="46">
        <f t="shared" si="9"/>
        <v>284876</v>
      </c>
      <c r="L300" s="79"/>
      <c r="M300" s="100">
        <v>284876</v>
      </c>
      <c r="O300" s="46" t="s">
        <v>1156</v>
      </c>
      <c r="P300" s="46" t="s">
        <v>1996</v>
      </c>
      <c r="Q300" s="46">
        <v>3192075</v>
      </c>
      <c r="R300" s="46">
        <v>4255254</v>
      </c>
      <c r="S300" s="46">
        <v>245000</v>
      </c>
      <c r="T300" s="46">
        <v>4010254</v>
      </c>
      <c r="U300" s="76"/>
      <c r="V300" s="46" t="s">
        <v>1171</v>
      </c>
      <c r="W300" s="46" t="s">
        <v>2000</v>
      </c>
      <c r="X300" s="46">
        <v>12850</v>
      </c>
      <c r="Y300" s="46">
        <v>12001</v>
      </c>
      <c r="Z300" s="46"/>
      <c r="AA300" s="46">
        <v>12001</v>
      </c>
    </row>
    <row r="301" spans="1:27" ht="15">
      <c r="A301" s="98" t="s">
        <v>1214</v>
      </c>
      <c r="B301" s="99" t="s">
        <v>2013</v>
      </c>
      <c r="C301" s="100">
        <v>4383611</v>
      </c>
      <c r="D301" s="46">
        <f t="shared" si="8"/>
        <v>1132006</v>
      </c>
      <c r="E301" s="100">
        <v>171052</v>
      </c>
      <c r="F301" s="100">
        <v>960954</v>
      </c>
      <c r="H301" s="98" t="s">
        <v>1308</v>
      </c>
      <c r="I301" s="99" t="s">
        <v>2041</v>
      </c>
      <c r="J301" s="100">
        <v>334580</v>
      </c>
      <c r="K301" s="46">
        <f t="shared" si="9"/>
        <v>79080</v>
      </c>
      <c r="L301" s="79"/>
      <c r="M301" s="100">
        <v>79080</v>
      </c>
      <c r="O301" s="46" t="s">
        <v>1159</v>
      </c>
      <c r="P301" s="46" t="s">
        <v>1997</v>
      </c>
      <c r="Q301" s="46">
        <v>688100</v>
      </c>
      <c r="R301" s="46">
        <v>2207253</v>
      </c>
      <c r="S301" s="46">
        <v>77850</v>
      </c>
      <c r="T301" s="46">
        <v>2129403</v>
      </c>
      <c r="U301" s="76"/>
      <c r="V301" s="46" t="s">
        <v>1177</v>
      </c>
      <c r="W301" s="46" t="s">
        <v>2002</v>
      </c>
      <c r="X301" s="46">
        <v>48545</v>
      </c>
      <c r="Y301" s="46">
        <v>375738</v>
      </c>
      <c r="Z301" s="46"/>
      <c r="AA301" s="46">
        <v>375738</v>
      </c>
    </row>
    <row r="302" spans="1:27" ht="15">
      <c r="A302" s="98" t="s">
        <v>1217</v>
      </c>
      <c r="B302" s="99" t="s">
        <v>2014</v>
      </c>
      <c r="C302" s="100">
        <v>113950</v>
      </c>
      <c r="D302" s="46">
        <f t="shared" si="8"/>
        <v>51908</v>
      </c>
      <c r="E302" s="100">
        <v>6000</v>
      </c>
      <c r="F302" s="100">
        <v>45908</v>
      </c>
      <c r="H302" s="98" t="s">
        <v>1311</v>
      </c>
      <c r="I302" s="99" t="s">
        <v>2042</v>
      </c>
      <c r="J302" s="100">
        <v>3696200</v>
      </c>
      <c r="K302" s="46">
        <f t="shared" si="9"/>
        <v>474780</v>
      </c>
      <c r="L302" s="100">
        <v>4135</v>
      </c>
      <c r="M302" s="100">
        <v>470645</v>
      </c>
      <c r="O302" s="46" t="s">
        <v>1162</v>
      </c>
      <c r="P302" s="46" t="s">
        <v>2274</v>
      </c>
      <c r="Q302" s="46">
        <v>412700</v>
      </c>
      <c r="R302" s="46">
        <v>1380000</v>
      </c>
      <c r="S302" s="46">
        <v>43200</v>
      </c>
      <c r="T302" s="46">
        <v>1336800</v>
      </c>
      <c r="U302" s="76"/>
      <c r="V302" s="46" t="s">
        <v>1180</v>
      </c>
      <c r="W302" s="46" t="s">
        <v>2003</v>
      </c>
      <c r="X302" s="46">
        <v>253202</v>
      </c>
      <c r="Y302" s="46">
        <v>8581738</v>
      </c>
      <c r="Z302" s="46">
        <v>385371</v>
      </c>
      <c r="AA302" s="46">
        <v>8196367</v>
      </c>
    </row>
    <row r="303" spans="1:27" ht="15">
      <c r="A303" s="98" t="s">
        <v>1220</v>
      </c>
      <c r="B303" s="99" t="s">
        <v>2015</v>
      </c>
      <c r="C303" s="79"/>
      <c r="D303" s="46">
        <f t="shared" si="8"/>
        <v>532485</v>
      </c>
      <c r="E303" s="100">
        <v>199081</v>
      </c>
      <c r="F303" s="100">
        <v>333404</v>
      </c>
      <c r="H303" s="98" t="s">
        <v>1314</v>
      </c>
      <c r="I303" s="99" t="s">
        <v>2043</v>
      </c>
      <c r="J303" s="100">
        <v>1250</v>
      </c>
      <c r="K303" s="46">
        <f t="shared" si="9"/>
        <v>99075</v>
      </c>
      <c r="L303" s="79"/>
      <c r="M303" s="100">
        <v>99075</v>
      </c>
      <c r="O303" s="46" t="s">
        <v>1165</v>
      </c>
      <c r="P303" s="46" t="s">
        <v>1998</v>
      </c>
      <c r="Q303" s="46">
        <v>2199507</v>
      </c>
      <c r="R303" s="46">
        <v>17370874</v>
      </c>
      <c r="S303" s="46">
        <v>3261822</v>
      </c>
      <c r="T303" s="46">
        <v>14109052</v>
      </c>
      <c r="U303" s="76"/>
      <c r="V303" s="46" t="s">
        <v>1183</v>
      </c>
      <c r="W303" s="46" t="s">
        <v>2004</v>
      </c>
      <c r="X303" s="46">
        <v>2678481</v>
      </c>
      <c r="Y303" s="46">
        <v>3711630</v>
      </c>
      <c r="Z303" s="46">
        <v>32250</v>
      </c>
      <c r="AA303" s="46">
        <v>3679380</v>
      </c>
    </row>
    <row r="304" spans="1:27" ht="15">
      <c r="A304" s="98" t="s">
        <v>1223</v>
      </c>
      <c r="B304" s="99" t="s">
        <v>2016</v>
      </c>
      <c r="C304" s="79"/>
      <c r="D304" s="46">
        <f t="shared" si="8"/>
        <v>184538</v>
      </c>
      <c r="E304" s="100">
        <v>1</v>
      </c>
      <c r="F304" s="100">
        <v>184537</v>
      </c>
      <c r="H304" s="98" t="s">
        <v>1317</v>
      </c>
      <c r="I304" s="99" t="s">
        <v>2044</v>
      </c>
      <c r="J304" s="100">
        <v>105750</v>
      </c>
      <c r="K304" s="46">
        <f t="shared" si="9"/>
        <v>640226</v>
      </c>
      <c r="L304" s="79"/>
      <c r="M304" s="100">
        <v>640226</v>
      </c>
      <c r="O304" s="46" t="s">
        <v>1168</v>
      </c>
      <c r="P304" s="46" t="s">
        <v>1999</v>
      </c>
      <c r="Q304" s="46">
        <v>9426039</v>
      </c>
      <c r="R304" s="46">
        <v>30672974</v>
      </c>
      <c r="S304" s="46">
        <v>4654934</v>
      </c>
      <c r="T304" s="46">
        <v>26018040</v>
      </c>
      <c r="U304" s="76"/>
      <c r="V304" s="46" t="s">
        <v>1186</v>
      </c>
      <c r="W304" s="46" t="s">
        <v>2005</v>
      </c>
      <c r="X304" s="46">
        <v>29000</v>
      </c>
      <c r="Y304" s="46">
        <v>2621356</v>
      </c>
      <c r="Z304" s="46">
        <v>123000</v>
      </c>
      <c r="AA304" s="46">
        <v>2498356</v>
      </c>
    </row>
    <row r="305" spans="1:27" ht="15">
      <c r="A305" s="98" t="s">
        <v>1226</v>
      </c>
      <c r="B305" s="99" t="s">
        <v>2017</v>
      </c>
      <c r="C305" s="100">
        <v>2959870</v>
      </c>
      <c r="D305" s="46">
        <f t="shared" si="8"/>
        <v>1873555</v>
      </c>
      <c r="E305" s="100">
        <v>65100</v>
      </c>
      <c r="F305" s="100">
        <v>1808455</v>
      </c>
      <c r="H305" s="98" t="s">
        <v>1320</v>
      </c>
      <c r="I305" s="99" t="s">
        <v>2045</v>
      </c>
      <c r="J305" s="79"/>
      <c r="K305" s="46">
        <f t="shared" si="9"/>
        <v>962817</v>
      </c>
      <c r="L305" s="100">
        <v>260500</v>
      </c>
      <c r="M305" s="100">
        <v>702317</v>
      </c>
      <c r="O305" s="46" t="s">
        <v>1171</v>
      </c>
      <c r="P305" s="46" t="s">
        <v>2000</v>
      </c>
      <c r="Q305" s="46"/>
      <c r="R305" s="46">
        <v>6160760</v>
      </c>
      <c r="S305" s="46"/>
      <c r="T305" s="46">
        <v>6160760</v>
      </c>
      <c r="U305" s="76"/>
      <c r="V305" s="46" t="s">
        <v>1189</v>
      </c>
      <c r="W305" s="46" t="s">
        <v>2006</v>
      </c>
      <c r="X305" s="46">
        <v>2808200</v>
      </c>
      <c r="Y305" s="46">
        <v>620444</v>
      </c>
      <c r="Z305" s="46"/>
      <c r="AA305" s="46">
        <v>620444</v>
      </c>
    </row>
    <row r="306" spans="1:27" ht="15">
      <c r="A306" s="98" t="s">
        <v>1230</v>
      </c>
      <c r="B306" s="99" t="s">
        <v>2018</v>
      </c>
      <c r="C306" s="100">
        <v>550000</v>
      </c>
      <c r="D306" s="46">
        <f t="shared" si="8"/>
        <v>22700</v>
      </c>
      <c r="E306" s="79"/>
      <c r="F306" s="100">
        <v>22700</v>
      </c>
      <c r="H306" s="98" t="s">
        <v>1323</v>
      </c>
      <c r="I306" s="99" t="s">
        <v>2046</v>
      </c>
      <c r="J306" s="100">
        <v>1500</v>
      </c>
      <c r="K306" s="46">
        <f t="shared" si="9"/>
        <v>28250</v>
      </c>
      <c r="L306" s="79"/>
      <c r="M306" s="100">
        <v>28250</v>
      </c>
      <c r="O306" s="46" t="s">
        <v>1174</v>
      </c>
      <c r="P306" s="46" t="s">
        <v>2001</v>
      </c>
      <c r="Q306" s="46">
        <v>6007869</v>
      </c>
      <c r="R306" s="46">
        <v>6214076</v>
      </c>
      <c r="S306" s="46">
        <v>697700</v>
      </c>
      <c r="T306" s="46">
        <v>5516376</v>
      </c>
      <c r="U306" s="76"/>
      <c r="V306" s="46" t="s">
        <v>1192</v>
      </c>
      <c r="W306" s="46" t="s">
        <v>1940</v>
      </c>
      <c r="X306" s="46">
        <v>7957176</v>
      </c>
      <c r="Y306" s="46">
        <v>11919767</v>
      </c>
      <c r="Z306" s="46">
        <v>2049570</v>
      </c>
      <c r="AA306" s="46">
        <v>9870197</v>
      </c>
    </row>
    <row r="307" spans="1:27" ht="15">
      <c r="A307" s="98" t="s">
        <v>1233</v>
      </c>
      <c r="B307" s="99" t="s">
        <v>2019</v>
      </c>
      <c r="C307" s="79"/>
      <c r="D307" s="46">
        <f t="shared" si="8"/>
        <v>61934</v>
      </c>
      <c r="E307" s="79"/>
      <c r="F307" s="100">
        <v>61934</v>
      </c>
      <c r="H307" s="98" t="s">
        <v>1326</v>
      </c>
      <c r="I307" s="99" t="s">
        <v>2290</v>
      </c>
      <c r="J307" s="79"/>
      <c r="K307" s="46">
        <f t="shared" si="9"/>
        <v>6855</v>
      </c>
      <c r="L307" s="79"/>
      <c r="M307" s="100">
        <v>6855</v>
      </c>
      <c r="O307" s="46" t="s">
        <v>1177</v>
      </c>
      <c r="P307" s="46" t="s">
        <v>2002</v>
      </c>
      <c r="Q307" s="46">
        <v>0</v>
      </c>
      <c r="R307" s="46">
        <v>1077691</v>
      </c>
      <c r="S307" s="46">
        <v>141875</v>
      </c>
      <c r="T307" s="46">
        <v>935816</v>
      </c>
      <c r="U307" s="76"/>
      <c r="V307" s="46" t="s">
        <v>1194</v>
      </c>
      <c r="W307" s="46" t="s">
        <v>2007</v>
      </c>
      <c r="X307" s="46"/>
      <c r="Y307" s="46">
        <v>73789396</v>
      </c>
      <c r="Z307" s="46">
        <v>3293800</v>
      </c>
      <c r="AA307" s="46">
        <v>70495596</v>
      </c>
    </row>
    <row r="308" spans="1:27" ht="15">
      <c r="A308" s="98" t="s">
        <v>1236</v>
      </c>
      <c r="B308" s="99" t="s">
        <v>2020</v>
      </c>
      <c r="C308" s="100">
        <v>37000</v>
      </c>
      <c r="D308" s="46">
        <f t="shared" si="8"/>
        <v>489225</v>
      </c>
      <c r="E308" s="79"/>
      <c r="F308" s="100">
        <v>489225</v>
      </c>
      <c r="H308" s="98" t="s">
        <v>1329</v>
      </c>
      <c r="I308" s="99" t="s">
        <v>2047</v>
      </c>
      <c r="J308" s="79"/>
      <c r="K308" s="46">
        <f t="shared" si="9"/>
        <v>1227344</v>
      </c>
      <c r="L308" s="79"/>
      <c r="M308" s="100">
        <v>1227344</v>
      </c>
      <c r="O308" s="46" t="s">
        <v>1180</v>
      </c>
      <c r="P308" s="46" t="s">
        <v>2003</v>
      </c>
      <c r="Q308" s="46">
        <v>1480476</v>
      </c>
      <c r="R308" s="46">
        <v>20725712</v>
      </c>
      <c r="S308" s="46">
        <v>576402</v>
      </c>
      <c r="T308" s="46">
        <v>20149310</v>
      </c>
      <c r="U308" s="76"/>
      <c r="V308" s="46" t="s">
        <v>1196</v>
      </c>
      <c r="W308" s="46" t="s">
        <v>2008</v>
      </c>
      <c r="X308" s="46">
        <v>15754500</v>
      </c>
      <c r="Y308" s="46">
        <v>16719770</v>
      </c>
      <c r="Z308" s="46">
        <v>14027000</v>
      </c>
      <c r="AA308" s="46">
        <v>2692770</v>
      </c>
    </row>
    <row r="309" spans="1:27" ht="15">
      <c r="A309" s="98" t="s">
        <v>1239</v>
      </c>
      <c r="B309" s="99" t="s">
        <v>2021</v>
      </c>
      <c r="C309" s="79"/>
      <c r="D309" s="46">
        <f t="shared" si="8"/>
        <v>400768</v>
      </c>
      <c r="E309" s="100">
        <v>108500</v>
      </c>
      <c r="F309" s="100">
        <v>292268</v>
      </c>
      <c r="H309" s="98" t="s">
        <v>1332</v>
      </c>
      <c r="I309" s="99" t="s">
        <v>2048</v>
      </c>
      <c r="J309" s="79"/>
      <c r="K309" s="46">
        <f t="shared" si="9"/>
        <v>588048</v>
      </c>
      <c r="L309" s="100">
        <v>580500</v>
      </c>
      <c r="M309" s="100">
        <v>7548</v>
      </c>
      <c r="O309" s="46" t="s">
        <v>1183</v>
      </c>
      <c r="P309" s="46" t="s">
        <v>2004</v>
      </c>
      <c r="Q309" s="46">
        <v>20401725</v>
      </c>
      <c r="R309" s="46">
        <v>6884760</v>
      </c>
      <c r="S309" s="46">
        <v>2493843</v>
      </c>
      <c r="T309" s="46">
        <v>4390917</v>
      </c>
      <c r="U309" s="76"/>
      <c r="V309" s="46" t="s">
        <v>1199</v>
      </c>
      <c r="W309" s="46" t="s">
        <v>2009</v>
      </c>
      <c r="X309" s="46">
        <v>12067000</v>
      </c>
      <c r="Y309" s="46">
        <v>9569823</v>
      </c>
      <c r="Z309" s="46"/>
      <c r="AA309" s="46">
        <v>9569823</v>
      </c>
    </row>
    <row r="310" spans="1:27" ht="15">
      <c r="A310" s="98" t="s">
        <v>1245</v>
      </c>
      <c r="B310" s="99" t="s">
        <v>2023</v>
      </c>
      <c r="C310" s="100">
        <v>15900</v>
      </c>
      <c r="D310" s="46">
        <f t="shared" si="8"/>
        <v>714401</v>
      </c>
      <c r="E310" s="100">
        <v>259900</v>
      </c>
      <c r="F310" s="100">
        <v>454501</v>
      </c>
      <c r="H310" s="98" t="s">
        <v>1335</v>
      </c>
      <c r="I310" s="99" t="s">
        <v>2049</v>
      </c>
      <c r="J310" s="79"/>
      <c r="K310" s="46">
        <f t="shared" si="9"/>
        <v>75204</v>
      </c>
      <c r="L310" s="79"/>
      <c r="M310" s="100">
        <v>75204</v>
      </c>
      <c r="O310" s="46" t="s">
        <v>1186</v>
      </c>
      <c r="P310" s="46" t="s">
        <v>2005</v>
      </c>
      <c r="Q310" s="46">
        <v>1350279</v>
      </c>
      <c r="R310" s="46">
        <v>5362007</v>
      </c>
      <c r="S310" s="46">
        <v>268470</v>
      </c>
      <c r="T310" s="46">
        <v>5093537</v>
      </c>
      <c r="U310" s="76"/>
      <c r="V310" s="46" t="s">
        <v>1202</v>
      </c>
      <c r="W310" s="46" t="s">
        <v>2010</v>
      </c>
      <c r="X310" s="46">
        <v>9865633</v>
      </c>
      <c r="Y310" s="46">
        <v>25899111</v>
      </c>
      <c r="Z310" s="46">
        <v>683204</v>
      </c>
      <c r="AA310" s="46">
        <v>25215907</v>
      </c>
    </row>
    <row r="311" spans="1:27" ht="15">
      <c r="A311" s="98" t="s">
        <v>1248</v>
      </c>
      <c r="B311" s="99" t="s">
        <v>2024</v>
      </c>
      <c r="C311" s="100">
        <v>1134500</v>
      </c>
      <c r="D311" s="46">
        <f t="shared" si="8"/>
        <v>553499</v>
      </c>
      <c r="E311" s="100">
        <v>433200</v>
      </c>
      <c r="F311" s="100">
        <v>120299</v>
      </c>
      <c r="H311" s="98" t="s">
        <v>1338</v>
      </c>
      <c r="I311" s="99" t="s">
        <v>2050</v>
      </c>
      <c r="J311" s="100">
        <v>1600665</v>
      </c>
      <c r="K311" s="46">
        <f t="shared" si="9"/>
        <v>2045058</v>
      </c>
      <c r="L311" s="100">
        <v>1580000</v>
      </c>
      <c r="M311" s="100">
        <v>465058</v>
      </c>
      <c r="O311" s="46" t="s">
        <v>1189</v>
      </c>
      <c r="P311" s="46" t="s">
        <v>2006</v>
      </c>
      <c r="Q311" s="46">
        <v>4901325</v>
      </c>
      <c r="R311" s="46">
        <v>2671929</v>
      </c>
      <c r="S311" s="46">
        <v>344620</v>
      </c>
      <c r="T311" s="46">
        <v>2327309</v>
      </c>
      <c r="U311" s="76"/>
      <c r="V311" s="46" t="s">
        <v>1205</v>
      </c>
      <c r="W311" s="46" t="s">
        <v>2011</v>
      </c>
      <c r="X311" s="46">
        <v>1157262</v>
      </c>
      <c r="Y311" s="46">
        <v>8971479</v>
      </c>
      <c r="Z311" s="46">
        <v>850</v>
      </c>
      <c r="AA311" s="46">
        <v>8970629</v>
      </c>
    </row>
    <row r="312" spans="1:27" ht="15">
      <c r="A312" s="98" t="s">
        <v>1251</v>
      </c>
      <c r="B312" s="99" t="s">
        <v>2025</v>
      </c>
      <c r="C312" s="100">
        <v>2470400</v>
      </c>
      <c r="D312" s="46">
        <f t="shared" si="8"/>
        <v>111776</v>
      </c>
      <c r="E312" s="100">
        <v>1000</v>
      </c>
      <c r="F312" s="100">
        <v>110776</v>
      </c>
      <c r="H312" s="98" t="s">
        <v>1341</v>
      </c>
      <c r="I312" s="99" t="s">
        <v>2051</v>
      </c>
      <c r="J312" s="79"/>
      <c r="K312" s="46">
        <f t="shared" si="9"/>
        <v>52300</v>
      </c>
      <c r="L312" s="79"/>
      <c r="M312" s="100">
        <v>52300</v>
      </c>
      <c r="O312" s="46" t="s">
        <v>1192</v>
      </c>
      <c r="P312" s="46" t="s">
        <v>1940</v>
      </c>
      <c r="Q312" s="46">
        <v>52618082</v>
      </c>
      <c r="R312" s="46">
        <v>14530517</v>
      </c>
      <c r="S312" s="46">
        <v>940258</v>
      </c>
      <c r="T312" s="46">
        <v>13590259</v>
      </c>
      <c r="U312" s="76"/>
      <c r="V312" s="46" t="s">
        <v>1208</v>
      </c>
      <c r="W312" s="46" t="s">
        <v>2012</v>
      </c>
      <c r="X312" s="46">
        <v>1251603</v>
      </c>
      <c r="Y312" s="46">
        <v>10495787</v>
      </c>
      <c r="Z312" s="46">
        <v>75001</v>
      </c>
      <c r="AA312" s="46">
        <v>10420786</v>
      </c>
    </row>
    <row r="313" spans="1:27" ht="15">
      <c r="A313" s="98" t="s">
        <v>1254</v>
      </c>
      <c r="B313" s="99" t="s">
        <v>2026</v>
      </c>
      <c r="C313" s="100">
        <v>1300002</v>
      </c>
      <c r="D313" s="46">
        <f t="shared" si="8"/>
        <v>495408</v>
      </c>
      <c r="E313" s="100">
        <v>10751</v>
      </c>
      <c r="F313" s="100">
        <v>484657</v>
      </c>
      <c r="H313" s="98" t="s">
        <v>1344</v>
      </c>
      <c r="I313" s="99" t="s">
        <v>2052</v>
      </c>
      <c r="J313" s="79"/>
      <c r="K313" s="46">
        <f t="shared" si="9"/>
        <v>15698</v>
      </c>
      <c r="L313" s="79"/>
      <c r="M313" s="100">
        <v>15698</v>
      </c>
      <c r="O313" s="46" t="s">
        <v>1194</v>
      </c>
      <c r="P313" s="46" t="s">
        <v>2007</v>
      </c>
      <c r="Q313" s="46">
        <v>1250000</v>
      </c>
      <c r="R313" s="46">
        <v>8491513</v>
      </c>
      <c r="S313" s="46">
        <v>150450</v>
      </c>
      <c r="T313" s="46">
        <v>8341063</v>
      </c>
      <c r="U313" s="76"/>
      <c r="V313" s="46" t="s">
        <v>1211</v>
      </c>
      <c r="W313" s="46" t="s">
        <v>2249</v>
      </c>
      <c r="X313" s="46">
        <v>25100</v>
      </c>
      <c r="Y313" s="46">
        <v>783443</v>
      </c>
      <c r="Z313" s="46">
        <v>2702</v>
      </c>
      <c r="AA313" s="46">
        <v>780741</v>
      </c>
    </row>
    <row r="314" spans="1:27" ht="15">
      <c r="A314" s="98" t="s">
        <v>1257</v>
      </c>
      <c r="B314" s="99" t="s">
        <v>2027</v>
      </c>
      <c r="C314" s="100">
        <v>383525</v>
      </c>
      <c r="D314" s="46">
        <f t="shared" si="8"/>
        <v>176449</v>
      </c>
      <c r="E314" s="79"/>
      <c r="F314" s="100">
        <v>176449</v>
      </c>
      <c r="H314" s="98" t="s">
        <v>1347</v>
      </c>
      <c r="I314" s="99" t="s">
        <v>2053</v>
      </c>
      <c r="J314" s="100">
        <v>14750</v>
      </c>
      <c r="K314" s="46">
        <f t="shared" si="9"/>
        <v>1547062</v>
      </c>
      <c r="L314" s="79"/>
      <c r="M314" s="100">
        <v>1547062</v>
      </c>
      <c r="O314" s="46" t="s">
        <v>1196</v>
      </c>
      <c r="P314" s="46" t="s">
        <v>2008</v>
      </c>
      <c r="Q314" s="46">
        <v>14010919</v>
      </c>
      <c r="R314" s="46">
        <v>43160988</v>
      </c>
      <c r="S314" s="46">
        <v>1283725</v>
      </c>
      <c r="T314" s="46">
        <v>41877263</v>
      </c>
      <c r="U314" s="76"/>
      <c r="V314" s="46" t="s">
        <v>1214</v>
      </c>
      <c r="W314" s="46" t="s">
        <v>2013</v>
      </c>
      <c r="X314" s="46">
        <v>29034234</v>
      </c>
      <c r="Y314" s="46">
        <v>58684740</v>
      </c>
      <c r="Z314" s="46">
        <v>23770518</v>
      </c>
      <c r="AA314" s="46">
        <v>34914222</v>
      </c>
    </row>
    <row r="315" spans="1:27" ht="15">
      <c r="A315" s="98" t="s">
        <v>1260</v>
      </c>
      <c r="B315" s="99" t="s">
        <v>2028</v>
      </c>
      <c r="C315" s="79"/>
      <c r="D315" s="46">
        <f t="shared" si="8"/>
        <v>261457</v>
      </c>
      <c r="E315" s="100">
        <v>49200</v>
      </c>
      <c r="F315" s="100">
        <v>212257</v>
      </c>
      <c r="H315" s="98" t="s">
        <v>1350</v>
      </c>
      <c r="I315" s="99" t="s">
        <v>2054</v>
      </c>
      <c r="J315" s="79"/>
      <c r="K315" s="46">
        <f t="shared" si="9"/>
        <v>1699</v>
      </c>
      <c r="L315" s="79"/>
      <c r="M315" s="100">
        <v>1699</v>
      </c>
      <c r="O315" s="46" t="s">
        <v>1199</v>
      </c>
      <c r="P315" s="46" t="s">
        <v>2009</v>
      </c>
      <c r="Q315" s="46">
        <v>8711600</v>
      </c>
      <c r="R315" s="46">
        <v>15333905</v>
      </c>
      <c r="S315" s="46">
        <v>77600</v>
      </c>
      <c r="T315" s="46">
        <v>15256305</v>
      </c>
      <c r="U315" s="76"/>
      <c r="V315" s="46" t="s">
        <v>1217</v>
      </c>
      <c r="W315" s="46" t="s">
        <v>2014</v>
      </c>
      <c r="X315" s="46">
        <v>5978788</v>
      </c>
      <c r="Y315" s="46">
        <v>24094216</v>
      </c>
      <c r="Z315" s="46">
        <v>7643968</v>
      </c>
      <c r="AA315" s="46">
        <v>16450248</v>
      </c>
    </row>
    <row r="316" spans="1:27" ht="15">
      <c r="A316" s="98" t="s">
        <v>1263</v>
      </c>
      <c r="B316" s="99" t="s">
        <v>2029</v>
      </c>
      <c r="C316" s="79"/>
      <c r="D316" s="46">
        <f t="shared" si="8"/>
        <v>15757</v>
      </c>
      <c r="E316" s="79"/>
      <c r="F316" s="100">
        <v>15757</v>
      </c>
      <c r="H316" s="98" t="s">
        <v>1353</v>
      </c>
      <c r="I316" s="99" t="s">
        <v>2055</v>
      </c>
      <c r="J316" s="79"/>
      <c r="K316" s="46">
        <f t="shared" si="9"/>
        <v>3400</v>
      </c>
      <c r="L316" s="79"/>
      <c r="M316" s="100">
        <v>3400</v>
      </c>
      <c r="O316" s="46" t="s">
        <v>1202</v>
      </c>
      <c r="P316" s="46" t="s">
        <v>2010</v>
      </c>
      <c r="Q316" s="46">
        <v>2355513</v>
      </c>
      <c r="R316" s="46">
        <v>12584027</v>
      </c>
      <c r="S316" s="46">
        <v>1851495</v>
      </c>
      <c r="T316" s="46">
        <v>10732532</v>
      </c>
      <c r="U316" s="76"/>
      <c r="V316" s="46" t="s">
        <v>1220</v>
      </c>
      <c r="W316" s="46" t="s">
        <v>2015</v>
      </c>
      <c r="X316" s="46">
        <v>80000</v>
      </c>
      <c r="Y316" s="46">
        <v>2820036</v>
      </c>
      <c r="Z316" s="46"/>
      <c r="AA316" s="46">
        <v>2820036</v>
      </c>
    </row>
    <row r="317" spans="1:27" ht="15">
      <c r="A317" s="98" t="s">
        <v>1266</v>
      </c>
      <c r="B317" s="99" t="s">
        <v>2030</v>
      </c>
      <c r="C317" s="100">
        <v>1395000</v>
      </c>
      <c r="D317" s="46">
        <f t="shared" si="8"/>
        <v>398480</v>
      </c>
      <c r="E317" s="100">
        <v>128350</v>
      </c>
      <c r="F317" s="100">
        <v>270130</v>
      </c>
      <c r="H317" s="98" t="s">
        <v>1359</v>
      </c>
      <c r="I317" s="99" t="s">
        <v>2056</v>
      </c>
      <c r="J317" s="100">
        <v>4500</v>
      </c>
      <c r="K317" s="46">
        <f t="shared" si="9"/>
        <v>52836</v>
      </c>
      <c r="L317" s="79"/>
      <c r="M317" s="100">
        <v>52836</v>
      </c>
      <c r="O317" s="46" t="s">
        <v>1205</v>
      </c>
      <c r="P317" s="46" t="s">
        <v>2011</v>
      </c>
      <c r="Q317" s="46">
        <v>10004</v>
      </c>
      <c r="R317" s="46">
        <v>10756348</v>
      </c>
      <c r="S317" s="46">
        <v>19953</v>
      </c>
      <c r="T317" s="46">
        <v>10736395</v>
      </c>
      <c r="U317" s="76"/>
      <c r="V317" s="46" t="s">
        <v>1223</v>
      </c>
      <c r="W317" s="46" t="s">
        <v>2016</v>
      </c>
      <c r="X317" s="46"/>
      <c r="Y317" s="46">
        <v>6221997</v>
      </c>
      <c r="Z317" s="46">
        <v>92250</v>
      </c>
      <c r="AA317" s="46">
        <v>6129747</v>
      </c>
    </row>
    <row r="318" spans="1:27" ht="15">
      <c r="A318" s="98" t="s">
        <v>1269</v>
      </c>
      <c r="B318" s="99" t="s">
        <v>2031</v>
      </c>
      <c r="C318" s="100">
        <v>209460</v>
      </c>
      <c r="D318" s="46">
        <f t="shared" si="8"/>
        <v>45934</v>
      </c>
      <c r="E318" s="100">
        <v>19800</v>
      </c>
      <c r="F318" s="100">
        <v>26134</v>
      </c>
      <c r="H318" s="98" t="s">
        <v>1362</v>
      </c>
      <c r="I318" s="99" t="s">
        <v>2057</v>
      </c>
      <c r="J318" s="79"/>
      <c r="K318" s="46">
        <f t="shared" si="9"/>
        <v>23525</v>
      </c>
      <c r="L318" s="79"/>
      <c r="M318" s="100">
        <v>23525</v>
      </c>
      <c r="O318" s="46" t="s">
        <v>1208</v>
      </c>
      <c r="P318" s="46" t="s">
        <v>2012</v>
      </c>
      <c r="Q318" s="46">
        <v>1104153</v>
      </c>
      <c r="R318" s="46">
        <v>13180510</v>
      </c>
      <c r="S318" s="46">
        <v>465619</v>
      </c>
      <c r="T318" s="46">
        <v>12714891</v>
      </c>
      <c r="U318" s="76"/>
      <c r="V318" s="46" t="s">
        <v>1226</v>
      </c>
      <c r="W318" s="46" t="s">
        <v>2017</v>
      </c>
      <c r="X318" s="46">
        <v>1711070</v>
      </c>
      <c r="Y318" s="46">
        <v>72380933</v>
      </c>
      <c r="Z318" s="46">
        <v>1986065</v>
      </c>
      <c r="AA318" s="46">
        <v>70394868</v>
      </c>
    </row>
    <row r="319" spans="1:27" ht="15">
      <c r="A319" s="98" t="s">
        <v>1272</v>
      </c>
      <c r="B319" s="99" t="s">
        <v>2032</v>
      </c>
      <c r="C319" s="100">
        <v>22500</v>
      </c>
      <c r="D319" s="46">
        <f t="shared" si="8"/>
        <v>49764</v>
      </c>
      <c r="E319" s="79"/>
      <c r="F319" s="100">
        <v>49764</v>
      </c>
      <c r="H319" s="98" t="s">
        <v>1370</v>
      </c>
      <c r="I319" s="99" t="s">
        <v>2060</v>
      </c>
      <c r="J319" s="100">
        <v>32300</v>
      </c>
      <c r="K319" s="46">
        <f t="shared" si="9"/>
        <v>430649</v>
      </c>
      <c r="L319" s="79"/>
      <c r="M319" s="100">
        <v>430649</v>
      </c>
      <c r="O319" s="46" t="s">
        <v>1211</v>
      </c>
      <c r="P319" s="46" t="s">
        <v>2249</v>
      </c>
      <c r="Q319" s="46">
        <v>2793303</v>
      </c>
      <c r="R319" s="46">
        <v>2352466</v>
      </c>
      <c r="S319" s="46">
        <v>99000</v>
      </c>
      <c r="T319" s="46">
        <v>2253466</v>
      </c>
      <c r="U319" s="76"/>
      <c r="V319" s="46" t="s">
        <v>1230</v>
      </c>
      <c r="W319" s="46" t="s">
        <v>2018</v>
      </c>
      <c r="X319" s="46">
        <v>119701</v>
      </c>
      <c r="Y319" s="46">
        <v>138300</v>
      </c>
      <c r="Z319" s="46"/>
      <c r="AA319" s="46">
        <v>138300</v>
      </c>
    </row>
    <row r="320" spans="1:27" ht="15">
      <c r="A320" s="98" t="s">
        <v>1275</v>
      </c>
      <c r="B320" s="99" t="s">
        <v>2033</v>
      </c>
      <c r="C320" s="100">
        <v>557000</v>
      </c>
      <c r="D320" s="46">
        <f t="shared" si="8"/>
        <v>1630967</v>
      </c>
      <c r="E320" s="100">
        <v>250050</v>
      </c>
      <c r="F320" s="100">
        <v>1380917</v>
      </c>
      <c r="H320" s="98" t="s">
        <v>1375</v>
      </c>
      <c r="I320" s="99" t="s">
        <v>2062</v>
      </c>
      <c r="J320" s="79"/>
      <c r="K320" s="46">
        <f t="shared" si="9"/>
        <v>1000</v>
      </c>
      <c r="L320" s="79"/>
      <c r="M320" s="100">
        <v>1000</v>
      </c>
      <c r="O320" s="46" t="s">
        <v>1214</v>
      </c>
      <c r="P320" s="46" t="s">
        <v>2013</v>
      </c>
      <c r="Q320" s="46">
        <v>40156563</v>
      </c>
      <c r="R320" s="46">
        <v>14491236</v>
      </c>
      <c r="S320" s="46">
        <v>2308441</v>
      </c>
      <c r="T320" s="46">
        <v>12182795</v>
      </c>
      <c r="U320" s="76"/>
      <c r="V320" s="46" t="s">
        <v>1233</v>
      </c>
      <c r="W320" s="46" t="s">
        <v>2019</v>
      </c>
      <c r="X320" s="46"/>
      <c r="Y320" s="46">
        <v>393796</v>
      </c>
      <c r="Z320" s="46"/>
      <c r="AA320" s="46">
        <v>393796</v>
      </c>
    </row>
    <row r="321" spans="1:27" ht="15">
      <c r="A321" s="98" t="s">
        <v>1278</v>
      </c>
      <c r="B321" s="99" t="s">
        <v>2289</v>
      </c>
      <c r="C321" s="100">
        <v>138000</v>
      </c>
      <c r="D321" s="46">
        <f t="shared" si="8"/>
        <v>572186</v>
      </c>
      <c r="E321" s="79"/>
      <c r="F321" s="100">
        <v>572186</v>
      </c>
      <c r="H321" s="98" t="s">
        <v>1378</v>
      </c>
      <c r="I321" s="99" t="s">
        <v>2063</v>
      </c>
      <c r="J321" s="100">
        <v>96535</v>
      </c>
      <c r="K321" s="46">
        <f t="shared" si="9"/>
        <v>45950</v>
      </c>
      <c r="L321" s="100">
        <v>20800</v>
      </c>
      <c r="M321" s="100">
        <v>25150</v>
      </c>
      <c r="O321" s="46" t="s">
        <v>1217</v>
      </c>
      <c r="P321" s="46" t="s">
        <v>2014</v>
      </c>
      <c r="Q321" s="46">
        <v>2592420</v>
      </c>
      <c r="R321" s="46">
        <v>1991460</v>
      </c>
      <c r="S321" s="46">
        <v>1005166</v>
      </c>
      <c r="T321" s="46">
        <v>986294</v>
      </c>
      <c r="U321" s="76"/>
      <c r="V321" s="46" t="s">
        <v>1236</v>
      </c>
      <c r="W321" s="46" t="s">
        <v>2020</v>
      </c>
      <c r="X321" s="46">
        <v>69500</v>
      </c>
      <c r="Y321" s="46">
        <v>9412710</v>
      </c>
      <c r="Z321" s="46">
        <v>60581</v>
      </c>
      <c r="AA321" s="46">
        <v>9352129</v>
      </c>
    </row>
    <row r="322" spans="1:27" ht="15">
      <c r="A322" s="98" t="s">
        <v>1281</v>
      </c>
      <c r="B322" s="99" t="s">
        <v>2034</v>
      </c>
      <c r="C322" s="100">
        <v>1826755</v>
      </c>
      <c r="D322" s="46">
        <f t="shared" si="8"/>
        <v>523509</v>
      </c>
      <c r="E322" s="100">
        <v>11750</v>
      </c>
      <c r="F322" s="100">
        <v>511759</v>
      </c>
      <c r="H322" s="98" t="s">
        <v>1381</v>
      </c>
      <c r="I322" s="99" t="s">
        <v>2064</v>
      </c>
      <c r="J322" s="100">
        <v>2995</v>
      </c>
      <c r="K322" s="46">
        <f t="shared" si="9"/>
        <v>660755</v>
      </c>
      <c r="L322" s="79"/>
      <c r="M322" s="100">
        <v>660755</v>
      </c>
      <c r="O322" s="46" t="s">
        <v>1220</v>
      </c>
      <c r="P322" s="46" t="s">
        <v>2015</v>
      </c>
      <c r="Q322" s="46">
        <v>1207475</v>
      </c>
      <c r="R322" s="46">
        <v>5727420</v>
      </c>
      <c r="S322" s="46">
        <v>504981</v>
      </c>
      <c r="T322" s="46">
        <v>5222439</v>
      </c>
      <c r="U322" s="76"/>
      <c r="V322" s="46" t="s">
        <v>1239</v>
      </c>
      <c r="W322" s="46" t="s">
        <v>2021</v>
      </c>
      <c r="X322" s="46">
        <v>1539000</v>
      </c>
      <c r="Y322" s="46">
        <v>599238</v>
      </c>
      <c r="Z322" s="46"/>
      <c r="AA322" s="46">
        <v>599238</v>
      </c>
    </row>
    <row r="323" spans="1:27" ht="15">
      <c r="A323" s="98" t="s">
        <v>1284</v>
      </c>
      <c r="B323" s="99" t="s">
        <v>2035</v>
      </c>
      <c r="C323" s="100">
        <v>1993140</v>
      </c>
      <c r="D323" s="46">
        <f t="shared" si="8"/>
        <v>1383725</v>
      </c>
      <c r="E323" s="100">
        <v>213775</v>
      </c>
      <c r="F323" s="100">
        <v>1169950</v>
      </c>
      <c r="H323" s="98" t="s">
        <v>1384</v>
      </c>
      <c r="I323" s="99" t="s">
        <v>2065</v>
      </c>
      <c r="J323" s="100">
        <v>12500</v>
      </c>
      <c r="K323" s="46">
        <f t="shared" si="9"/>
        <v>259112</v>
      </c>
      <c r="L323" s="79"/>
      <c r="M323" s="100">
        <v>259112</v>
      </c>
      <c r="O323" s="46" t="s">
        <v>1223</v>
      </c>
      <c r="P323" s="46" t="s">
        <v>2016</v>
      </c>
      <c r="Q323" s="46">
        <v>284152</v>
      </c>
      <c r="R323" s="46">
        <v>3096387</v>
      </c>
      <c r="S323" s="46">
        <v>382952</v>
      </c>
      <c r="T323" s="46">
        <v>2713435</v>
      </c>
      <c r="U323" s="76"/>
      <c r="V323" s="46" t="s">
        <v>1242</v>
      </c>
      <c r="W323" s="46" t="s">
        <v>2022</v>
      </c>
      <c r="X323" s="46">
        <v>284700</v>
      </c>
      <c r="Y323" s="46">
        <v>291257</v>
      </c>
      <c r="Z323" s="46"/>
      <c r="AA323" s="46">
        <v>291257</v>
      </c>
    </row>
    <row r="324" spans="1:27" ht="15">
      <c r="A324" s="98" t="s">
        <v>1287</v>
      </c>
      <c r="B324" s="99" t="s">
        <v>2282</v>
      </c>
      <c r="C324" s="79"/>
      <c r="D324" s="46">
        <f t="shared" si="8"/>
        <v>14662</v>
      </c>
      <c r="E324" s="79"/>
      <c r="F324" s="100">
        <v>14662</v>
      </c>
      <c r="H324" s="98" t="s">
        <v>1388</v>
      </c>
      <c r="I324" s="99" t="s">
        <v>2066</v>
      </c>
      <c r="J324" s="79"/>
      <c r="K324" s="46">
        <f t="shared" si="9"/>
        <v>6800</v>
      </c>
      <c r="L324" s="79"/>
      <c r="M324" s="100">
        <v>6800</v>
      </c>
      <c r="O324" s="46" t="s">
        <v>1226</v>
      </c>
      <c r="P324" s="46" t="s">
        <v>2017</v>
      </c>
      <c r="Q324" s="46">
        <v>35077438</v>
      </c>
      <c r="R324" s="46">
        <v>24982509</v>
      </c>
      <c r="S324" s="46">
        <v>3962410</v>
      </c>
      <c r="T324" s="46">
        <v>21020099</v>
      </c>
      <c r="U324" s="76"/>
      <c r="V324" s="46" t="s">
        <v>1245</v>
      </c>
      <c r="W324" s="46" t="s">
        <v>2023</v>
      </c>
      <c r="X324" s="46">
        <v>6140851</v>
      </c>
      <c r="Y324" s="46">
        <v>2073068</v>
      </c>
      <c r="Z324" s="46">
        <v>28775</v>
      </c>
      <c r="AA324" s="46">
        <v>2044293</v>
      </c>
    </row>
    <row r="325" spans="1:27" ht="15">
      <c r="A325" s="98" t="s">
        <v>1290</v>
      </c>
      <c r="B325" s="99" t="s">
        <v>2036</v>
      </c>
      <c r="C325" s="100">
        <v>229500</v>
      </c>
      <c r="D325" s="46">
        <f t="shared" si="8"/>
        <v>385461</v>
      </c>
      <c r="E325" s="100">
        <v>279450</v>
      </c>
      <c r="F325" s="100">
        <v>106011</v>
      </c>
      <c r="H325" s="98" t="s">
        <v>1391</v>
      </c>
      <c r="I325" s="99" t="s">
        <v>2067</v>
      </c>
      <c r="J325" s="79"/>
      <c r="K325" s="46">
        <f t="shared" si="9"/>
        <v>8000</v>
      </c>
      <c r="L325" s="79"/>
      <c r="M325" s="100">
        <v>8000</v>
      </c>
      <c r="O325" s="46" t="s">
        <v>1230</v>
      </c>
      <c r="P325" s="46" t="s">
        <v>2018</v>
      </c>
      <c r="Q325" s="46">
        <v>2451201</v>
      </c>
      <c r="R325" s="46">
        <v>771700</v>
      </c>
      <c r="S325" s="46">
        <v>157500</v>
      </c>
      <c r="T325" s="46">
        <v>614200</v>
      </c>
      <c r="U325" s="76"/>
      <c r="V325" s="46" t="s">
        <v>1248</v>
      </c>
      <c r="W325" s="46" t="s">
        <v>2024</v>
      </c>
      <c r="X325" s="46">
        <v>30500</v>
      </c>
      <c r="Y325" s="46">
        <v>1018671</v>
      </c>
      <c r="Z325" s="46">
        <v>633900</v>
      </c>
      <c r="AA325" s="46">
        <v>384771</v>
      </c>
    </row>
    <row r="326" spans="1:27" ht="15">
      <c r="A326" s="98" t="s">
        <v>1293</v>
      </c>
      <c r="B326" s="99" t="s">
        <v>2037</v>
      </c>
      <c r="C326" s="79"/>
      <c r="D326" s="46">
        <f t="shared" si="8"/>
        <v>387793</v>
      </c>
      <c r="E326" s="100">
        <v>668</v>
      </c>
      <c r="F326" s="100">
        <v>387125</v>
      </c>
      <c r="H326" s="98" t="s">
        <v>1397</v>
      </c>
      <c r="I326" s="99" t="s">
        <v>2069</v>
      </c>
      <c r="J326" s="79"/>
      <c r="K326" s="46">
        <f t="shared" si="9"/>
        <v>68297</v>
      </c>
      <c r="L326" s="79"/>
      <c r="M326" s="100">
        <v>68297</v>
      </c>
      <c r="O326" s="46" t="s">
        <v>1233</v>
      </c>
      <c r="P326" s="46" t="s">
        <v>2019</v>
      </c>
      <c r="Q326" s="46">
        <v>24500</v>
      </c>
      <c r="R326" s="46">
        <v>747187</v>
      </c>
      <c r="S326" s="46">
        <v>77440</v>
      </c>
      <c r="T326" s="46">
        <v>669747</v>
      </c>
      <c r="U326" s="76"/>
      <c r="V326" s="46" t="s">
        <v>1251</v>
      </c>
      <c r="W326" s="46" t="s">
        <v>2025</v>
      </c>
      <c r="X326" s="46">
        <v>961457</v>
      </c>
      <c r="Y326" s="46">
        <v>371004</v>
      </c>
      <c r="Z326" s="46">
        <v>27500</v>
      </c>
      <c r="AA326" s="46">
        <v>343504</v>
      </c>
    </row>
    <row r="327" spans="1:27" ht="15">
      <c r="A327" s="98" t="s">
        <v>1296</v>
      </c>
      <c r="B327" s="99" t="s">
        <v>2038</v>
      </c>
      <c r="C327" s="79"/>
      <c r="D327" s="46">
        <f aca="true" t="shared" si="10" ref="D327:D390">E327+F327</f>
        <v>121399</v>
      </c>
      <c r="E327" s="100">
        <v>14250</v>
      </c>
      <c r="F327" s="100">
        <v>107149</v>
      </c>
      <c r="H327" s="98" t="s">
        <v>1400</v>
      </c>
      <c r="I327" s="99" t="s">
        <v>2070</v>
      </c>
      <c r="J327" s="79"/>
      <c r="K327" s="46">
        <f aca="true" t="shared" si="11" ref="K327:K390">L327+M327</f>
        <v>4600</v>
      </c>
      <c r="L327" s="79"/>
      <c r="M327" s="100">
        <v>4600</v>
      </c>
      <c r="O327" s="46" t="s">
        <v>1236</v>
      </c>
      <c r="P327" s="46" t="s">
        <v>2020</v>
      </c>
      <c r="Q327" s="46">
        <v>805854</v>
      </c>
      <c r="R327" s="46">
        <v>6186140</v>
      </c>
      <c r="S327" s="46">
        <v>425503</v>
      </c>
      <c r="T327" s="46">
        <v>5760637</v>
      </c>
      <c r="U327" s="76"/>
      <c r="V327" s="46" t="s">
        <v>1254</v>
      </c>
      <c r="W327" s="46" t="s">
        <v>2026</v>
      </c>
      <c r="X327" s="46">
        <v>313002</v>
      </c>
      <c r="Y327" s="46">
        <v>820877</v>
      </c>
      <c r="Z327" s="46">
        <v>600</v>
      </c>
      <c r="AA327" s="46">
        <v>820277</v>
      </c>
    </row>
    <row r="328" spans="1:27" ht="15">
      <c r="A328" s="98" t="s">
        <v>1299</v>
      </c>
      <c r="B328" s="99" t="s">
        <v>2280</v>
      </c>
      <c r="C328" s="79"/>
      <c r="D328" s="46">
        <f t="shared" si="10"/>
        <v>7700</v>
      </c>
      <c r="E328" s="79"/>
      <c r="F328" s="100">
        <v>7700</v>
      </c>
      <c r="H328" s="98" t="s">
        <v>1403</v>
      </c>
      <c r="I328" s="99" t="s">
        <v>2071</v>
      </c>
      <c r="J328" s="79"/>
      <c r="K328" s="46">
        <f t="shared" si="11"/>
        <v>7700</v>
      </c>
      <c r="L328" s="79"/>
      <c r="M328" s="100">
        <v>7700</v>
      </c>
      <c r="O328" s="46" t="s">
        <v>1239</v>
      </c>
      <c r="P328" s="46" t="s">
        <v>2021</v>
      </c>
      <c r="Q328" s="46">
        <v>383400</v>
      </c>
      <c r="R328" s="46">
        <v>3859516</v>
      </c>
      <c r="S328" s="46">
        <v>1506850</v>
      </c>
      <c r="T328" s="46">
        <v>2352666</v>
      </c>
      <c r="U328" s="76"/>
      <c r="V328" s="46" t="s">
        <v>1257</v>
      </c>
      <c r="W328" s="46" t="s">
        <v>2027</v>
      </c>
      <c r="X328" s="46"/>
      <c r="Y328" s="46">
        <v>1959000</v>
      </c>
      <c r="Z328" s="46">
        <v>1752000</v>
      </c>
      <c r="AA328" s="46">
        <v>207000</v>
      </c>
    </row>
    <row r="329" spans="1:27" ht="15">
      <c r="A329" s="98" t="s">
        <v>1302</v>
      </c>
      <c r="B329" s="99" t="s">
        <v>2039</v>
      </c>
      <c r="C329" s="100">
        <v>12650</v>
      </c>
      <c r="D329" s="46">
        <f t="shared" si="10"/>
        <v>844608</v>
      </c>
      <c r="E329" s="100">
        <v>428193</v>
      </c>
      <c r="F329" s="100">
        <v>416415</v>
      </c>
      <c r="H329" s="98" t="s">
        <v>1406</v>
      </c>
      <c r="I329" s="99" t="s">
        <v>2072</v>
      </c>
      <c r="J329" s="79"/>
      <c r="K329" s="46">
        <f t="shared" si="11"/>
        <v>7540</v>
      </c>
      <c r="L329" s="79"/>
      <c r="M329" s="100">
        <v>7540</v>
      </c>
      <c r="O329" s="46" t="s">
        <v>1242</v>
      </c>
      <c r="P329" s="46" t="s">
        <v>2022</v>
      </c>
      <c r="Q329" s="46">
        <v>2542100</v>
      </c>
      <c r="R329" s="46">
        <v>2435004</v>
      </c>
      <c r="S329" s="46">
        <v>462200</v>
      </c>
      <c r="T329" s="46">
        <v>1972804</v>
      </c>
      <c r="U329" s="76"/>
      <c r="V329" s="46" t="s">
        <v>1260</v>
      </c>
      <c r="W329" s="46" t="s">
        <v>2028</v>
      </c>
      <c r="X329" s="46">
        <v>1221600</v>
      </c>
      <c r="Y329" s="46">
        <v>8572390</v>
      </c>
      <c r="Z329" s="46">
        <v>53900</v>
      </c>
      <c r="AA329" s="46">
        <v>8518490</v>
      </c>
    </row>
    <row r="330" spans="1:27" ht="15">
      <c r="A330" s="98" t="s">
        <v>1305</v>
      </c>
      <c r="B330" s="99" t="s">
        <v>2040</v>
      </c>
      <c r="C330" s="100">
        <v>31800</v>
      </c>
      <c r="D330" s="46">
        <f t="shared" si="10"/>
        <v>1466903</v>
      </c>
      <c r="E330" s="79"/>
      <c r="F330" s="100">
        <v>1466903</v>
      </c>
      <c r="H330" s="98" t="s">
        <v>1409</v>
      </c>
      <c r="I330" s="99" t="s">
        <v>2073</v>
      </c>
      <c r="J330" s="79"/>
      <c r="K330" s="46">
        <f t="shared" si="11"/>
        <v>110564</v>
      </c>
      <c r="L330" s="79"/>
      <c r="M330" s="100">
        <v>110564</v>
      </c>
      <c r="O330" s="46" t="s">
        <v>1245</v>
      </c>
      <c r="P330" s="46" t="s">
        <v>2023</v>
      </c>
      <c r="Q330" s="46">
        <v>2591976</v>
      </c>
      <c r="R330" s="46">
        <v>5791962</v>
      </c>
      <c r="S330" s="46">
        <v>1252345</v>
      </c>
      <c r="T330" s="46">
        <v>4539617</v>
      </c>
      <c r="U330" s="76"/>
      <c r="V330" s="46" t="s">
        <v>1263</v>
      </c>
      <c r="W330" s="46" t="s">
        <v>2029</v>
      </c>
      <c r="X330" s="46">
        <v>32100</v>
      </c>
      <c r="Y330" s="46">
        <v>277648</v>
      </c>
      <c r="Z330" s="46"/>
      <c r="AA330" s="46">
        <v>277648</v>
      </c>
    </row>
    <row r="331" spans="1:27" ht="15">
      <c r="A331" s="98" t="s">
        <v>1308</v>
      </c>
      <c r="B331" s="99" t="s">
        <v>2041</v>
      </c>
      <c r="C331" s="100">
        <v>1133875</v>
      </c>
      <c r="D331" s="46">
        <f t="shared" si="10"/>
        <v>734464</v>
      </c>
      <c r="E331" s="100">
        <v>177000</v>
      </c>
      <c r="F331" s="100">
        <v>557464</v>
      </c>
      <c r="H331" s="98" t="s">
        <v>1412</v>
      </c>
      <c r="I331" s="99" t="s">
        <v>2074</v>
      </c>
      <c r="J331" s="100">
        <v>1</v>
      </c>
      <c r="K331" s="46">
        <f t="shared" si="11"/>
        <v>121570</v>
      </c>
      <c r="L331" s="79"/>
      <c r="M331" s="100">
        <v>121570</v>
      </c>
      <c r="O331" s="46" t="s">
        <v>1248</v>
      </c>
      <c r="P331" s="46" t="s">
        <v>2024</v>
      </c>
      <c r="Q331" s="46">
        <v>2544200</v>
      </c>
      <c r="R331" s="46">
        <v>4838561</v>
      </c>
      <c r="S331" s="46">
        <v>1377625</v>
      </c>
      <c r="T331" s="46">
        <v>3460936</v>
      </c>
      <c r="U331" s="76"/>
      <c r="V331" s="46" t="s">
        <v>1266</v>
      </c>
      <c r="W331" s="46" t="s">
        <v>2030</v>
      </c>
      <c r="X331" s="46"/>
      <c r="Y331" s="46">
        <v>536115</v>
      </c>
      <c r="Z331" s="46">
        <v>2240</v>
      </c>
      <c r="AA331" s="46">
        <v>533875</v>
      </c>
    </row>
    <row r="332" spans="1:27" ht="15">
      <c r="A332" s="98" t="s">
        <v>1311</v>
      </c>
      <c r="B332" s="99" t="s">
        <v>2042</v>
      </c>
      <c r="C332" s="100">
        <v>451650</v>
      </c>
      <c r="D332" s="46">
        <f t="shared" si="10"/>
        <v>1801564</v>
      </c>
      <c r="E332" s="100">
        <v>115000</v>
      </c>
      <c r="F332" s="100">
        <v>1686564</v>
      </c>
      <c r="H332" s="98" t="s">
        <v>1415</v>
      </c>
      <c r="I332" s="99" t="s">
        <v>2075</v>
      </c>
      <c r="J332" s="79"/>
      <c r="K332" s="46">
        <f t="shared" si="11"/>
        <v>6907056</v>
      </c>
      <c r="L332" s="100">
        <v>5608000</v>
      </c>
      <c r="M332" s="100">
        <v>1299056</v>
      </c>
      <c r="O332" s="46" t="s">
        <v>1251</v>
      </c>
      <c r="P332" s="46" t="s">
        <v>2025</v>
      </c>
      <c r="Q332" s="46">
        <v>7266555</v>
      </c>
      <c r="R332" s="46">
        <v>3370068</v>
      </c>
      <c r="S332" s="46">
        <v>1322029</v>
      </c>
      <c r="T332" s="46">
        <v>2048039</v>
      </c>
      <c r="U332" s="76"/>
      <c r="V332" s="46" t="s">
        <v>1269</v>
      </c>
      <c r="W332" s="46" t="s">
        <v>2031</v>
      </c>
      <c r="X332" s="46"/>
      <c r="Y332" s="46">
        <v>101930</v>
      </c>
      <c r="Z332" s="46">
        <v>26200</v>
      </c>
      <c r="AA332" s="46">
        <v>75730</v>
      </c>
    </row>
    <row r="333" spans="1:27" ht="15">
      <c r="A333" s="98" t="s">
        <v>1314</v>
      </c>
      <c r="B333" s="99" t="s">
        <v>2043</v>
      </c>
      <c r="C333" s="79"/>
      <c r="D333" s="46">
        <f t="shared" si="10"/>
        <v>138120</v>
      </c>
      <c r="E333" s="100">
        <v>1000</v>
      </c>
      <c r="F333" s="100">
        <v>137120</v>
      </c>
      <c r="H333" s="98" t="s">
        <v>1418</v>
      </c>
      <c r="I333" s="99" t="s">
        <v>2076</v>
      </c>
      <c r="J333" s="79"/>
      <c r="K333" s="46">
        <f t="shared" si="11"/>
        <v>2897425</v>
      </c>
      <c r="L333" s="79"/>
      <c r="M333" s="100">
        <v>2897425</v>
      </c>
      <c r="O333" s="46" t="s">
        <v>1254</v>
      </c>
      <c r="P333" s="46" t="s">
        <v>2026</v>
      </c>
      <c r="Q333" s="46">
        <v>2471284</v>
      </c>
      <c r="R333" s="46">
        <v>6330098</v>
      </c>
      <c r="S333" s="46">
        <v>1179266</v>
      </c>
      <c r="T333" s="46">
        <v>5150832</v>
      </c>
      <c r="U333" s="76"/>
      <c r="V333" s="46" t="s">
        <v>1272</v>
      </c>
      <c r="W333" s="46" t="s">
        <v>2032</v>
      </c>
      <c r="X333" s="46">
        <v>9601</v>
      </c>
      <c r="Y333" s="46">
        <v>2453868</v>
      </c>
      <c r="Z333" s="46"/>
      <c r="AA333" s="46">
        <v>2453868</v>
      </c>
    </row>
    <row r="334" spans="1:27" ht="15">
      <c r="A334" s="98" t="s">
        <v>1317</v>
      </c>
      <c r="B334" s="99" t="s">
        <v>2044</v>
      </c>
      <c r="C334" s="100">
        <v>3514009</v>
      </c>
      <c r="D334" s="46">
        <f t="shared" si="10"/>
        <v>533788</v>
      </c>
      <c r="E334" s="100">
        <v>63810</v>
      </c>
      <c r="F334" s="100">
        <v>469978</v>
      </c>
      <c r="H334" s="98" t="s">
        <v>1421</v>
      </c>
      <c r="I334" s="99" t="s">
        <v>2077</v>
      </c>
      <c r="J334" s="79"/>
      <c r="K334" s="46">
        <f t="shared" si="11"/>
        <v>1129591</v>
      </c>
      <c r="L334" s="79"/>
      <c r="M334" s="100">
        <v>1129591</v>
      </c>
      <c r="O334" s="46" t="s">
        <v>1257</v>
      </c>
      <c r="P334" s="46" t="s">
        <v>2027</v>
      </c>
      <c r="Q334" s="46">
        <v>8388376</v>
      </c>
      <c r="R334" s="46">
        <v>2382972</v>
      </c>
      <c r="S334" s="46">
        <v>392225</v>
      </c>
      <c r="T334" s="46">
        <v>1990747</v>
      </c>
      <c r="U334" s="76"/>
      <c r="V334" s="46" t="s">
        <v>1275</v>
      </c>
      <c r="W334" s="46" t="s">
        <v>2033</v>
      </c>
      <c r="X334" s="46">
        <v>4714526</v>
      </c>
      <c r="Y334" s="46">
        <v>43485459</v>
      </c>
      <c r="Z334" s="46">
        <v>3016500</v>
      </c>
      <c r="AA334" s="46">
        <v>40468959</v>
      </c>
    </row>
    <row r="335" spans="1:27" ht="15">
      <c r="A335" s="98" t="s">
        <v>1320</v>
      </c>
      <c r="B335" s="99" t="s">
        <v>2045</v>
      </c>
      <c r="C335" s="100">
        <v>1569975</v>
      </c>
      <c r="D335" s="46">
        <f t="shared" si="10"/>
        <v>2437384</v>
      </c>
      <c r="E335" s="100">
        <v>590750</v>
      </c>
      <c r="F335" s="100">
        <v>1846634</v>
      </c>
      <c r="H335" s="98" t="s">
        <v>1424</v>
      </c>
      <c r="I335" s="99" t="s">
        <v>2078</v>
      </c>
      <c r="J335" s="79"/>
      <c r="K335" s="46">
        <f t="shared" si="11"/>
        <v>450</v>
      </c>
      <c r="L335" s="79"/>
      <c r="M335" s="100">
        <v>450</v>
      </c>
      <c r="O335" s="46" t="s">
        <v>1260</v>
      </c>
      <c r="P335" s="46" t="s">
        <v>2028</v>
      </c>
      <c r="Q335" s="46">
        <v>3386692</v>
      </c>
      <c r="R335" s="46">
        <v>3536577</v>
      </c>
      <c r="S335" s="46">
        <v>268350</v>
      </c>
      <c r="T335" s="46">
        <v>3268227</v>
      </c>
      <c r="U335" s="76"/>
      <c r="V335" s="46" t="s">
        <v>1278</v>
      </c>
      <c r="W335" s="46" t="s">
        <v>2289</v>
      </c>
      <c r="X335" s="46">
        <v>835000</v>
      </c>
      <c r="Y335" s="46">
        <v>662290</v>
      </c>
      <c r="Z335" s="46"/>
      <c r="AA335" s="46">
        <v>662290</v>
      </c>
    </row>
    <row r="336" spans="1:27" ht="15">
      <c r="A336" s="98" t="s">
        <v>1323</v>
      </c>
      <c r="B336" s="99" t="s">
        <v>2046</v>
      </c>
      <c r="C336" s="100">
        <v>300</v>
      </c>
      <c r="D336" s="46">
        <f t="shared" si="10"/>
        <v>319255</v>
      </c>
      <c r="E336" s="100">
        <v>5785</v>
      </c>
      <c r="F336" s="100">
        <v>313470</v>
      </c>
      <c r="H336" s="98" t="s">
        <v>1427</v>
      </c>
      <c r="I336" s="99" t="s">
        <v>2079</v>
      </c>
      <c r="J336" s="79"/>
      <c r="K336" s="46">
        <f t="shared" si="11"/>
        <v>92285</v>
      </c>
      <c r="L336" s="100">
        <v>55000</v>
      </c>
      <c r="M336" s="100">
        <v>37285</v>
      </c>
      <c r="O336" s="46" t="s">
        <v>1263</v>
      </c>
      <c r="P336" s="46" t="s">
        <v>2029</v>
      </c>
      <c r="Q336" s="46"/>
      <c r="R336" s="46">
        <v>524248</v>
      </c>
      <c r="S336" s="46"/>
      <c r="T336" s="46">
        <v>524248</v>
      </c>
      <c r="U336" s="76"/>
      <c r="V336" s="46" t="s">
        <v>1281</v>
      </c>
      <c r="W336" s="46" t="s">
        <v>2034</v>
      </c>
      <c r="X336" s="46">
        <v>711405</v>
      </c>
      <c r="Y336" s="46">
        <v>17527222</v>
      </c>
      <c r="Z336" s="46">
        <v>78000</v>
      </c>
      <c r="AA336" s="46">
        <v>17449222</v>
      </c>
    </row>
    <row r="337" spans="1:27" ht="15">
      <c r="A337" s="98" t="s">
        <v>1326</v>
      </c>
      <c r="B337" s="99" t="s">
        <v>2290</v>
      </c>
      <c r="C337" s="100">
        <v>546000</v>
      </c>
      <c r="D337" s="46">
        <f t="shared" si="10"/>
        <v>758847</v>
      </c>
      <c r="E337" s="100">
        <v>201000</v>
      </c>
      <c r="F337" s="100">
        <v>557847</v>
      </c>
      <c r="H337" s="98" t="s">
        <v>1433</v>
      </c>
      <c r="I337" s="99" t="s">
        <v>2081</v>
      </c>
      <c r="J337" s="100">
        <v>950000</v>
      </c>
      <c r="K337" s="46">
        <f t="shared" si="11"/>
        <v>56730</v>
      </c>
      <c r="L337" s="79"/>
      <c r="M337" s="100">
        <v>56730</v>
      </c>
      <c r="O337" s="46" t="s">
        <v>1266</v>
      </c>
      <c r="P337" s="46" t="s">
        <v>2030</v>
      </c>
      <c r="Q337" s="46">
        <v>7941413</v>
      </c>
      <c r="R337" s="46">
        <v>8121332</v>
      </c>
      <c r="S337" s="46">
        <v>4754330</v>
      </c>
      <c r="T337" s="46">
        <v>3367002</v>
      </c>
      <c r="U337" s="76"/>
      <c r="V337" s="46" t="s">
        <v>1284</v>
      </c>
      <c r="W337" s="46" t="s">
        <v>2035</v>
      </c>
      <c r="X337" s="46">
        <v>4695151</v>
      </c>
      <c r="Y337" s="46">
        <v>21293554</v>
      </c>
      <c r="Z337" s="46">
        <v>3830832</v>
      </c>
      <c r="AA337" s="46">
        <v>17462722</v>
      </c>
    </row>
    <row r="338" spans="1:27" ht="15">
      <c r="A338" s="98" t="s">
        <v>1329</v>
      </c>
      <c r="B338" s="99" t="s">
        <v>2047</v>
      </c>
      <c r="C338" s="100">
        <v>797100</v>
      </c>
      <c r="D338" s="46">
        <f t="shared" si="10"/>
        <v>975765</v>
      </c>
      <c r="E338" s="100">
        <v>205000</v>
      </c>
      <c r="F338" s="100">
        <v>770765</v>
      </c>
      <c r="H338" s="98" t="s">
        <v>1436</v>
      </c>
      <c r="I338" s="99" t="s">
        <v>2082</v>
      </c>
      <c r="J338" s="100">
        <v>32199</v>
      </c>
      <c r="K338" s="46">
        <f t="shared" si="11"/>
        <v>587229</v>
      </c>
      <c r="L338" s="79"/>
      <c r="M338" s="100">
        <v>587229</v>
      </c>
      <c r="O338" s="46" t="s">
        <v>1269</v>
      </c>
      <c r="P338" s="46" t="s">
        <v>2031</v>
      </c>
      <c r="Q338" s="46">
        <v>3896170</v>
      </c>
      <c r="R338" s="46">
        <v>662973</v>
      </c>
      <c r="S338" s="46">
        <v>117680</v>
      </c>
      <c r="T338" s="46">
        <v>545293</v>
      </c>
      <c r="U338" s="76"/>
      <c r="V338" s="46" t="s">
        <v>1287</v>
      </c>
      <c r="W338" s="46" t="s">
        <v>2282</v>
      </c>
      <c r="X338" s="46"/>
      <c r="Y338" s="46">
        <v>109200</v>
      </c>
      <c r="Z338" s="46"/>
      <c r="AA338" s="46">
        <v>109200</v>
      </c>
    </row>
    <row r="339" spans="1:27" ht="15">
      <c r="A339" s="98" t="s">
        <v>1332</v>
      </c>
      <c r="B339" s="99" t="s">
        <v>2048</v>
      </c>
      <c r="C339" s="79"/>
      <c r="D339" s="46">
        <f t="shared" si="10"/>
        <v>26983</v>
      </c>
      <c r="E339" s="100">
        <v>1101</v>
      </c>
      <c r="F339" s="100">
        <v>25882</v>
      </c>
      <c r="H339" s="98" t="s">
        <v>1439</v>
      </c>
      <c r="I339" s="99" t="s">
        <v>2083</v>
      </c>
      <c r="J339" s="79"/>
      <c r="K339" s="46">
        <f t="shared" si="11"/>
        <v>18600</v>
      </c>
      <c r="L339" s="79"/>
      <c r="M339" s="100">
        <v>18600</v>
      </c>
      <c r="O339" s="46" t="s">
        <v>1272</v>
      </c>
      <c r="P339" s="46" t="s">
        <v>2032</v>
      </c>
      <c r="Q339" s="46">
        <v>739650</v>
      </c>
      <c r="R339" s="46">
        <v>1524976</v>
      </c>
      <c r="S339" s="46">
        <v>300000</v>
      </c>
      <c r="T339" s="46">
        <v>1224976</v>
      </c>
      <c r="U339" s="76"/>
      <c r="V339" s="46" t="s">
        <v>1290</v>
      </c>
      <c r="W339" s="46" t="s">
        <v>2036</v>
      </c>
      <c r="X339" s="46">
        <v>12000</v>
      </c>
      <c r="Y339" s="46">
        <v>341484</v>
      </c>
      <c r="Z339" s="46"/>
      <c r="AA339" s="46">
        <v>341484</v>
      </c>
    </row>
    <row r="340" spans="1:27" ht="15">
      <c r="A340" s="98" t="s">
        <v>1335</v>
      </c>
      <c r="B340" s="99" t="s">
        <v>2049</v>
      </c>
      <c r="C340" s="79"/>
      <c r="D340" s="46">
        <f t="shared" si="10"/>
        <v>371057</v>
      </c>
      <c r="E340" s="79"/>
      <c r="F340" s="100">
        <v>371057</v>
      </c>
      <c r="H340" s="98" t="s">
        <v>1445</v>
      </c>
      <c r="I340" s="99" t="s">
        <v>2085</v>
      </c>
      <c r="J340" s="79"/>
      <c r="K340" s="46">
        <f t="shared" si="11"/>
        <v>37000</v>
      </c>
      <c r="L340" s="79"/>
      <c r="M340" s="100">
        <v>37000</v>
      </c>
      <c r="O340" s="46" t="s">
        <v>1275</v>
      </c>
      <c r="P340" s="46" t="s">
        <v>2033</v>
      </c>
      <c r="Q340" s="46">
        <v>5325276</v>
      </c>
      <c r="R340" s="46">
        <v>13293231</v>
      </c>
      <c r="S340" s="46">
        <v>1250478</v>
      </c>
      <c r="T340" s="46">
        <v>12042753</v>
      </c>
      <c r="U340" s="76"/>
      <c r="V340" s="46" t="s">
        <v>1293</v>
      </c>
      <c r="W340" s="46" t="s">
        <v>2037</v>
      </c>
      <c r="X340" s="46">
        <v>25000</v>
      </c>
      <c r="Y340" s="46">
        <v>655827</v>
      </c>
      <c r="Z340" s="46"/>
      <c r="AA340" s="46">
        <v>655827</v>
      </c>
    </row>
    <row r="341" spans="1:27" ht="15">
      <c r="A341" s="98" t="s">
        <v>1338</v>
      </c>
      <c r="B341" s="99" t="s">
        <v>2050</v>
      </c>
      <c r="C341" s="100">
        <v>606000</v>
      </c>
      <c r="D341" s="46">
        <f t="shared" si="10"/>
        <v>838862</v>
      </c>
      <c r="E341" s="100">
        <v>325200</v>
      </c>
      <c r="F341" s="100">
        <v>513662</v>
      </c>
      <c r="H341" s="98" t="s">
        <v>1448</v>
      </c>
      <c r="I341" s="99" t="s">
        <v>2086</v>
      </c>
      <c r="J341" s="100">
        <v>105843</v>
      </c>
      <c r="K341" s="46">
        <f t="shared" si="11"/>
        <v>1309241</v>
      </c>
      <c r="L341" s="79"/>
      <c r="M341" s="100">
        <v>1309241</v>
      </c>
      <c r="O341" s="46" t="s">
        <v>1278</v>
      </c>
      <c r="P341" s="46" t="s">
        <v>2289</v>
      </c>
      <c r="Q341" s="46">
        <v>9132944</v>
      </c>
      <c r="R341" s="46">
        <v>5332987</v>
      </c>
      <c r="S341" s="46">
        <v>114300</v>
      </c>
      <c r="T341" s="46">
        <v>5218687</v>
      </c>
      <c r="U341" s="76"/>
      <c r="V341" s="46" t="s">
        <v>1296</v>
      </c>
      <c r="W341" s="46" t="s">
        <v>2038</v>
      </c>
      <c r="X341" s="46"/>
      <c r="Y341" s="46">
        <v>2137788</v>
      </c>
      <c r="Z341" s="46">
        <v>183000</v>
      </c>
      <c r="AA341" s="46">
        <v>1954788</v>
      </c>
    </row>
    <row r="342" spans="1:27" ht="15">
      <c r="A342" s="98" t="s">
        <v>1341</v>
      </c>
      <c r="B342" s="99" t="s">
        <v>2051</v>
      </c>
      <c r="C342" s="100">
        <v>171000</v>
      </c>
      <c r="D342" s="46">
        <f t="shared" si="10"/>
        <v>237550</v>
      </c>
      <c r="E342" s="100">
        <v>58950</v>
      </c>
      <c r="F342" s="100">
        <v>178600</v>
      </c>
      <c r="H342" s="98" t="s">
        <v>1451</v>
      </c>
      <c r="I342" s="99" t="s">
        <v>2087</v>
      </c>
      <c r="J342" s="79"/>
      <c r="K342" s="46">
        <f t="shared" si="11"/>
        <v>1379625</v>
      </c>
      <c r="L342" s="79"/>
      <c r="M342" s="100">
        <v>1379625</v>
      </c>
      <c r="O342" s="46" t="s">
        <v>1281</v>
      </c>
      <c r="P342" s="46" t="s">
        <v>2034</v>
      </c>
      <c r="Q342" s="46">
        <v>14979937</v>
      </c>
      <c r="R342" s="46">
        <v>9503115</v>
      </c>
      <c r="S342" s="46">
        <v>1219601</v>
      </c>
      <c r="T342" s="46">
        <v>8283514</v>
      </c>
      <c r="U342" s="76"/>
      <c r="V342" s="46" t="s">
        <v>1299</v>
      </c>
      <c r="W342" s="46" t="s">
        <v>2280</v>
      </c>
      <c r="X342" s="46"/>
      <c r="Y342" s="46">
        <v>293875</v>
      </c>
      <c r="Z342" s="46"/>
      <c r="AA342" s="46">
        <v>293875</v>
      </c>
    </row>
    <row r="343" spans="1:27" ht="15">
      <c r="A343" s="98" t="s">
        <v>1344</v>
      </c>
      <c r="B343" s="99" t="s">
        <v>2052</v>
      </c>
      <c r="C343" s="100">
        <v>400000</v>
      </c>
      <c r="D343" s="46">
        <f t="shared" si="10"/>
        <v>833566</v>
      </c>
      <c r="E343" s="100">
        <v>50250</v>
      </c>
      <c r="F343" s="100">
        <v>783316</v>
      </c>
      <c r="H343" s="98" t="s">
        <v>1454</v>
      </c>
      <c r="I343" s="99" t="s">
        <v>2088</v>
      </c>
      <c r="J343" s="79"/>
      <c r="K343" s="46">
        <f t="shared" si="11"/>
        <v>76730</v>
      </c>
      <c r="L343" s="79"/>
      <c r="M343" s="100">
        <v>76730</v>
      </c>
      <c r="O343" s="46" t="s">
        <v>1284</v>
      </c>
      <c r="P343" s="46" t="s">
        <v>2035</v>
      </c>
      <c r="Q343" s="46">
        <v>14233773</v>
      </c>
      <c r="R343" s="46">
        <v>17633145</v>
      </c>
      <c r="S343" s="46">
        <v>2105352</v>
      </c>
      <c r="T343" s="46">
        <v>15527793</v>
      </c>
      <c r="U343" s="76"/>
      <c r="V343" s="46" t="s">
        <v>1302</v>
      </c>
      <c r="W343" s="46" t="s">
        <v>2039</v>
      </c>
      <c r="X343" s="46">
        <v>978490</v>
      </c>
      <c r="Y343" s="46">
        <v>3408035</v>
      </c>
      <c r="Z343" s="46">
        <v>37495</v>
      </c>
      <c r="AA343" s="46">
        <v>3370540</v>
      </c>
    </row>
    <row r="344" spans="1:27" ht="15">
      <c r="A344" s="98" t="s">
        <v>1347</v>
      </c>
      <c r="B344" s="99" t="s">
        <v>2053</v>
      </c>
      <c r="C344" s="79"/>
      <c r="D344" s="46">
        <f t="shared" si="10"/>
        <v>443903</v>
      </c>
      <c r="E344" s="79"/>
      <c r="F344" s="100">
        <v>443903</v>
      </c>
      <c r="H344" s="98" t="s">
        <v>1457</v>
      </c>
      <c r="I344" s="99" t="s">
        <v>2089</v>
      </c>
      <c r="J344" s="79"/>
      <c r="K344" s="46">
        <f t="shared" si="11"/>
        <v>624249</v>
      </c>
      <c r="L344" s="79"/>
      <c r="M344" s="100">
        <v>624249</v>
      </c>
      <c r="O344" s="46" t="s">
        <v>1287</v>
      </c>
      <c r="P344" s="46" t="s">
        <v>2282</v>
      </c>
      <c r="Q344" s="46"/>
      <c r="R344" s="46">
        <v>996116</v>
      </c>
      <c r="S344" s="46">
        <v>576500</v>
      </c>
      <c r="T344" s="46">
        <v>419616</v>
      </c>
      <c r="U344" s="76"/>
      <c r="V344" s="46" t="s">
        <v>1305</v>
      </c>
      <c r="W344" s="46" t="s">
        <v>2040</v>
      </c>
      <c r="X344" s="46">
        <v>12134603</v>
      </c>
      <c r="Y344" s="46">
        <v>2954351</v>
      </c>
      <c r="Z344" s="46">
        <v>69301</v>
      </c>
      <c r="AA344" s="46">
        <v>2885050</v>
      </c>
    </row>
    <row r="345" spans="1:27" ht="15">
      <c r="A345" s="98" t="s">
        <v>1350</v>
      </c>
      <c r="B345" s="99" t="s">
        <v>2054</v>
      </c>
      <c r="C345" s="79"/>
      <c r="D345" s="46">
        <f t="shared" si="10"/>
        <v>23000</v>
      </c>
      <c r="E345" s="79"/>
      <c r="F345" s="100">
        <v>23000</v>
      </c>
      <c r="H345" s="98" t="s">
        <v>1460</v>
      </c>
      <c r="I345" s="99" t="s">
        <v>2331</v>
      </c>
      <c r="J345" s="79"/>
      <c r="K345" s="46">
        <f t="shared" si="11"/>
        <v>29600</v>
      </c>
      <c r="L345" s="79"/>
      <c r="M345" s="100">
        <v>29600</v>
      </c>
      <c r="O345" s="46" t="s">
        <v>1290</v>
      </c>
      <c r="P345" s="46" t="s">
        <v>2036</v>
      </c>
      <c r="Q345" s="46">
        <v>12229255</v>
      </c>
      <c r="R345" s="46">
        <v>6690552</v>
      </c>
      <c r="S345" s="46">
        <v>3914631</v>
      </c>
      <c r="T345" s="46">
        <v>2775921</v>
      </c>
      <c r="U345" s="76"/>
      <c r="V345" s="46" t="s">
        <v>1308</v>
      </c>
      <c r="W345" s="46" t="s">
        <v>2041</v>
      </c>
      <c r="X345" s="46">
        <v>415015</v>
      </c>
      <c r="Y345" s="46">
        <v>1571847</v>
      </c>
      <c r="Z345" s="46">
        <v>22500</v>
      </c>
      <c r="AA345" s="46">
        <v>1549347</v>
      </c>
    </row>
    <row r="346" spans="1:27" ht="15">
      <c r="A346" s="98" t="s">
        <v>1353</v>
      </c>
      <c r="B346" s="99" t="s">
        <v>2055</v>
      </c>
      <c r="C346" s="100">
        <v>1543300</v>
      </c>
      <c r="D346" s="46">
        <f t="shared" si="10"/>
        <v>1354517</v>
      </c>
      <c r="E346" s="100">
        <v>859500</v>
      </c>
      <c r="F346" s="100">
        <v>495017</v>
      </c>
      <c r="H346" s="98" t="s">
        <v>1466</v>
      </c>
      <c r="I346" s="99" t="s">
        <v>2091</v>
      </c>
      <c r="J346" s="79"/>
      <c r="K346" s="46">
        <f t="shared" si="11"/>
        <v>283159</v>
      </c>
      <c r="L346" s="79"/>
      <c r="M346" s="100">
        <v>283159</v>
      </c>
      <c r="O346" s="46" t="s">
        <v>1293</v>
      </c>
      <c r="P346" s="46" t="s">
        <v>2037</v>
      </c>
      <c r="Q346" s="46">
        <v>457820</v>
      </c>
      <c r="R346" s="46">
        <v>6219593</v>
      </c>
      <c r="S346" s="46">
        <v>365018</v>
      </c>
      <c r="T346" s="46">
        <v>5854575</v>
      </c>
      <c r="U346" s="76"/>
      <c r="V346" s="46" t="s">
        <v>1311</v>
      </c>
      <c r="W346" s="46" t="s">
        <v>2042</v>
      </c>
      <c r="X346" s="46">
        <v>5836800</v>
      </c>
      <c r="Y346" s="46">
        <v>12634191</v>
      </c>
      <c r="Z346" s="46">
        <v>2876138</v>
      </c>
      <c r="AA346" s="46">
        <v>9758053</v>
      </c>
    </row>
    <row r="347" spans="1:27" ht="15">
      <c r="A347" s="98" t="s">
        <v>1356</v>
      </c>
      <c r="B347" s="99" t="s">
        <v>2275</v>
      </c>
      <c r="C347" s="79"/>
      <c r="D347" s="46">
        <f t="shared" si="10"/>
        <v>12400</v>
      </c>
      <c r="E347" s="79"/>
      <c r="F347" s="100">
        <v>12400</v>
      </c>
      <c r="H347" s="98" t="s">
        <v>1469</v>
      </c>
      <c r="I347" s="99" t="s">
        <v>2092</v>
      </c>
      <c r="J347" s="79"/>
      <c r="K347" s="46">
        <f t="shared" si="11"/>
        <v>9250</v>
      </c>
      <c r="L347" s="79"/>
      <c r="M347" s="100">
        <v>9250</v>
      </c>
      <c r="O347" s="46" t="s">
        <v>1296</v>
      </c>
      <c r="P347" s="46" t="s">
        <v>2038</v>
      </c>
      <c r="Q347" s="46">
        <v>570000</v>
      </c>
      <c r="R347" s="46">
        <v>5900665</v>
      </c>
      <c r="S347" s="46">
        <v>1559535</v>
      </c>
      <c r="T347" s="46">
        <v>4341130</v>
      </c>
      <c r="U347" s="76"/>
      <c r="V347" s="46" t="s">
        <v>1314</v>
      </c>
      <c r="W347" s="46" t="s">
        <v>2043</v>
      </c>
      <c r="X347" s="46">
        <v>185698</v>
      </c>
      <c r="Y347" s="46">
        <v>1769603</v>
      </c>
      <c r="Z347" s="46"/>
      <c r="AA347" s="46">
        <v>1769603</v>
      </c>
    </row>
    <row r="348" spans="1:27" ht="15">
      <c r="A348" s="98" t="s">
        <v>1359</v>
      </c>
      <c r="B348" s="99" t="s">
        <v>2056</v>
      </c>
      <c r="C348" s="100">
        <v>3472872</v>
      </c>
      <c r="D348" s="46">
        <f t="shared" si="10"/>
        <v>151615</v>
      </c>
      <c r="E348" s="100">
        <v>35000</v>
      </c>
      <c r="F348" s="100">
        <v>116615</v>
      </c>
      <c r="H348" s="98" t="s">
        <v>1472</v>
      </c>
      <c r="I348" s="99" t="s">
        <v>1119</v>
      </c>
      <c r="J348" s="100">
        <v>590526</v>
      </c>
      <c r="K348" s="46">
        <f t="shared" si="11"/>
        <v>2456558</v>
      </c>
      <c r="L348" s="79"/>
      <c r="M348" s="100">
        <v>2456558</v>
      </c>
      <c r="O348" s="46" t="s">
        <v>1299</v>
      </c>
      <c r="P348" s="46" t="s">
        <v>2280</v>
      </c>
      <c r="Q348" s="46"/>
      <c r="R348" s="46">
        <v>1012122</v>
      </c>
      <c r="S348" s="46">
        <v>340050</v>
      </c>
      <c r="T348" s="46">
        <v>672072</v>
      </c>
      <c r="U348" s="76"/>
      <c r="V348" s="46" t="s">
        <v>1317</v>
      </c>
      <c r="W348" s="46" t="s">
        <v>2044</v>
      </c>
      <c r="X348" s="46">
        <v>417751</v>
      </c>
      <c r="Y348" s="46">
        <v>1504193</v>
      </c>
      <c r="Z348" s="46"/>
      <c r="AA348" s="46">
        <v>1504193</v>
      </c>
    </row>
    <row r="349" spans="1:27" ht="15">
      <c r="A349" s="98" t="s">
        <v>1362</v>
      </c>
      <c r="B349" s="99" t="s">
        <v>2057</v>
      </c>
      <c r="C349" s="100">
        <v>275100</v>
      </c>
      <c r="D349" s="46">
        <f t="shared" si="10"/>
        <v>163535</v>
      </c>
      <c r="E349" s="100">
        <v>43200</v>
      </c>
      <c r="F349" s="100">
        <v>120335</v>
      </c>
      <c r="H349" s="98" t="s">
        <v>1475</v>
      </c>
      <c r="I349" s="99" t="s">
        <v>2093</v>
      </c>
      <c r="J349" s="79"/>
      <c r="K349" s="46">
        <f t="shared" si="11"/>
        <v>300</v>
      </c>
      <c r="L349" s="79"/>
      <c r="M349" s="100">
        <v>300</v>
      </c>
      <c r="O349" s="46" t="s">
        <v>1302</v>
      </c>
      <c r="P349" s="46" t="s">
        <v>2039</v>
      </c>
      <c r="Q349" s="46">
        <v>8731022</v>
      </c>
      <c r="R349" s="46">
        <v>10278355</v>
      </c>
      <c r="S349" s="46">
        <v>3102233</v>
      </c>
      <c r="T349" s="46">
        <v>7176122</v>
      </c>
      <c r="U349" s="76"/>
      <c r="V349" s="46" t="s">
        <v>1320</v>
      </c>
      <c r="W349" s="46" t="s">
        <v>2045</v>
      </c>
      <c r="X349" s="46">
        <v>3382726</v>
      </c>
      <c r="Y349" s="46">
        <v>23052265</v>
      </c>
      <c r="Z349" s="46">
        <v>9181637</v>
      </c>
      <c r="AA349" s="46">
        <v>13870628</v>
      </c>
    </row>
    <row r="350" spans="1:27" ht="15">
      <c r="A350" s="98" t="s">
        <v>1365</v>
      </c>
      <c r="B350" s="99" t="s">
        <v>2058</v>
      </c>
      <c r="C350" s="79"/>
      <c r="D350" s="46">
        <f t="shared" si="10"/>
        <v>27570</v>
      </c>
      <c r="E350" s="79"/>
      <c r="F350" s="100">
        <v>27570</v>
      </c>
      <c r="H350" s="98" t="s">
        <v>1478</v>
      </c>
      <c r="I350" s="99" t="s">
        <v>2094</v>
      </c>
      <c r="J350" s="100">
        <v>2000</v>
      </c>
      <c r="K350" s="46">
        <f t="shared" si="11"/>
        <v>7349756</v>
      </c>
      <c r="L350" s="79"/>
      <c r="M350" s="100">
        <v>7349756</v>
      </c>
      <c r="O350" s="46" t="s">
        <v>1305</v>
      </c>
      <c r="P350" s="46" t="s">
        <v>2040</v>
      </c>
      <c r="Q350" s="46">
        <v>2068875</v>
      </c>
      <c r="R350" s="46">
        <v>20338742</v>
      </c>
      <c r="S350" s="46">
        <v>1338973</v>
      </c>
      <c r="T350" s="46">
        <v>18999769</v>
      </c>
      <c r="U350" s="76"/>
      <c r="V350" s="46" t="s">
        <v>1323</v>
      </c>
      <c r="W350" s="46" t="s">
        <v>2046</v>
      </c>
      <c r="X350" s="46">
        <v>986896</v>
      </c>
      <c r="Y350" s="46">
        <v>2551479</v>
      </c>
      <c r="Z350" s="46">
        <v>13501</v>
      </c>
      <c r="AA350" s="46">
        <v>2537978</v>
      </c>
    </row>
    <row r="351" spans="1:27" ht="15">
      <c r="A351" s="98" t="s">
        <v>1368</v>
      </c>
      <c r="B351" s="99" t="s">
        <v>2059</v>
      </c>
      <c r="C351" s="79"/>
      <c r="D351" s="46">
        <f t="shared" si="10"/>
        <v>212714</v>
      </c>
      <c r="E351" s="79"/>
      <c r="F351" s="100">
        <v>212714</v>
      </c>
      <c r="H351" s="98" t="s">
        <v>1481</v>
      </c>
      <c r="I351" s="99" t="s">
        <v>2095</v>
      </c>
      <c r="J351" s="100">
        <v>3299474</v>
      </c>
      <c r="K351" s="46">
        <f t="shared" si="11"/>
        <v>283846</v>
      </c>
      <c r="L351" s="79"/>
      <c r="M351" s="100">
        <v>283846</v>
      </c>
      <c r="O351" s="46" t="s">
        <v>1308</v>
      </c>
      <c r="P351" s="46" t="s">
        <v>2041</v>
      </c>
      <c r="Q351" s="46">
        <v>7325295</v>
      </c>
      <c r="R351" s="46">
        <v>7480360</v>
      </c>
      <c r="S351" s="46">
        <v>1660890</v>
      </c>
      <c r="T351" s="46">
        <v>5819470</v>
      </c>
      <c r="U351" s="76"/>
      <c r="V351" s="46" t="s">
        <v>1326</v>
      </c>
      <c r="W351" s="46" t="s">
        <v>2290</v>
      </c>
      <c r="X351" s="46"/>
      <c r="Y351" s="46">
        <v>1673836</v>
      </c>
      <c r="Z351" s="46">
        <v>460000</v>
      </c>
      <c r="AA351" s="46">
        <v>1213836</v>
      </c>
    </row>
    <row r="352" spans="1:27" ht="15">
      <c r="A352" s="98" t="s">
        <v>1370</v>
      </c>
      <c r="B352" s="99" t="s">
        <v>2060</v>
      </c>
      <c r="C352" s="100">
        <v>1503600</v>
      </c>
      <c r="D352" s="46">
        <f t="shared" si="10"/>
        <v>377942</v>
      </c>
      <c r="E352" s="100">
        <v>152000</v>
      </c>
      <c r="F352" s="100">
        <v>225942</v>
      </c>
      <c r="H352" s="98" t="s">
        <v>1484</v>
      </c>
      <c r="I352" s="99" t="s">
        <v>2096</v>
      </c>
      <c r="J352" s="100">
        <v>500</v>
      </c>
      <c r="K352" s="46">
        <f t="shared" si="11"/>
        <v>35001</v>
      </c>
      <c r="L352" s="79"/>
      <c r="M352" s="100">
        <v>35001</v>
      </c>
      <c r="O352" s="46" t="s">
        <v>1311</v>
      </c>
      <c r="P352" s="46" t="s">
        <v>2042</v>
      </c>
      <c r="Q352" s="46">
        <v>2795852</v>
      </c>
      <c r="R352" s="46">
        <v>22172839</v>
      </c>
      <c r="S352" s="46">
        <v>1104620</v>
      </c>
      <c r="T352" s="46">
        <v>21068219</v>
      </c>
      <c r="U352" s="76"/>
      <c r="V352" s="46" t="s">
        <v>1329</v>
      </c>
      <c r="W352" s="46" t="s">
        <v>2047</v>
      </c>
      <c r="X352" s="46">
        <v>57863300</v>
      </c>
      <c r="Y352" s="46">
        <v>63279381</v>
      </c>
      <c r="Z352" s="46">
        <v>8470831</v>
      </c>
      <c r="AA352" s="46">
        <v>54808550</v>
      </c>
    </row>
    <row r="353" spans="1:27" ht="15">
      <c r="A353" s="98" t="s">
        <v>1373</v>
      </c>
      <c r="B353" s="99" t="s">
        <v>2061</v>
      </c>
      <c r="C353" s="79"/>
      <c r="D353" s="46">
        <f t="shared" si="10"/>
        <v>446437</v>
      </c>
      <c r="E353" s="100">
        <v>236495</v>
      </c>
      <c r="F353" s="100">
        <v>209942</v>
      </c>
      <c r="H353" s="98" t="s">
        <v>1487</v>
      </c>
      <c r="I353" s="99" t="s">
        <v>2097</v>
      </c>
      <c r="J353" s="79"/>
      <c r="K353" s="46">
        <f t="shared" si="11"/>
        <v>17650</v>
      </c>
      <c r="L353" s="100">
        <v>1650</v>
      </c>
      <c r="M353" s="100">
        <v>16000</v>
      </c>
      <c r="O353" s="46" t="s">
        <v>1314</v>
      </c>
      <c r="P353" s="46" t="s">
        <v>2043</v>
      </c>
      <c r="Q353" s="46">
        <v>2430850</v>
      </c>
      <c r="R353" s="46">
        <v>3314829</v>
      </c>
      <c r="S353" s="46">
        <v>1165623</v>
      </c>
      <c r="T353" s="46">
        <v>2149206</v>
      </c>
      <c r="U353" s="76"/>
      <c r="V353" s="46" t="s">
        <v>1332</v>
      </c>
      <c r="W353" s="46" t="s">
        <v>2048</v>
      </c>
      <c r="X353" s="46">
        <v>72727</v>
      </c>
      <c r="Y353" s="46">
        <v>4669531</v>
      </c>
      <c r="Z353" s="46">
        <v>2882075</v>
      </c>
      <c r="AA353" s="46">
        <v>1787456</v>
      </c>
    </row>
    <row r="354" spans="1:27" ht="15">
      <c r="A354" s="98" t="s">
        <v>1375</v>
      </c>
      <c r="B354" s="99" t="s">
        <v>2062</v>
      </c>
      <c r="C354" s="100">
        <v>272700</v>
      </c>
      <c r="D354" s="46">
        <f t="shared" si="10"/>
        <v>215492</v>
      </c>
      <c r="E354" s="79"/>
      <c r="F354" s="100">
        <v>215492</v>
      </c>
      <c r="H354" s="98" t="s">
        <v>1490</v>
      </c>
      <c r="I354" s="99" t="s">
        <v>2098</v>
      </c>
      <c r="J354" s="100">
        <v>330800</v>
      </c>
      <c r="K354" s="46">
        <f t="shared" si="11"/>
        <v>183561</v>
      </c>
      <c r="L354" s="100">
        <v>4700</v>
      </c>
      <c r="M354" s="100">
        <v>178861</v>
      </c>
      <c r="O354" s="46" t="s">
        <v>1317</v>
      </c>
      <c r="P354" s="46" t="s">
        <v>2044</v>
      </c>
      <c r="Q354" s="46">
        <v>20055448</v>
      </c>
      <c r="R354" s="46">
        <v>6011228</v>
      </c>
      <c r="S354" s="46">
        <v>534438</v>
      </c>
      <c r="T354" s="46">
        <v>5476790</v>
      </c>
      <c r="U354" s="76"/>
      <c r="V354" s="46" t="s">
        <v>1335</v>
      </c>
      <c r="W354" s="46" t="s">
        <v>2049</v>
      </c>
      <c r="X354" s="46"/>
      <c r="Y354" s="46">
        <v>5468955</v>
      </c>
      <c r="Z354" s="46"/>
      <c r="AA354" s="46">
        <v>5468955</v>
      </c>
    </row>
    <row r="355" spans="1:27" ht="15">
      <c r="A355" s="98" t="s">
        <v>1378</v>
      </c>
      <c r="B355" s="99" t="s">
        <v>2063</v>
      </c>
      <c r="C355" s="100">
        <v>341586</v>
      </c>
      <c r="D355" s="46">
        <f t="shared" si="10"/>
        <v>258798</v>
      </c>
      <c r="E355" s="100">
        <v>94100</v>
      </c>
      <c r="F355" s="100">
        <v>164698</v>
      </c>
      <c r="H355" s="98" t="s">
        <v>1493</v>
      </c>
      <c r="I355" s="99" t="s">
        <v>2099</v>
      </c>
      <c r="J355" s="79"/>
      <c r="K355" s="46">
        <f t="shared" si="11"/>
        <v>184647</v>
      </c>
      <c r="L355" s="79"/>
      <c r="M355" s="100">
        <v>184647</v>
      </c>
      <c r="O355" s="46" t="s">
        <v>1320</v>
      </c>
      <c r="P355" s="46" t="s">
        <v>2045</v>
      </c>
      <c r="Q355" s="46">
        <v>32064982</v>
      </c>
      <c r="R355" s="46">
        <v>37884433</v>
      </c>
      <c r="S355" s="46">
        <v>12104304</v>
      </c>
      <c r="T355" s="46">
        <v>25780129</v>
      </c>
      <c r="U355" s="76"/>
      <c r="V355" s="46" t="s">
        <v>1338</v>
      </c>
      <c r="W355" s="46" t="s">
        <v>2050</v>
      </c>
      <c r="X355" s="46">
        <v>7025535</v>
      </c>
      <c r="Y355" s="46">
        <v>27437418</v>
      </c>
      <c r="Z355" s="46">
        <v>20481158</v>
      </c>
      <c r="AA355" s="46">
        <v>6956260</v>
      </c>
    </row>
    <row r="356" spans="1:27" ht="15">
      <c r="A356" s="98" t="s">
        <v>1381</v>
      </c>
      <c r="B356" s="99" t="s">
        <v>2064</v>
      </c>
      <c r="C356" s="100">
        <v>218825</v>
      </c>
      <c r="D356" s="46">
        <f t="shared" si="10"/>
        <v>1087747</v>
      </c>
      <c r="E356" s="100">
        <v>237885</v>
      </c>
      <c r="F356" s="100">
        <v>849862</v>
      </c>
      <c r="H356" s="98" t="s">
        <v>1499</v>
      </c>
      <c r="I356" s="99" t="s">
        <v>1816</v>
      </c>
      <c r="J356" s="79"/>
      <c r="K356" s="46">
        <f t="shared" si="11"/>
        <v>8000</v>
      </c>
      <c r="L356" s="79"/>
      <c r="M356" s="100">
        <v>8000</v>
      </c>
      <c r="O356" s="46" t="s">
        <v>1323</v>
      </c>
      <c r="P356" s="46" t="s">
        <v>2046</v>
      </c>
      <c r="Q356" s="46">
        <v>9083654</v>
      </c>
      <c r="R356" s="46">
        <v>5097167</v>
      </c>
      <c r="S356" s="46">
        <v>580511</v>
      </c>
      <c r="T356" s="46">
        <v>4516656</v>
      </c>
      <c r="U356" s="76"/>
      <c r="V356" s="46" t="s">
        <v>1341</v>
      </c>
      <c r="W356" s="46" t="s">
        <v>2051</v>
      </c>
      <c r="X356" s="46">
        <v>8000</v>
      </c>
      <c r="Y356" s="46">
        <v>963813</v>
      </c>
      <c r="Z356" s="46"/>
      <c r="AA356" s="46">
        <v>963813</v>
      </c>
    </row>
    <row r="357" spans="1:27" ht="15">
      <c r="A357" s="98" t="s">
        <v>1384</v>
      </c>
      <c r="B357" s="99" t="s">
        <v>2065</v>
      </c>
      <c r="C357" s="100">
        <v>8799</v>
      </c>
      <c r="D357" s="46">
        <f t="shared" si="10"/>
        <v>254456</v>
      </c>
      <c r="E357" s="100">
        <v>117150</v>
      </c>
      <c r="F357" s="100">
        <v>137306</v>
      </c>
      <c r="H357" s="98" t="s">
        <v>1501</v>
      </c>
      <c r="I357" s="99" t="s">
        <v>2100</v>
      </c>
      <c r="J357" s="79"/>
      <c r="K357" s="46">
        <f t="shared" si="11"/>
        <v>2600</v>
      </c>
      <c r="L357" s="79"/>
      <c r="M357" s="100">
        <v>2600</v>
      </c>
      <c r="O357" s="46" t="s">
        <v>1326</v>
      </c>
      <c r="P357" s="46" t="s">
        <v>2290</v>
      </c>
      <c r="Q357" s="46">
        <v>7587520</v>
      </c>
      <c r="R357" s="46">
        <v>5676615</v>
      </c>
      <c r="S357" s="46">
        <v>665350</v>
      </c>
      <c r="T357" s="46">
        <v>5011265</v>
      </c>
      <c r="U357" s="76"/>
      <c r="V357" s="46" t="s">
        <v>1344</v>
      </c>
      <c r="W357" s="46" t="s">
        <v>2052</v>
      </c>
      <c r="X357" s="46">
        <v>1</v>
      </c>
      <c r="Y357" s="46">
        <v>1866721</v>
      </c>
      <c r="Z357" s="46">
        <v>1</v>
      </c>
      <c r="AA357" s="46">
        <v>1866720</v>
      </c>
    </row>
    <row r="358" spans="1:27" ht="15">
      <c r="A358" s="98" t="s">
        <v>1388</v>
      </c>
      <c r="B358" s="99" t="s">
        <v>2066</v>
      </c>
      <c r="C358" s="79"/>
      <c r="D358" s="46">
        <f t="shared" si="10"/>
        <v>352662</v>
      </c>
      <c r="E358" s="100">
        <v>33000</v>
      </c>
      <c r="F358" s="100">
        <v>319662</v>
      </c>
      <c r="H358" s="98" t="s">
        <v>1505</v>
      </c>
      <c r="I358" s="99" t="s">
        <v>2101</v>
      </c>
      <c r="J358" s="79"/>
      <c r="K358" s="46">
        <f t="shared" si="11"/>
        <v>86400</v>
      </c>
      <c r="L358" s="100">
        <v>86400</v>
      </c>
      <c r="M358" s="79"/>
      <c r="O358" s="46" t="s">
        <v>1329</v>
      </c>
      <c r="P358" s="46" t="s">
        <v>2047</v>
      </c>
      <c r="Q358" s="46">
        <v>4933350</v>
      </c>
      <c r="R358" s="46">
        <v>18770882</v>
      </c>
      <c r="S358" s="46">
        <v>1491922</v>
      </c>
      <c r="T358" s="46">
        <v>17278960</v>
      </c>
      <c r="U358" s="76"/>
      <c r="V358" s="46" t="s">
        <v>1347</v>
      </c>
      <c r="W358" s="46" t="s">
        <v>2053</v>
      </c>
      <c r="X358" s="46">
        <v>246201</v>
      </c>
      <c r="Y358" s="46">
        <v>6471288</v>
      </c>
      <c r="Z358" s="46">
        <v>663565</v>
      </c>
      <c r="AA358" s="46">
        <v>5807723</v>
      </c>
    </row>
    <row r="359" spans="1:27" ht="15">
      <c r="A359" s="98" t="s">
        <v>1391</v>
      </c>
      <c r="B359" s="99" t="s">
        <v>2067</v>
      </c>
      <c r="C359" s="100">
        <v>600000</v>
      </c>
      <c r="D359" s="46">
        <f t="shared" si="10"/>
        <v>187434</v>
      </c>
      <c r="E359" s="79"/>
      <c r="F359" s="100">
        <v>187434</v>
      </c>
      <c r="H359" s="98" t="s">
        <v>1511</v>
      </c>
      <c r="I359" s="99" t="s">
        <v>2103</v>
      </c>
      <c r="J359" s="79"/>
      <c r="K359" s="46">
        <f t="shared" si="11"/>
        <v>49106</v>
      </c>
      <c r="L359" s="79"/>
      <c r="M359" s="100">
        <v>49106</v>
      </c>
      <c r="O359" s="46" t="s">
        <v>1332</v>
      </c>
      <c r="P359" s="46" t="s">
        <v>2048</v>
      </c>
      <c r="Q359" s="46">
        <v>30984</v>
      </c>
      <c r="R359" s="46">
        <v>1365236</v>
      </c>
      <c r="S359" s="46">
        <v>46951</v>
      </c>
      <c r="T359" s="46">
        <v>1318285</v>
      </c>
      <c r="U359" s="76"/>
      <c r="V359" s="46" t="s">
        <v>1350</v>
      </c>
      <c r="W359" s="46" t="s">
        <v>2054</v>
      </c>
      <c r="X359" s="46"/>
      <c r="Y359" s="46">
        <v>13199</v>
      </c>
      <c r="Z359" s="46"/>
      <c r="AA359" s="46">
        <v>13199</v>
      </c>
    </row>
    <row r="360" spans="1:27" ht="15">
      <c r="A360" s="98" t="s">
        <v>1397</v>
      </c>
      <c r="B360" s="99" t="s">
        <v>2069</v>
      </c>
      <c r="C360" s="79"/>
      <c r="D360" s="46">
        <f t="shared" si="10"/>
        <v>1155917</v>
      </c>
      <c r="E360" s="100">
        <v>394700</v>
      </c>
      <c r="F360" s="100">
        <v>761217</v>
      </c>
      <c r="H360" s="98" t="s">
        <v>1514</v>
      </c>
      <c r="I360" s="99" t="s">
        <v>2104</v>
      </c>
      <c r="J360" s="79"/>
      <c r="K360" s="46">
        <f t="shared" si="11"/>
        <v>24899</v>
      </c>
      <c r="L360" s="100">
        <v>23499</v>
      </c>
      <c r="M360" s="100">
        <v>1400</v>
      </c>
      <c r="O360" s="46" t="s">
        <v>1335</v>
      </c>
      <c r="P360" s="46" t="s">
        <v>2049</v>
      </c>
      <c r="Q360" s="46">
        <v>184500</v>
      </c>
      <c r="R360" s="46">
        <v>4998867</v>
      </c>
      <c r="S360" s="46"/>
      <c r="T360" s="46">
        <v>4998867</v>
      </c>
      <c r="U360" s="76"/>
      <c r="V360" s="46" t="s">
        <v>1353</v>
      </c>
      <c r="W360" s="46" t="s">
        <v>2055</v>
      </c>
      <c r="X360" s="46"/>
      <c r="Y360" s="46">
        <v>815600</v>
      </c>
      <c r="Z360" s="46"/>
      <c r="AA360" s="46">
        <v>815600</v>
      </c>
    </row>
    <row r="361" spans="1:27" ht="15">
      <c r="A361" s="98" t="s">
        <v>1400</v>
      </c>
      <c r="B361" s="99" t="s">
        <v>2070</v>
      </c>
      <c r="C361" s="100">
        <v>48500</v>
      </c>
      <c r="D361" s="46">
        <f t="shared" si="10"/>
        <v>496465</v>
      </c>
      <c r="E361" s="100">
        <v>600</v>
      </c>
      <c r="F361" s="100">
        <v>495865</v>
      </c>
      <c r="H361" s="98" t="s">
        <v>1517</v>
      </c>
      <c r="I361" s="99" t="s">
        <v>2105</v>
      </c>
      <c r="J361" s="79"/>
      <c r="K361" s="46">
        <f t="shared" si="11"/>
        <v>14000</v>
      </c>
      <c r="L361" s="79"/>
      <c r="M361" s="100">
        <v>14000</v>
      </c>
      <c r="O361" s="46" t="s">
        <v>1338</v>
      </c>
      <c r="P361" s="46" t="s">
        <v>2050</v>
      </c>
      <c r="Q361" s="46">
        <v>5407700</v>
      </c>
      <c r="R361" s="46">
        <v>10671730</v>
      </c>
      <c r="S361" s="46">
        <v>2973725</v>
      </c>
      <c r="T361" s="46">
        <v>7698005</v>
      </c>
      <c r="U361" s="76"/>
      <c r="V361" s="46" t="s">
        <v>1356</v>
      </c>
      <c r="W361" s="46" t="s">
        <v>2275</v>
      </c>
      <c r="X361" s="46"/>
      <c r="Y361" s="46">
        <v>1297250</v>
      </c>
      <c r="Z361" s="46"/>
      <c r="AA361" s="46">
        <v>1297250</v>
      </c>
    </row>
    <row r="362" spans="1:27" ht="15">
      <c r="A362" s="98" t="s">
        <v>1403</v>
      </c>
      <c r="B362" s="99" t="s">
        <v>2071</v>
      </c>
      <c r="C362" s="79"/>
      <c r="D362" s="46">
        <f t="shared" si="10"/>
        <v>69966</v>
      </c>
      <c r="E362" s="79"/>
      <c r="F362" s="100">
        <v>69966</v>
      </c>
      <c r="H362" s="98" t="s">
        <v>1520</v>
      </c>
      <c r="I362" s="99" t="s">
        <v>2106</v>
      </c>
      <c r="J362" s="100">
        <v>161000</v>
      </c>
      <c r="K362" s="46">
        <f t="shared" si="11"/>
        <v>717785</v>
      </c>
      <c r="L362" s="100">
        <v>104000</v>
      </c>
      <c r="M362" s="100">
        <v>613785</v>
      </c>
      <c r="O362" s="46" t="s">
        <v>1341</v>
      </c>
      <c r="P362" s="46" t="s">
        <v>2051</v>
      </c>
      <c r="Q362" s="46">
        <v>4324243</v>
      </c>
      <c r="R362" s="46">
        <v>6306442</v>
      </c>
      <c r="S362" s="46">
        <v>2585200</v>
      </c>
      <c r="T362" s="46">
        <v>3721242</v>
      </c>
      <c r="U362" s="76"/>
      <c r="V362" s="46" t="s">
        <v>1359</v>
      </c>
      <c r="W362" s="46" t="s">
        <v>2056</v>
      </c>
      <c r="X362" s="46">
        <v>7509248</v>
      </c>
      <c r="Y362" s="46">
        <v>1202488</v>
      </c>
      <c r="Z362" s="46">
        <v>21500</v>
      </c>
      <c r="AA362" s="46">
        <v>1180988</v>
      </c>
    </row>
    <row r="363" spans="1:27" ht="15">
      <c r="A363" s="98" t="s">
        <v>1406</v>
      </c>
      <c r="B363" s="99" t="s">
        <v>2072</v>
      </c>
      <c r="C363" s="79"/>
      <c r="D363" s="46">
        <f t="shared" si="10"/>
        <v>734892</v>
      </c>
      <c r="E363" s="100">
        <v>500200</v>
      </c>
      <c r="F363" s="100">
        <v>234692</v>
      </c>
      <c r="H363" s="98" t="s">
        <v>1523</v>
      </c>
      <c r="I363" s="99" t="s">
        <v>2107</v>
      </c>
      <c r="J363" s="100">
        <v>113001</v>
      </c>
      <c r="K363" s="46">
        <f t="shared" si="11"/>
        <v>1509831</v>
      </c>
      <c r="L363" s="79"/>
      <c r="M363" s="100">
        <v>1509831</v>
      </c>
      <c r="O363" s="46" t="s">
        <v>1344</v>
      </c>
      <c r="P363" s="46" t="s">
        <v>2052</v>
      </c>
      <c r="Q363" s="46">
        <v>464002</v>
      </c>
      <c r="R363" s="46">
        <v>6874257</v>
      </c>
      <c r="S363" s="46">
        <v>249401</v>
      </c>
      <c r="T363" s="46">
        <v>6624856</v>
      </c>
      <c r="U363" s="76"/>
      <c r="V363" s="46" t="s">
        <v>1362</v>
      </c>
      <c r="W363" s="46" t="s">
        <v>2057</v>
      </c>
      <c r="X363" s="46">
        <v>14500</v>
      </c>
      <c r="Y363" s="46">
        <v>2869814</v>
      </c>
      <c r="Z363" s="46"/>
      <c r="AA363" s="46">
        <v>2869814</v>
      </c>
    </row>
    <row r="364" spans="1:27" ht="15">
      <c r="A364" s="98" t="s">
        <v>1409</v>
      </c>
      <c r="B364" s="99" t="s">
        <v>2073</v>
      </c>
      <c r="C364" s="100">
        <v>243200</v>
      </c>
      <c r="D364" s="46">
        <f t="shared" si="10"/>
        <v>1100535</v>
      </c>
      <c r="E364" s="100">
        <v>565550</v>
      </c>
      <c r="F364" s="100">
        <v>534985</v>
      </c>
      <c r="H364" s="98" t="s">
        <v>1525</v>
      </c>
      <c r="I364" s="99" t="s">
        <v>2108</v>
      </c>
      <c r="J364" s="100">
        <v>1500</v>
      </c>
      <c r="K364" s="46">
        <f t="shared" si="11"/>
        <v>321880</v>
      </c>
      <c r="L364" s="79"/>
      <c r="M364" s="100">
        <v>321880</v>
      </c>
      <c r="O364" s="46" t="s">
        <v>1347</v>
      </c>
      <c r="P364" s="46" t="s">
        <v>2053</v>
      </c>
      <c r="Q364" s="46">
        <v>3648818</v>
      </c>
      <c r="R364" s="46">
        <v>4276042</v>
      </c>
      <c r="S364" s="46">
        <v>383340</v>
      </c>
      <c r="T364" s="46">
        <v>3892702</v>
      </c>
      <c r="U364" s="76"/>
      <c r="V364" s="46" t="s">
        <v>1365</v>
      </c>
      <c r="W364" s="46" t="s">
        <v>2058</v>
      </c>
      <c r="X364" s="46"/>
      <c r="Y364" s="46">
        <v>1850</v>
      </c>
      <c r="Z364" s="46"/>
      <c r="AA364" s="46">
        <v>1850</v>
      </c>
    </row>
    <row r="365" spans="1:27" ht="15">
      <c r="A365" s="98" t="s">
        <v>1412</v>
      </c>
      <c r="B365" s="99" t="s">
        <v>2074</v>
      </c>
      <c r="C365" s="100">
        <v>4</v>
      </c>
      <c r="D365" s="46">
        <f t="shared" si="10"/>
        <v>254737</v>
      </c>
      <c r="E365" s="79"/>
      <c r="F365" s="100">
        <v>254737</v>
      </c>
      <c r="H365" s="98" t="s">
        <v>1528</v>
      </c>
      <c r="I365" s="99" t="s">
        <v>2109</v>
      </c>
      <c r="J365" s="79"/>
      <c r="K365" s="46">
        <f t="shared" si="11"/>
        <v>36000</v>
      </c>
      <c r="L365" s="100">
        <v>36000</v>
      </c>
      <c r="M365" s="100">
        <v>0</v>
      </c>
      <c r="O365" s="46" t="s">
        <v>1350</v>
      </c>
      <c r="P365" s="46" t="s">
        <v>2054</v>
      </c>
      <c r="Q365" s="46"/>
      <c r="R365" s="46">
        <v>309603</v>
      </c>
      <c r="S365" s="46">
        <v>63000</v>
      </c>
      <c r="T365" s="46">
        <v>246603</v>
      </c>
      <c r="U365" s="76"/>
      <c r="V365" s="46" t="s">
        <v>1368</v>
      </c>
      <c r="W365" s="46" t="s">
        <v>2059</v>
      </c>
      <c r="X365" s="46">
        <v>25000</v>
      </c>
      <c r="Y365" s="46">
        <v>346400</v>
      </c>
      <c r="Z365" s="46">
        <v>195500</v>
      </c>
      <c r="AA365" s="46">
        <v>150900</v>
      </c>
    </row>
    <row r="366" spans="1:27" ht="15">
      <c r="A366" s="98" t="s">
        <v>1415</v>
      </c>
      <c r="B366" s="99" t="s">
        <v>2075</v>
      </c>
      <c r="C366" s="100">
        <v>350000</v>
      </c>
      <c r="D366" s="46">
        <f t="shared" si="10"/>
        <v>725207</v>
      </c>
      <c r="E366" s="100">
        <v>361900</v>
      </c>
      <c r="F366" s="100">
        <v>363307</v>
      </c>
      <c r="H366" s="98" t="s">
        <v>1531</v>
      </c>
      <c r="I366" s="99" t="s">
        <v>2110</v>
      </c>
      <c r="J366" s="79"/>
      <c r="K366" s="46">
        <f t="shared" si="11"/>
        <v>1000</v>
      </c>
      <c r="L366" s="79"/>
      <c r="M366" s="100">
        <v>1000</v>
      </c>
      <c r="O366" s="46" t="s">
        <v>1353</v>
      </c>
      <c r="P366" s="46" t="s">
        <v>2055</v>
      </c>
      <c r="Q366" s="46">
        <v>27018905</v>
      </c>
      <c r="R366" s="46">
        <v>15318184</v>
      </c>
      <c r="S366" s="46">
        <v>6115560</v>
      </c>
      <c r="T366" s="46">
        <v>9202624</v>
      </c>
      <c r="U366" s="76"/>
      <c r="V366" s="46" t="s">
        <v>1370</v>
      </c>
      <c r="W366" s="46" t="s">
        <v>2060</v>
      </c>
      <c r="X366" s="46">
        <v>1818835</v>
      </c>
      <c r="Y366" s="46">
        <v>955572</v>
      </c>
      <c r="Z366" s="46">
        <v>184375</v>
      </c>
      <c r="AA366" s="46">
        <v>771197</v>
      </c>
    </row>
    <row r="367" spans="1:27" ht="15">
      <c r="A367" s="98" t="s">
        <v>1418</v>
      </c>
      <c r="B367" s="99" t="s">
        <v>2076</v>
      </c>
      <c r="C367" s="100">
        <v>533300</v>
      </c>
      <c r="D367" s="46">
        <f t="shared" si="10"/>
        <v>856322</v>
      </c>
      <c r="E367" s="100">
        <v>232600</v>
      </c>
      <c r="F367" s="100">
        <v>623722</v>
      </c>
      <c r="H367" s="98" t="s">
        <v>1534</v>
      </c>
      <c r="I367" s="99" t="s">
        <v>2111</v>
      </c>
      <c r="J367" s="100">
        <v>1208435</v>
      </c>
      <c r="K367" s="46">
        <f t="shared" si="11"/>
        <v>181676</v>
      </c>
      <c r="L367" s="79"/>
      <c r="M367" s="100">
        <v>181676</v>
      </c>
      <c r="O367" s="46" t="s">
        <v>1356</v>
      </c>
      <c r="P367" s="46" t="s">
        <v>2275</v>
      </c>
      <c r="Q367" s="46">
        <v>635500</v>
      </c>
      <c r="R367" s="46">
        <v>924437</v>
      </c>
      <c r="S367" s="46">
        <v>106714</v>
      </c>
      <c r="T367" s="46">
        <v>817723</v>
      </c>
      <c r="U367" s="76"/>
      <c r="V367" s="46" t="s">
        <v>1373</v>
      </c>
      <c r="W367" s="46" t="s">
        <v>2061</v>
      </c>
      <c r="X367" s="46">
        <v>239649</v>
      </c>
      <c r="Y367" s="46">
        <v>465636</v>
      </c>
      <c r="Z367" s="46"/>
      <c r="AA367" s="46">
        <v>465636</v>
      </c>
    </row>
    <row r="368" spans="1:27" ht="15">
      <c r="A368" s="98" t="s">
        <v>1421</v>
      </c>
      <c r="B368" s="99" t="s">
        <v>2077</v>
      </c>
      <c r="C368" s="100">
        <v>924800</v>
      </c>
      <c r="D368" s="46">
        <f t="shared" si="10"/>
        <v>643698</v>
      </c>
      <c r="E368" s="100">
        <v>200900</v>
      </c>
      <c r="F368" s="100">
        <v>442798</v>
      </c>
      <c r="H368" s="98" t="s">
        <v>1537</v>
      </c>
      <c r="I368" s="99" t="s">
        <v>2112</v>
      </c>
      <c r="J368" s="79"/>
      <c r="K368" s="46">
        <f t="shared" si="11"/>
        <v>570156</v>
      </c>
      <c r="L368" s="100">
        <v>3200</v>
      </c>
      <c r="M368" s="100">
        <v>566956</v>
      </c>
      <c r="O368" s="46" t="s">
        <v>1359</v>
      </c>
      <c r="P368" s="46" t="s">
        <v>2056</v>
      </c>
      <c r="Q368" s="46">
        <v>11489156</v>
      </c>
      <c r="R368" s="46">
        <v>4087435</v>
      </c>
      <c r="S368" s="46">
        <v>1706847</v>
      </c>
      <c r="T368" s="46">
        <v>2380588</v>
      </c>
      <c r="U368" s="76"/>
      <c r="V368" s="46" t="s">
        <v>1375</v>
      </c>
      <c r="W368" s="46" t="s">
        <v>2062</v>
      </c>
      <c r="X368" s="46">
        <v>100000</v>
      </c>
      <c r="Y368" s="46">
        <v>1366190</v>
      </c>
      <c r="Z368" s="46"/>
      <c r="AA368" s="46">
        <v>1366190</v>
      </c>
    </row>
    <row r="369" spans="1:27" ht="15">
      <c r="A369" s="98" t="s">
        <v>1424</v>
      </c>
      <c r="B369" s="99" t="s">
        <v>2078</v>
      </c>
      <c r="C369" s="79"/>
      <c r="D369" s="46">
        <f t="shared" si="10"/>
        <v>338301</v>
      </c>
      <c r="E369" s="79"/>
      <c r="F369" s="100">
        <v>338301</v>
      </c>
      <c r="H369" s="98" t="s">
        <v>1543</v>
      </c>
      <c r="I369" s="99" t="s">
        <v>2114</v>
      </c>
      <c r="J369" s="100">
        <v>1675110</v>
      </c>
      <c r="K369" s="46">
        <f t="shared" si="11"/>
        <v>1433906</v>
      </c>
      <c r="L369" s="100">
        <v>213553</v>
      </c>
      <c r="M369" s="100">
        <v>1220353</v>
      </c>
      <c r="O369" s="46" t="s">
        <v>1362</v>
      </c>
      <c r="P369" s="46" t="s">
        <v>2057</v>
      </c>
      <c r="Q369" s="46">
        <v>1550200</v>
      </c>
      <c r="R369" s="46">
        <v>2554903</v>
      </c>
      <c r="S369" s="46">
        <v>841850</v>
      </c>
      <c r="T369" s="46">
        <v>1713053</v>
      </c>
      <c r="U369" s="76"/>
      <c r="V369" s="46" t="s">
        <v>1378</v>
      </c>
      <c r="W369" s="46" t="s">
        <v>2063</v>
      </c>
      <c r="X369" s="46">
        <v>1193375</v>
      </c>
      <c r="Y369" s="46">
        <v>4195168</v>
      </c>
      <c r="Z369" s="46">
        <v>151877</v>
      </c>
      <c r="AA369" s="46">
        <v>4043291</v>
      </c>
    </row>
    <row r="370" spans="1:27" ht="15">
      <c r="A370" s="98" t="s">
        <v>1427</v>
      </c>
      <c r="B370" s="99" t="s">
        <v>2079</v>
      </c>
      <c r="C370" s="100">
        <v>131600</v>
      </c>
      <c r="D370" s="46">
        <f t="shared" si="10"/>
        <v>930032</v>
      </c>
      <c r="E370" s="100">
        <v>3750</v>
      </c>
      <c r="F370" s="100">
        <v>926282</v>
      </c>
      <c r="H370" s="98" t="s">
        <v>1546</v>
      </c>
      <c r="I370" s="99" t="s">
        <v>2115</v>
      </c>
      <c r="J370" s="100">
        <v>1500</v>
      </c>
      <c r="K370" s="46">
        <f t="shared" si="11"/>
        <v>108405</v>
      </c>
      <c r="L370" s="100">
        <v>108405</v>
      </c>
      <c r="M370" s="79"/>
      <c r="O370" s="46" t="s">
        <v>1365</v>
      </c>
      <c r="P370" s="46" t="s">
        <v>2058</v>
      </c>
      <c r="Q370" s="46"/>
      <c r="R370" s="46">
        <v>166795</v>
      </c>
      <c r="S370" s="46"/>
      <c r="T370" s="46">
        <v>166795</v>
      </c>
      <c r="U370" s="76"/>
      <c r="V370" s="46" t="s">
        <v>1381</v>
      </c>
      <c r="W370" s="46" t="s">
        <v>2064</v>
      </c>
      <c r="X370" s="46">
        <v>19132383</v>
      </c>
      <c r="Y370" s="46">
        <v>10588250</v>
      </c>
      <c r="Z370" s="46">
        <v>186155</v>
      </c>
      <c r="AA370" s="46">
        <v>10402095</v>
      </c>
    </row>
    <row r="371" spans="1:27" ht="15">
      <c r="A371" s="98" t="s">
        <v>1430</v>
      </c>
      <c r="B371" s="99" t="s">
        <v>2080</v>
      </c>
      <c r="C371" s="79"/>
      <c r="D371" s="46">
        <f t="shared" si="10"/>
        <v>600</v>
      </c>
      <c r="E371" s="79"/>
      <c r="F371" s="100">
        <v>600</v>
      </c>
      <c r="H371" s="98" t="s">
        <v>1549</v>
      </c>
      <c r="I371" s="99" t="s">
        <v>2116</v>
      </c>
      <c r="J371" s="79"/>
      <c r="K371" s="46">
        <f t="shared" si="11"/>
        <v>88200</v>
      </c>
      <c r="L371" s="79"/>
      <c r="M371" s="100">
        <v>88200</v>
      </c>
      <c r="O371" s="46" t="s">
        <v>1368</v>
      </c>
      <c r="P371" s="46" t="s">
        <v>2059</v>
      </c>
      <c r="Q371" s="46">
        <v>60000</v>
      </c>
      <c r="R371" s="46">
        <v>2286853</v>
      </c>
      <c r="S371" s="46">
        <v>1027488</v>
      </c>
      <c r="T371" s="46">
        <v>1259365</v>
      </c>
      <c r="U371" s="76"/>
      <c r="V371" s="46" t="s">
        <v>1384</v>
      </c>
      <c r="W371" s="46" t="s">
        <v>2065</v>
      </c>
      <c r="X371" s="46">
        <v>14856201</v>
      </c>
      <c r="Y371" s="46">
        <v>19038518</v>
      </c>
      <c r="Z371" s="46">
        <v>145000</v>
      </c>
      <c r="AA371" s="46">
        <v>18893518</v>
      </c>
    </row>
    <row r="372" spans="1:27" ht="15">
      <c r="A372" s="98" t="s">
        <v>1433</v>
      </c>
      <c r="B372" s="99" t="s">
        <v>2081</v>
      </c>
      <c r="C372" s="79"/>
      <c r="D372" s="46">
        <f t="shared" si="10"/>
        <v>203299</v>
      </c>
      <c r="E372" s="79"/>
      <c r="F372" s="100">
        <v>203299</v>
      </c>
      <c r="H372" s="98" t="s">
        <v>1555</v>
      </c>
      <c r="I372" s="99" t="s">
        <v>2118</v>
      </c>
      <c r="J372" s="79"/>
      <c r="K372" s="46">
        <f t="shared" si="11"/>
        <v>18000</v>
      </c>
      <c r="L372" s="79"/>
      <c r="M372" s="100">
        <v>18000</v>
      </c>
      <c r="O372" s="46" t="s">
        <v>1370</v>
      </c>
      <c r="P372" s="46" t="s">
        <v>2060</v>
      </c>
      <c r="Q372" s="46">
        <v>15784057</v>
      </c>
      <c r="R372" s="46">
        <v>10089804</v>
      </c>
      <c r="S372" s="46">
        <v>6279310</v>
      </c>
      <c r="T372" s="46">
        <v>3810494</v>
      </c>
      <c r="U372" s="76"/>
      <c r="V372" s="46" t="s">
        <v>1388</v>
      </c>
      <c r="W372" s="46" t="s">
        <v>2066</v>
      </c>
      <c r="X372" s="46">
        <v>18616</v>
      </c>
      <c r="Y372" s="46">
        <v>1052106</v>
      </c>
      <c r="Z372" s="46">
        <v>78669</v>
      </c>
      <c r="AA372" s="46">
        <v>973437</v>
      </c>
    </row>
    <row r="373" spans="1:27" ht="15">
      <c r="A373" s="98" t="s">
        <v>1436</v>
      </c>
      <c r="B373" s="99" t="s">
        <v>2082</v>
      </c>
      <c r="C373" s="100">
        <v>4448310</v>
      </c>
      <c r="D373" s="46">
        <f t="shared" si="10"/>
        <v>1419643</v>
      </c>
      <c r="E373" s="100">
        <v>455150</v>
      </c>
      <c r="F373" s="100">
        <v>964493</v>
      </c>
      <c r="H373" s="98" t="s">
        <v>1558</v>
      </c>
      <c r="I373" s="99" t="s">
        <v>2119</v>
      </c>
      <c r="J373" s="79"/>
      <c r="K373" s="46">
        <f t="shared" si="11"/>
        <v>87500</v>
      </c>
      <c r="L373" s="79"/>
      <c r="M373" s="100">
        <v>87500</v>
      </c>
      <c r="O373" s="46" t="s">
        <v>1373</v>
      </c>
      <c r="P373" s="46" t="s">
        <v>2061</v>
      </c>
      <c r="Q373" s="46">
        <v>1237915</v>
      </c>
      <c r="R373" s="46">
        <v>2716296</v>
      </c>
      <c r="S373" s="46">
        <v>854234</v>
      </c>
      <c r="T373" s="46">
        <v>1862062</v>
      </c>
      <c r="U373" s="76"/>
      <c r="V373" s="46" t="s">
        <v>1391</v>
      </c>
      <c r="W373" s="46" t="s">
        <v>2067</v>
      </c>
      <c r="X373" s="46"/>
      <c r="Y373" s="46">
        <v>290482</v>
      </c>
      <c r="Z373" s="46"/>
      <c r="AA373" s="46">
        <v>290482</v>
      </c>
    </row>
    <row r="374" spans="1:27" ht="15">
      <c r="A374" s="98" t="s">
        <v>1439</v>
      </c>
      <c r="B374" s="99" t="s">
        <v>2083</v>
      </c>
      <c r="C374" s="79"/>
      <c r="D374" s="46">
        <f t="shared" si="10"/>
        <v>710959</v>
      </c>
      <c r="E374" s="100">
        <v>253000</v>
      </c>
      <c r="F374" s="100">
        <v>457959</v>
      </c>
      <c r="H374" s="98" t="s">
        <v>1569</v>
      </c>
      <c r="I374" s="99" t="s">
        <v>2122</v>
      </c>
      <c r="J374" s="100">
        <v>45900</v>
      </c>
      <c r="K374" s="46">
        <f t="shared" si="11"/>
        <v>23210</v>
      </c>
      <c r="L374" s="79"/>
      <c r="M374" s="100">
        <v>23210</v>
      </c>
      <c r="O374" s="46" t="s">
        <v>1375</v>
      </c>
      <c r="P374" s="46" t="s">
        <v>2062</v>
      </c>
      <c r="Q374" s="46">
        <v>5371290</v>
      </c>
      <c r="R374" s="46">
        <v>7855428</v>
      </c>
      <c r="S374" s="46">
        <v>631995</v>
      </c>
      <c r="T374" s="46">
        <v>7223433</v>
      </c>
      <c r="U374" s="76"/>
      <c r="V374" s="46" t="s">
        <v>1394</v>
      </c>
      <c r="W374" s="46" t="s">
        <v>2068</v>
      </c>
      <c r="X374" s="46">
        <v>501500</v>
      </c>
      <c r="Y374" s="46">
        <v>943022</v>
      </c>
      <c r="Z374" s="46"/>
      <c r="AA374" s="46">
        <v>943022</v>
      </c>
    </row>
    <row r="375" spans="1:27" ht="15">
      <c r="A375" s="98" t="s">
        <v>1442</v>
      </c>
      <c r="B375" s="99" t="s">
        <v>2084</v>
      </c>
      <c r="C375" s="100">
        <v>40000</v>
      </c>
      <c r="D375" s="46">
        <f t="shared" si="10"/>
        <v>591840</v>
      </c>
      <c r="E375" s="79"/>
      <c r="F375" s="100">
        <v>591840</v>
      </c>
      <c r="H375" s="98" t="s">
        <v>1572</v>
      </c>
      <c r="I375" s="99" t="s">
        <v>2123</v>
      </c>
      <c r="J375" s="100">
        <v>31000</v>
      </c>
      <c r="K375" s="46">
        <f t="shared" si="11"/>
        <v>232047</v>
      </c>
      <c r="L375" s="79"/>
      <c r="M375" s="100">
        <v>232047</v>
      </c>
      <c r="O375" s="46" t="s">
        <v>1378</v>
      </c>
      <c r="P375" s="46" t="s">
        <v>2063</v>
      </c>
      <c r="Q375" s="46">
        <v>6777545</v>
      </c>
      <c r="R375" s="46">
        <v>3976019</v>
      </c>
      <c r="S375" s="46">
        <v>1818035</v>
      </c>
      <c r="T375" s="46">
        <v>2157984</v>
      </c>
      <c r="U375" s="76"/>
      <c r="V375" s="46" t="s">
        <v>1397</v>
      </c>
      <c r="W375" s="46" t="s">
        <v>2069</v>
      </c>
      <c r="X375" s="46">
        <v>71200</v>
      </c>
      <c r="Y375" s="46">
        <v>2369105</v>
      </c>
      <c r="Z375" s="46">
        <v>607500</v>
      </c>
      <c r="AA375" s="46">
        <v>1761605</v>
      </c>
    </row>
    <row r="376" spans="1:27" ht="15">
      <c r="A376" s="98" t="s">
        <v>1445</v>
      </c>
      <c r="B376" s="99" t="s">
        <v>2085</v>
      </c>
      <c r="C376" s="79"/>
      <c r="D376" s="46">
        <f t="shared" si="10"/>
        <v>156323</v>
      </c>
      <c r="E376" s="100">
        <v>31450</v>
      </c>
      <c r="F376" s="100">
        <v>124873</v>
      </c>
      <c r="H376" s="98" t="s">
        <v>1575</v>
      </c>
      <c r="I376" s="99" t="s">
        <v>1120</v>
      </c>
      <c r="J376" s="79"/>
      <c r="K376" s="46">
        <f t="shared" si="11"/>
        <v>6103</v>
      </c>
      <c r="L376" s="79"/>
      <c r="M376" s="100">
        <v>6103</v>
      </c>
      <c r="O376" s="46" t="s">
        <v>1381</v>
      </c>
      <c r="P376" s="46" t="s">
        <v>2064</v>
      </c>
      <c r="Q376" s="46">
        <v>2963046</v>
      </c>
      <c r="R376" s="46">
        <v>11931735</v>
      </c>
      <c r="S376" s="46">
        <v>3220670</v>
      </c>
      <c r="T376" s="46">
        <v>8711065</v>
      </c>
      <c r="U376" s="76"/>
      <c r="V376" s="46" t="s">
        <v>1400</v>
      </c>
      <c r="W376" s="46" t="s">
        <v>2070</v>
      </c>
      <c r="X376" s="46"/>
      <c r="Y376" s="46">
        <v>5380040</v>
      </c>
      <c r="Z376" s="46">
        <v>2037960</v>
      </c>
      <c r="AA376" s="46">
        <v>3342080</v>
      </c>
    </row>
    <row r="377" spans="1:27" ht="15">
      <c r="A377" s="98" t="s">
        <v>1448</v>
      </c>
      <c r="B377" s="99" t="s">
        <v>2086</v>
      </c>
      <c r="C377" s="100">
        <v>520000</v>
      </c>
      <c r="D377" s="46">
        <f t="shared" si="10"/>
        <v>489265</v>
      </c>
      <c r="E377" s="100">
        <v>0</v>
      </c>
      <c r="F377" s="100">
        <v>489265</v>
      </c>
      <c r="H377" s="98" t="s">
        <v>1578</v>
      </c>
      <c r="I377" s="99" t="s">
        <v>2340</v>
      </c>
      <c r="J377" s="79"/>
      <c r="K377" s="46">
        <f t="shared" si="11"/>
        <v>331000</v>
      </c>
      <c r="L377" s="79"/>
      <c r="M377" s="100">
        <v>331000</v>
      </c>
      <c r="O377" s="46" t="s">
        <v>1384</v>
      </c>
      <c r="P377" s="46" t="s">
        <v>2065</v>
      </c>
      <c r="Q377" s="46">
        <v>1677094</v>
      </c>
      <c r="R377" s="46">
        <v>4729674</v>
      </c>
      <c r="S377" s="46">
        <v>2527194</v>
      </c>
      <c r="T377" s="46">
        <v>2202480</v>
      </c>
      <c r="U377" s="76"/>
      <c r="V377" s="46" t="s">
        <v>1403</v>
      </c>
      <c r="W377" s="46" t="s">
        <v>2071</v>
      </c>
      <c r="X377" s="46">
        <v>1168600</v>
      </c>
      <c r="Y377" s="46">
        <v>1447230</v>
      </c>
      <c r="Z377" s="46"/>
      <c r="AA377" s="46">
        <v>1447230</v>
      </c>
    </row>
    <row r="378" spans="1:27" ht="15">
      <c r="A378" s="98" t="s">
        <v>1451</v>
      </c>
      <c r="B378" s="99" t="s">
        <v>2087</v>
      </c>
      <c r="C378" s="79"/>
      <c r="D378" s="46">
        <f t="shared" si="10"/>
        <v>1396834</v>
      </c>
      <c r="E378" s="100">
        <v>688900</v>
      </c>
      <c r="F378" s="100">
        <v>707934</v>
      </c>
      <c r="H378" s="98" t="s">
        <v>1584</v>
      </c>
      <c r="I378" s="99" t="s">
        <v>2125</v>
      </c>
      <c r="J378" s="79"/>
      <c r="K378" s="46">
        <f t="shared" si="11"/>
        <v>5000</v>
      </c>
      <c r="L378" s="79"/>
      <c r="M378" s="100">
        <v>5000</v>
      </c>
      <c r="O378" s="46" t="s">
        <v>1388</v>
      </c>
      <c r="P378" s="46" t="s">
        <v>2066</v>
      </c>
      <c r="Q378" s="46">
        <v>120000</v>
      </c>
      <c r="R378" s="46">
        <v>3919756</v>
      </c>
      <c r="S378" s="46">
        <v>637500</v>
      </c>
      <c r="T378" s="46">
        <v>3282256</v>
      </c>
      <c r="U378" s="76"/>
      <c r="V378" s="46" t="s">
        <v>1406</v>
      </c>
      <c r="W378" s="46" t="s">
        <v>2072</v>
      </c>
      <c r="X378" s="46">
        <v>413543</v>
      </c>
      <c r="Y378" s="46">
        <v>1285456</v>
      </c>
      <c r="Z378" s="46">
        <v>392000</v>
      </c>
      <c r="AA378" s="46">
        <v>893456</v>
      </c>
    </row>
    <row r="379" spans="1:27" ht="15">
      <c r="A379" s="98" t="s">
        <v>1454</v>
      </c>
      <c r="B379" s="99" t="s">
        <v>2088</v>
      </c>
      <c r="C379" s="79"/>
      <c r="D379" s="46">
        <f t="shared" si="10"/>
        <v>303649</v>
      </c>
      <c r="E379" s="79"/>
      <c r="F379" s="100">
        <v>303649</v>
      </c>
      <c r="H379" s="98" t="s">
        <v>1590</v>
      </c>
      <c r="I379" s="99" t="s">
        <v>2127</v>
      </c>
      <c r="J379" s="100">
        <v>103420</v>
      </c>
      <c r="K379" s="46">
        <f t="shared" si="11"/>
        <v>2596400</v>
      </c>
      <c r="L379" s="79"/>
      <c r="M379" s="100">
        <v>2596400</v>
      </c>
      <c r="O379" s="46" t="s">
        <v>1391</v>
      </c>
      <c r="P379" s="46" t="s">
        <v>2067</v>
      </c>
      <c r="Q379" s="46">
        <v>920300</v>
      </c>
      <c r="R379" s="46">
        <v>2020372</v>
      </c>
      <c r="S379" s="46">
        <v>274720</v>
      </c>
      <c r="T379" s="46">
        <v>1745652</v>
      </c>
      <c r="U379" s="76"/>
      <c r="V379" s="46" t="s">
        <v>1409</v>
      </c>
      <c r="W379" s="46" t="s">
        <v>2073</v>
      </c>
      <c r="X379" s="46">
        <v>90900</v>
      </c>
      <c r="Y379" s="46">
        <v>8377375</v>
      </c>
      <c r="Z379" s="46"/>
      <c r="AA379" s="46">
        <v>8377375</v>
      </c>
    </row>
    <row r="380" spans="1:27" ht="15">
      <c r="A380" s="98" t="s">
        <v>1457</v>
      </c>
      <c r="B380" s="99" t="s">
        <v>2089</v>
      </c>
      <c r="C380" s="100">
        <v>200</v>
      </c>
      <c r="D380" s="46">
        <f t="shared" si="10"/>
        <v>481410</v>
      </c>
      <c r="E380" s="100">
        <v>70625</v>
      </c>
      <c r="F380" s="100">
        <v>410785</v>
      </c>
      <c r="H380" s="98" t="s">
        <v>1593</v>
      </c>
      <c r="I380" s="99" t="s">
        <v>2128</v>
      </c>
      <c r="J380" s="79"/>
      <c r="K380" s="46">
        <f t="shared" si="11"/>
        <v>42280</v>
      </c>
      <c r="L380" s="100">
        <v>21280</v>
      </c>
      <c r="M380" s="100">
        <v>21000</v>
      </c>
      <c r="O380" s="46" t="s">
        <v>1394</v>
      </c>
      <c r="P380" s="46" t="s">
        <v>2068</v>
      </c>
      <c r="Q380" s="46">
        <v>849000</v>
      </c>
      <c r="R380" s="46">
        <v>1973381</v>
      </c>
      <c r="S380" s="46">
        <v>451650</v>
      </c>
      <c r="T380" s="46">
        <v>1521731</v>
      </c>
      <c r="U380" s="76"/>
      <c r="V380" s="46" t="s">
        <v>1412</v>
      </c>
      <c r="W380" s="46" t="s">
        <v>2074</v>
      </c>
      <c r="X380" s="46">
        <v>4230406</v>
      </c>
      <c r="Y380" s="46">
        <v>4343657</v>
      </c>
      <c r="Z380" s="46"/>
      <c r="AA380" s="46">
        <v>4343657</v>
      </c>
    </row>
    <row r="381" spans="1:27" ht="15">
      <c r="A381" s="98" t="s">
        <v>1460</v>
      </c>
      <c r="B381" s="99" t="s">
        <v>2331</v>
      </c>
      <c r="C381" s="79"/>
      <c r="D381" s="46">
        <f t="shared" si="10"/>
        <v>198043</v>
      </c>
      <c r="E381" s="79"/>
      <c r="F381" s="100">
        <v>198043</v>
      </c>
      <c r="H381" s="98" t="s">
        <v>1596</v>
      </c>
      <c r="I381" s="99" t="s">
        <v>2234</v>
      </c>
      <c r="J381" s="79"/>
      <c r="K381" s="46">
        <f t="shared" si="11"/>
        <v>2080</v>
      </c>
      <c r="L381" s="100">
        <v>1880</v>
      </c>
      <c r="M381" s="100">
        <v>200</v>
      </c>
      <c r="O381" s="46" t="s">
        <v>1397</v>
      </c>
      <c r="P381" s="46" t="s">
        <v>2069</v>
      </c>
      <c r="Q381" s="46">
        <v>4631850</v>
      </c>
      <c r="R381" s="46">
        <v>12889536</v>
      </c>
      <c r="S381" s="46">
        <v>7952233</v>
      </c>
      <c r="T381" s="46">
        <v>4937303</v>
      </c>
      <c r="U381" s="76"/>
      <c r="V381" s="46" t="s">
        <v>1415</v>
      </c>
      <c r="W381" s="46" t="s">
        <v>2075</v>
      </c>
      <c r="X381" s="46">
        <v>2280000</v>
      </c>
      <c r="Y381" s="46">
        <v>36976297</v>
      </c>
      <c r="Z381" s="46">
        <v>5608000</v>
      </c>
      <c r="AA381" s="46">
        <v>31368297</v>
      </c>
    </row>
    <row r="382" spans="1:27" ht="15">
      <c r="A382" s="98" t="s">
        <v>1463</v>
      </c>
      <c r="B382" s="99" t="s">
        <v>2090</v>
      </c>
      <c r="C382" s="100">
        <v>199301</v>
      </c>
      <c r="D382" s="46">
        <f t="shared" si="10"/>
        <v>146432</v>
      </c>
      <c r="E382" s="79"/>
      <c r="F382" s="100">
        <v>146432</v>
      </c>
      <c r="H382" s="98" t="s">
        <v>1599</v>
      </c>
      <c r="I382" s="99" t="s">
        <v>2129</v>
      </c>
      <c r="J382" s="100">
        <v>200654</v>
      </c>
      <c r="K382" s="46">
        <f t="shared" si="11"/>
        <v>99400</v>
      </c>
      <c r="L382" s="79"/>
      <c r="M382" s="100">
        <v>99400</v>
      </c>
      <c r="O382" s="46" t="s">
        <v>1400</v>
      </c>
      <c r="P382" s="46" t="s">
        <v>2070</v>
      </c>
      <c r="Q382" s="46">
        <v>15858777</v>
      </c>
      <c r="R382" s="46">
        <v>11430552</v>
      </c>
      <c r="S382" s="46">
        <v>4207643</v>
      </c>
      <c r="T382" s="46">
        <v>7222909</v>
      </c>
      <c r="U382" s="76"/>
      <c r="V382" s="46" t="s">
        <v>1418</v>
      </c>
      <c r="W382" s="46" t="s">
        <v>2076</v>
      </c>
      <c r="X382" s="46">
        <v>16557758</v>
      </c>
      <c r="Y382" s="46">
        <v>21191186</v>
      </c>
      <c r="Z382" s="46">
        <v>557000</v>
      </c>
      <c r="AA382" s="46">
        <v>20634186</v>
      </c>
    </row>
    <row r="383" spans="1:27" ht="15">
      <c r="A383" s="98" t="s">
        <v>1466</v>
      </c>
      <c r="B383" s="99" t="s">
        <v>2091</v>
      </c>
      <c r="C383" s="100">
        <v>576450</v>
      </c>
      <c r="D383" s="46">
        <f t="shared" si="10"/>
        <v>688936</v>
      </c>
      <c r="E383" s="100">
        <v>44150</v>
      </c>
      <c r="F383" s="100">
        <v>644786</v>
      </c>
      <c r="H383" s="98" t="s">
        <v>1606</v>
      </c>
      <c r="I383" s="99" t="s">
        <v>2131</v>
      </c>
      <c r="J383" s="100">
        <v>42000</v>
      </c>
      <c r="K383" s="46">
        <f t="shared" si="11"/>
        <v>1247366</v>
      </c>
      <c r="L383" s="100">
        <v>240900</v>
      </c>
      <c r="M383" s="100">
        <v>1006466</v>
      </c>
      <c r="O383" s="46" t="s">
        <v>1403</v>
      </c>
      <c r="P383" s="46" t="s">
        <v>2071</v>
      </c>
      <c r="Q383" s="46"/>
      <c r="R383" s="46">
        <v>805795</v>
      </c>
      <c r="S383" s="46">
        <v>225866</v>
      </c>
      <c r="T383" s="46">
        <v>579929</v>
      </c>
      <c r="U383" s="76"/>
      <c r="V383" s="46" t="s">
        <v>1421</v>
      </c>
      <c r="W383" s="46" t="s">
        <v>2077</v>
      </c>
      <c r="X383" s="46">
        <v>32272543</v>
      </c>
      <c r="Y383" s="46">
        <v>48992443</v>
      </c>
      <c r="Z383" s="46">
        <v>924100</v>
      </c>
      <c r="AA383" s="46">
        <v>48068343</v>
      </c>
    </row>
    <row r="384" spans="1:27" ht="15">
      <c r="A384" s="98" t="s">
        <v>1469</v>
      </c>
      <c r="B384" s="99" t="s">
        <v>2092</v>
      </c>
      <c r="C384" s="79"/>
      <c r="D384" s="46">
        <f t="shared" si="10"/>
        <v>191561</v>
      </c>
      <c r="E384" s="100">
        <v>85000</v>
      </c>
      <c r="F384" s="100">
        <v>106561</v>
      </c>
      <c r="H384" s="98" t="s">
        <v>1612</v>
      </c>
      <c r="I384" s="99" t="s">
        <v>2332</v>
      </c>
      <c r="J384" s="79"/>
      <c r="K384" s="46">
        <f t="shared" si="11"/>
        <v>853081</v>
      </c>
      <c r="L384" s="79"/>
      <c r="M384" s="100">
        <v>853081</v>
      </c>
      <c r="O384" s="46" t="s">
        <v>1406</v>
      </c>
      <c r="P384" s="46" t="s">
        <v>2072</v>
      </c>
      <c r="Q384" s="46">
        <v>1085311</v>
      </c>
      <c r="R384" s="46">
        <v>6065586</v>
      </c>
      <c r="S384" s="46">
        <v>1204201</v>
      </c>
      <c r="T384" s="46">
        <v>4861385</v>
      </c>
      <c r="U384" s="76"/>
      <c r="V384" s="46" t="s">
        <v>1424</v>
      </c>
      <c r="W384" s="46" t="s">
        <v>2078</v>
      </c>
      <c r="X384" s="46">
        <v>71000</v>
      </c>
      <c r="Y384" s="46">
        <v>395051</v>
      </c>
      <c r="Z384" s="46"/>
      <c r="AA384" s="46">
        <v>395051</v>
      </c>
    </row>
    <row r="385" spans="1:27" ht="15">
      <c r="A385" s="98" t="s">
        <v>1472</v>
      </c>
      <c r="B385" s="99" t="s">
        <v>1119</v>
      </c>
      <c r="C385" s="100">
        <v>9500</v>
      </c>
      <c r="D385" s="46">
        <f t="shared" si="10"/>
        <v>988670</v>
      </c>
      <c r="E385" s="100">
        <v>8751</v>
      </c>
      <c r="F385" s="100">
        <v>979919</v>
      </c>
      <c r="H385" s="98" t="s">
        <v>1615</v>
      </c>
      <c r="I385" s="99" t="s">
        <v>2133</v>
      </c>
      <c r="J385" s="100">
        <v>4200</v>
      </c>
      <c r="K385" s="46">
        <f t="shared" si="11"/>
        <v>642600</v>
      </c>
      <c r="L385" s="79"/>
      <c r="M385" s="100">
        <v>642600</v>
      </c>
      <c r="O385" s="46" t="s">
        <v>1409</v>
      </c>
      <c r="P385" s="46" t="s">
        <v>2073</v>
      </c>
      <c r="Q385" s="46">
        <v>6371989</v>
      </c>
      <c r="R385" s="46">
        <v>10330790</v>
      </c>
      <c r="S385" s="46">
        <v>3008030</v>
      </c>
      <c r="T385" s="46">
        <v>7322760</v>
      </c>
      <c r="U385" s="76"/>
      <c r="V385" s="46" t="s">
        <v>1427</v>
      </c>
      <c r="W385" s="46" t="s">
        <v>2079</v>
      </c>
      <c r="X385" s="46">
        <v>180608</v>
      </c>
      <c r="Y385" s="46">
        <v>1240129</v>
      </c>
      <c r="Z385" s="46">
        <v>435000</v>
      </c>
      <c r="AA385" s="46">
        <v>805129</v>
      </c>
    </row>
    <row r="386" spans="1:27" ht="15">
      <c r="A386" s="98" t="s">
        <v>1475</v>
      </c>
      <c r="B386" s="99" t="s">
        <v>2093</v>
      </c>
      <c r="C386" s="100">
        <v>180000</v>
      </c>
      <c r="D386" s="46">
        <f t="shared" si="10"/>
        <v>359206</v>
      </c>
      <c r="E386" s="100">
        <v>93400</v>
      </c>
      <c r="F386" s="100">
        <v>265806</v>
      </c>
      <c r="H386" s="98" t="s">
        <v>1621</v>
      </c>
      <c r="I386" s="99" t="s">
        <v>2135</v>
      </c>
      <c r="J386" s="100">
        <v>19000</v>
      </c>
      <c r="K386" s="46">
        <f t="shared" si="11"/>
        <v>1003339</v>
      </c>
      <c r="L386" s="79"/>
      <c r="M386" s="100">
        <v>1003339</v>
      </c>
      <c r="O386" s="46" t="s">
        <v>1412</v>
      </c>
      <c r="P386" s="46" t="s">
        <v>2074</v>
      </c>
      <c r="Q386" s="46">
        <v>574320</v>
      </c>
      <c r="R386" s="46">
        <v>3391891</v>
      </c>
      <c r="S386" s="46">
        <v>303</v>
      </c>
      <c r="T386" s="46">
        <v>3391588</v>
      </c>
      <c r="U386" s="76"/>
      <c r="V386" s="46" t="s">
        <v>1430</v>
      </c>
      <c r="W386" s="46" t="s">
        <v>2080</v>
      </c>
      <c r="X386" s="46">
        <v>1500</v>
      </c>
      <c r="Y386" s="46">
        <v>327243</v>
      </c>
      <c r="Z386" s="46"/>
      <c r="AA386" s="46">
        <v>327243</v>
      </c>
    </row>
    <row r="387" spans="1:27" ht="15">
      <c r="A387" s="98" t="s">
        <v>1478</v>
      </c>
      <c r="B387" s="99" t="s">
        <v>2094</v>
      </c>
      <c r="C387" s="100">
        <v>280700</v>
      </c>
      <c r="D387" s="46">
        <f t="shared" si="10"/>
        <v>342518</v>
      </c>
      <c r="E387" s="100">
        <v>7800</v>
      </c>
      <c r="F387" s="100">
        <v>334718</v>
      </c>
      <c r="H387" s="98" t="s">
        <v>1624</v>
      </c>
      <c r="I387" s="99" t="s">
        <v>2277</v>
      </c>
      <c r="J387" s="79"/>
      <c r="K387" s="46">
        <f t="shared" si="11"/>
        <v>801827</v>
      </c>
      <c r="L387" s="79"/>
      <c r="M387" s="100">
        <v>801827</v>
      </c>
      <c r="O387" s="46" t="s">
        <v>1415</v>
      </c>
      <c r="P387" s="46" t="s">
        <v>2075</v>
      </c>
      <c r="Q387" s="46">
        <v>531000</v>
      </c>
      <c r="R387" s="46">
        <v>5727077</v>
      </c>
      <c r="S387" s="46">
        <v>2262825</v>
      </c>
      <c r="T387" s="46">
        <v>3464252</v>
      </c>
      <c r="U387" s="76"/>
      <c r="V387" s="46" t="s">
        <v>1433</v>
      </c>
      <c r="W387" s="46" t="s">
        <v>2081</v>
      </c>
      <c r="X387" s="46">
        <v>966000</v>
      </c>
      <c r="Y387" s="46">
        <v>591461</v>
      </c>
      <c r="Z387" s="46">
        <v>3750</v>
      </c>
      <c r="AA387" s="46">
        <v>587711</v>
      </c>
    </row>
    <row r="388" spans="1:27" ht="15">
      <c r="A388" s="98" t="s">
        <v>1481</v>
      </c>
      <c r="B388" s="99" t="s">
        <v>2095</v>
      </c>
      <c r="C388" s="79"/>
      <c r="D388" s="46">
        <f t="shared" si="10"/>
        <v>640276</v>
      </c>
      <c r="E388" s="100">
        <v>18600</v>
      </c>
      <c r="F388" s="100">
        <v>621676</v>
      </c>
      <c r="H388" s="98" t="s">
        <v>1627</v>
      </c>
      <c r="I388" s="99" t="s">
        <v>2136</v>
      </c>
      <c r="J388" s="79"/>
      <c r="K388" s="46">
        <f t="shared" si="11"/>
        <v>128895</v>
      </c>
      <c r="L388" s="79"/>
      <c r="M388" s="100">
        <v>128895</v>
      </c>
      <c r="O388" s="46" t="s">
        <v>1418</v>
      </c>
      <c r="P388" s="46" t="s">
        <v>2076</v>
      </c>
      <c r="Q388" s="46">
        <v>41796263</v>
      </c>
      <c r="R388" s="46">
        <v>6884091</v>
      </c>
      <c r="S388" s="46">
        <v>1204180</v>
      </c>
      <c r="T388" s="46">
        <v>5679911</v>
      </c>
      <c r="U388" s="76"/>
      <c r="V388" s="46" t="s">
        <v>1436</v>
      </c>
      <c r="W388" s="46" t="s">
        <v>2082</v>
      </c>
      <c r="X388" s="46">
        <v>3126099</v>
      </c>
      <c r="Y388" s="46">
        <v>17178057</v>
      </c>
      <c r="Z388" s="46">
        <v>5073645</v>
      </c>
      <c r="AA388" s="46">
        <v>12104412</v>
      </c>
    </row>
    <row r="389" spans="1:27" ht="15">
      <c r="A389" s="98" t="s">
        <v>1484</v>
      </c>
      <c r="B389" s="99" t="s">
        <v>2096</v>
      </c>
      <c r="C389" s="79"/>
      <c r="D389" s="46">
        <f t="shared" si="10"/>
        <v>140160</v>
      </c>
      <c r="E389" s="100">
        <v>78250</v>
      </c>
      <c r="F389" s="100">
        <v>61910</v>
      </c>
      <c r="H389" s="98" t="s">
        <v>1630</v>
      </c>
      <c r="I389" s="99" t="s">
        <v>2137</v>
      </c>
      <c r="J389" s="79"/>
      <c r="K389" s="46">
        <f t="shared" si="11"/>
        <v>5000</v>
      </c>
      <c r="L389" s="79"/>
      <c r="M389" s="100">
        <v>5000</v>
      </c>
      <c r="O389" s="46" t="s">
        <v>1421</v>
      </c>
      <c r="P389" s="46" t="s">
        <v>2077</v>
      </c>
      <c r="Q389" s="46">
        <v>1674687</v>
      </c>
      <c r="R389" s="46">
        <v>6497829</v>
      </c>
      <c r="S389" s="46">
        <v>1802511</v>
      </c>
      <c r="T389" s="46">
        <v>4695318</v>
      </c>
      <c r="U389" s="76"/>
      <c r="V389" s="46" t="s">
        <v>1439</v>
      </c>
      <c r="W389" s="46" t="s">
        <v>2083</v>
      </c>
      <c r="X389" s="46">
        <v>1662706</v>
      </c>
      <c r="Y389" s="46">
        <v>1126158</v>
      </c>
      <c r="Z389" s="46"/>
      <c r="AA389" s="46">
        <v>1126158</v>
      </c>
    </row>
    <row r="390" spans="1:27" ht="15">
      <c r="A390" s="98" t="s">
        <v>1487</v>
      </c>
      <c r="B390" s="99" t="s">
        <v>2097</v>
      </c>
      <c r="C390" s="79"/>
      <c r="D390" s="46">
        <f t="shared" si="10"/>
        <v>145811</v>
      </c>
      <c r="E390" s="100">
        <v>15600</v>
      </c>
      <c r="F390" s="100">
        <v>130211</v>
      </c>
      <c r="H390" s="98" t="s">
        <v>1633</v>
      </c>
      <c r="I390" s="99" t="s">
        <v>2138</v>
      </c>
      <c r="J390" s="100">
        <v>2000</v>
      </c>
      <c r="K390" s="46">
        <f t="shared" si="11"/>
        <v>4750</v>
      </c>
      <c r="L390" s="79"/>
      <c r="M390" s="100">
        <v>4750</v>
      </c>
      <c r="O390" s="46" t="s">
        <v>1424</v>
      </c>
      <c r="P390" s="46" t="s">
        <v>2078</v>
      </c>
      <c r="Q390" s="46">
        <v>13000700</v>
      </c>
      <c r="R390" s="46">
        <v>8491021</v>
      </c>
      <c r="S390" s="46">
        <v>2957880</v>
      </c>
      <c r="T390" s="46">
        <v>5533141</v>
      </c>
      <c r="U390" s="76"/>
      <c r="V390" s="46" t="s">
        <v>1442</v>
      </c>
      <c r="W390" s="46" t="s">
        <v>2084</v>
      </c>
      <c r="X390" s="46"/>
      <c r="Y390" s="46">
        <v>37602</v>
      </c>
      <c r="Z390" s="46"/>
      <c r="AA390" s="46">
        <v>37602</v>
      </c>
    </row>
    <row r="391" spans="1:27" ht="15">
      <c r="A391" s="98" t="s">
        <v>1490</v>
      </c>
      <c r="B391" s="99" t="s">
        <v>2098</v>
      </c>
      <c r="C391" s="100">
        <v>2329200</v>
      </c>
      <c r="D391" s="46">
        <f aca="true" t="shared" si="12" ref="D391:D454">E391+F391</f>
        <v>1053239</v>
      </c>
      <c r="E391" s="100">
        <v>189650</v>
      </c>
      <c r="F391" s="100">
        <v>863589</v>
      </c>
      <c r="H391" s="98" t="s">
        <v>1636</v>
      </c>
      <c r="I391" s="99" t="s">
        <v>2139</v>
      </c>
      <c r="J391" s="79"/>
      <c r="K391" s="46">
        <f aca="true" t="shared" si="13" ref="K391:K454">L391+M391</f>
        <v>2737835</v>
      </c>
      <c r="L391" s="79"/>
      <c r="M391" s="100">
        <v>2737835</v>
      </c>
      <c r="O391" s="46" t="s">
        <v>1427</v>
      </c>
      <c r="P391" s="46" t="s">
        <v>2079</v>
      </c>
      <c r="Q391" s="46">
        <v>400900</v>
      </c>
      <c r="R391" s="46">
        <v>6752088</v>
      </c>
      <c r="S391" s="46">
        <v>1253686</v>
      </c>
      <c r="T391" s="46">
        <v>5498402</v>
      </c>
      <c r="U391" s="76"/>
      <c r="V391" s="46" t="s">
        <v>1445</v>
      </c>
      <c r="W391" s="46" t="s">
        <v>2085</v>
      </c>
      <c r="X391" s="46">
        <v>26000</v>
      </c>
      <c r="Y391" s="46">
        <v>322825</v>
      </c>
      <c r="Z391" s="46"/>
      <c r="AA391" s="46">
        <v>322825</v>
      </c>
    </row>
    <row r="392" spans="1:27" ht="15">
      <c r="A392" s="98" t="s">
        <v>1493</v>
      </c>
      <c r="B392" s="99" t="s">
        <v>2099</v>
      </c>
      <c r="C392" s="100">
        <v>223000</v>
      </c>
      <c r="D392" s="46">
        <f t="shared" si="12"/>
        <v>651756</v>
      </c>
      <c r="E392" s="79"/>
      <c r="F392" s="100">
        <v>651756</v>
      </c>
      <c r="H392" s="98" t="s">
        <v>1639</v>
      </c>
      <c r="I392" s="99" t="s">
        <v>2140</v>
      </c>
      <c r="J392" s="79"/>
      <c r="K392" s="46">
        <f t="shared" si="13"/>
        <v>21535</v>
      </c>
      <c r="L392" s="79"/>
      <c r="M392" s="100">
        <v>21535</v>
      </c>
      <c r="O392" s="46" t="s">
        <v>1430</v>
      </c>
      <c r="P392" s="46" t="s">
        <v>2080</v>
      </c>
      <c r="Q392" s="46">
        <v>1002850</v>
      </c>
      <c r="R392" s="46">
        <v>5670982</v>
      </c>
      <c r="S392" s="46">
        <v>1372800</v>
      </c>
      <c r="T392" s="46">
        <v>4298182</v>
      </c>
      <c r="U392" s="76"/>
      <c r="V392" s="46" t="s">
        <v>1448</v>
      </c>
      <c r="W392" s="46" t="s">
        <v>2086</v>
      </c>
      <c r="X392" s="46">
        <v>3773755</v>
      </c>
      <c r="Y392" s="46">
        <v>6084646</v>
      </c>
      <c r="Z392" s="46">
        <v>14500</v>
      </c>
      <c r="AA392" s="46">
        <v>6070146</v>
      </c>
    </row>
    <row r="393" spans="1:27" ht="15">
      <c r="A393" s="98" t="s">
        <v>1499</v>
      </c>
      <c r="B393" s="99" t="s">
        <v>1816</v>
      </c>
      <c r="C393" s="100">
        <v>3800</v>
      </c>
      <c r="D393" s="46">
        <f t="shared" si="12"/>
        <v>646848</v>
      </c>
      <c r="E393" s="100">
        <v>72800</v>
      </c>
      <c r="F393" s="100">
        <v>574048</v>
      </c>
      <c r="H393" s="98" t="s">
        <v>1642</v>
      </c>
      <c r="I393" s="99" t="s">
        <v>2141</v>
      </c>
      <c r="J393" s="100">
        <v>1</v>
      </c>
      <c r="K393" s="46">
        <f t="shared" si="13"/>
        <v>3834934</v>
      </c>
      <c r="L393" s="79"/>
      <c r="M393" s="100">
        <v>3834934</v>
      </c>
      <c r="O393" s="46" t="s">
        <v>1433</v>
      </c>
      <c r="P393" s="46" t="s">
        <v>2081</v>
      </c>
      <c r="Q393" s="46"/>
      <c r="R393" s="46">
        <v>3027519</v>
      </c>
      <c r="S393" s="46">
        <v>323895</v>
      </c>
      <c r="T393" s="46">
        <v>2703624</v>
      </c>
      <c r="U393" s="76"/>
      <c r="V393" s="46" t="s">
        <v>1451</v>
      </c>
      <c r="W393" s="46" t="s">
        <v>2087</v>
      </c>
      <c r="X393" s="46">
        <v>7213870</v>
      </c>
      <c r="Y393" s="46">
        <v>21175286</v>
      </c>
      <c r="Z393" s="46"/>
      <c r="AA393" s="46">
        <v>21175286</v>
      </c>
    </row>
    <row r="394" spans="1:27" ht="15">
      <c r="A394" s="98" t="s">
        <v>1501</v>
      </c>
      <c r="B394" s="99" t="s">
        <v>2100</v>
      </c>
      <c r="C394" s="100">
        <v>15000</v>
      </c>
      <c r="D394" s="46">
        <f t="shared" si="12"/>
        <v>289847</v>
      </c>
      <c r="E394" s="79"/>
      <c r="F394" s="100">
        <v>289847</v>
      </c>
      <c r="H394" s="98" t="s">
        <v>1645</v>
      </c>
      <c r="I394" s="99" t="s">
        <v>2142</v>
      </c>
      <c r="J394" s="100">
        <v>25500</v>
      </c>
      <c r="K394" s="46">
        <f t="shared" si="13"/>
        <v>82060</v>
      </c>
      <c r="L394" s="79"/>
      <c r="M394" s="100">
        <v>82060</v>
      </c>
      <c r="O394" s="46" t="s">
        <v>1436</v>
      </c>
      <c r="P394" s="46" t="s">
        <v>2082</v>
      </c>
      <c r="Q394" s="46">
        <v>21941448</v>
      </c>
      <c r="R394" s="46">
        <v>16235663</v>
      </c>
      <c r="S394" s="46">
        <v>7542851</v>
      </c>
      <c r="T394" s="46">
        <v>8692812</v>
      </c>
      <c r="U394" s="76"/>
      <c r="V394" s="46" t="s">
        <v>1454</v>
      </c>
      <c r="W394" s="46" t="s">
        <v>2088</v>
      </c>
      <c r="X394" s="46">
        <v>14447163</v>
      </c>
      <c r="Y394" s="46">
        <v>1541023</v>
      </c>
      <c r="Z394" s="46"/>
      <c r="AA394" s="46">
        <v>1541023</v>
      </c>
    </row>
    <row r="395" spans="1:27" ht="15">
      <c r="A395" s="98" t="s">
        <v>1505</v>
      </c>
      <c r="B395" s="99" t="s">
        <v>2101</v>
      </c>
      <c r="C395" s="79"/>
      <c r="D395" s="46">
        <f t="shared" si="12"/>
        <v>246033</v>
      </c>
      <c r="E395" s="100">
        <v>134000</v>
      </c>
      <c r="F395" s="100">
        <v>112033</v>
      </c>
      <c r="H395" s="98" t="s">
        <v>1648</v>
      </c>
      <c r="I395" s="99" t="s">
        <v>2143</v>
      </c>
      <c r="J395" s="100">
        <v>0</v>
      </c>
      <c r="K395" s="46">
        <f t="shared" si="13"/>
        <v>3257019</v>
      </c>
      <c r="L395" s="79"/>
      <c r="M395" s="100">
        <v>3257019</v>
      </c>
      <c r="O395" s="46" t="s">
        <v>1439</v>
      </c>
      <c r="P395" s="46" t="s">
        <v>2083</v>
      </c>
      <c r="Q395" s="46">
        <v>1256500</v>
      </c>
      <c r="R395" s="46">
        <v>4244971</v>
      </c>
      <c r="S395" s="46">
        <v>909700</v>
      </c>
      <c r="T395" s="46">
        <v>3335271</v>
      </c>
      <c r="U395" s="76"/>
      <c r="V395" s="46" t="s">
        <v>1457</v>
      </c>
      <c r="W395" s="46" t="s">
        <v>2089</v>
      </c>
      <c r="X395" s="46">
        <v>82100</v>
      </c>
      <c r="Y395" s="46">
        <v>27463431</v>
      </c>
      <c r="Z395" s="46">
        <v>2993765</v>
      </c>
      <c r="AA395" s="46">
        <v>24469666</v>
      </c>
    </row>
    <row r="396" spans="1:27" ht="15">
      <c r="A396" s="98" t="s">
        <v>1508</v>
      </c>
      <c r="B396" s="99" t="s">
        <v>2102</v>
      </c>
      <c r="C396" s="100">
        <v>546000</v>
      </c>
      <c r="D396" s="46">
        <f t="shared" si="12"/>
        <v>967116</v>
      </c>
      <c r="E396" s="100">
        <v>362800</v>
      </c>
      <c r="F396" s="100">
        <v>604316</v>
      </c>
      <c r="H396" s="98" t="s">
        <v>1651</v>
      </c>
      <c r="I396" s="99" t="s">
        <v>2144</v>
      </c>
      <c r="J396" s="100">
        <v>5600</v>
      </c>
      <c r="K396" s="46">
        <f t="shared" si="13"/>
        <v>551876</v>
      </c>
      <c r="L396" s="100">
        <v>38100</v>
      </c>
      <c r="M396" s="100">
        <v>513776</v>
      </c>
      <c r="O396" s="46" t="s">
        <v>1442</v>
      </c>
      <c r="P396" s="46" t="s">
        <v>2084</v>
      </c>
      <c r="Q396" s="46">
        <v>40001</v>
      </c>
      <c r="R396" s="46">
        <v>5320286</v>
      </c>
      <c r="S396" s="46">
        <v>13501</v>
      </c>
      <c r="T396" s="46">
        <v>5306785</v>
      </c>
      <c r="U396" s="76"/>
      <c r="V396" s="46" t="s">
        <v>1460</v>
      </c>
      <c r="W396" s="46" t="s">
        <v>2331</v>
      </c>
      <c r="X396" s="46">
        <v>170000</v>
      </c>
      <c r="Y396" s="46">
        <v>996384</v>
      </c>
      <c r="Z396" s="46"/>
      <c r="AA396" s="46">
        <v>996384</v>
      </c>
    </row>
    <row r="397" spans="1:27" ht="15">
      <c r="A397" s="98" t="s">
        <v>1511</v>
      </c>
      <c r="B397" s="99" t="s">
        <v>2103</v>
      </c>
      <c r="C397" s="100">
        <v>416900</v>
      </c>
      <c r="D397" s="46">
        <f t="shared" si="12"/>
        <v>258032</v>
      </c>
      <c r="E397" s="100">
        <v>127362</v>
      </c>
      <c r="F397" s="100">
        <v>130670</v>
      </c>
      <c r="H397" s="98" t="s">
        <v>1654</v>
      </c>
      <c r="I397" s="99" t="s">
        <v>2145</v>
      </c>
      <c r="J397" s="79"/>
      <c r="K397" s="46">
        <f t="shared" si="13"/>
        <v>13350</v>
      </c>
      <c r="L397" s="79"/>
      <c r="M397" s="100">
        <v>13350</v>
      </c>
      <c r="O397" s="46" t="s">
        <v>1445</v>
      </c>
      <c r="P397" s="46" t="s">
        <v>2085</v>
      </c>
      <c r="Q397" s="46"/>
      <c r="R397" s="46">
        <v>1220765</v>
      </c>
      <c r="S397" s="46">
        <v>80450</v>
      </c>
      <c r="T397" s="46">
        <v>1140315</v>
      </c>
      <c r="U397" s="76"/>
      <c r="V397" s="46" t="s">
        <v>1463</v>
      </c>
      <c r="W397" s="46" t="s">
        <v>2090</v>
      </c>
      <c r="X397" s="46">
        <v>101954</v>
      </c>
      <c r="Y397" s="46">
        <v>1411744</v>
      </c>
      <c r="Z397" s="46">
        <v>0</v>
      </c>
      <c r="AA397" s="46">
        <v>1411744</v>
      </c>
    </row>
    <row r="398" spans="1:27" ht="15">
      <c r="A398" s="98" t="s">
        <v>1514</v>
      </c>
      <c r="B398" s="99" t="s">
        <v>2104</v>
      </c>
      <c r="C398" s="100">
        <v>250000</v>
      </c>
      <c r="D398" s="46">
        <f t="shared" si="12"/>
        <v>250213</v>
      </c>
      <c r="E398" s="100">
        <v>8500</v>
      </c>
      <c r="F398" s="100">
        <v>241713</v>
      </c>
      <c r="H398" s="98" t="s">
        <v>1663</v>
      </c>
      <c r="I398" s="99" t="s">
        <v>2148</v>
      </c>
      <c r="J398" s="79"/>
      <c r="K398" s="46">
        <f t="shared" si="13"/>
        <v>37750</v>
      </c>
      <c r="L398" s="79"/>
      <c r="M398" s="100">
        <v>37750</v>
      </c>
      <c r="O398" s="46" t="s">
        <v>1448</v>
      </c>
      <c r="P398" s="46" t="s">
        <v>2086</v>
      </c>
      <c r="Q398" s="46">
        <v>4135482</v>
      </c>
      <c r="R398" s="46">
        <v>7592284</v>
      </c>
      <c r="S398" s="46">
        <v>1081515</v>
      </c>
      <c r="T398" s="46">
        <v>6510769</v>
      </c>
      <c r="U398" s="76"/>
      <c r="V398" s="46" t="s">
        <v>1466</v>
      </c>
      <c r="W398" s="46" t="s">
        <v>2091</v>
      </c>
      <c r="X398" s="46">
        <v>3003668</v>
      </c>
      <c r="Y398" s="46">
        <v>10815662</v>
      </c>
      <c r="Z398" s="46"/>
      <c r="AA398" s="46">
        <v>10815662</v>
      </c>
    </row>
    <row r="399" spans="1:27" ht="15">
      <c r="A399" s="98" t="s">
        <v>1517</v>
      </c>
      <c r="B399" s="99" t="s">
        <v>2105</v>
      </c>
      <c r="C399" s="100">
        <v>1180200</v>
      </c>
      <c r="D399" s="46">
        <f t="shared" si="12"/>
        <v>2106862</v>
      </c>
      <c r="E399" s="100">
        <v>361488</v>
      </c>
      <c r="F399" s="100">
        <v>1745374</v>
      </c>
      <c r="H399" s="98" t="s">
        <v>1666</v>
      </c>
      <c r="I399" s="99" t="s">
        <v>2149</v>
      </c>
      <c r="J399" s="100">
        <v>10000</v>
      </c>
      <c r="K399" s="46">
        <f t="shared" si="13"/>
        <v>283408</v>
      </c>
      <c r="L399" s="79"/>
      <c r="M399" s="100">
        <v>283408</v>
      </c>
      <c r="O399" s="46" t="s">
        <v>1451</v>
      </c>
      <c r="P399" s="46" t="s">
        <v>2087</v>
      </c>
      <c r="Q399" s="46">
        <v>660100</v>
      </c>
      <c r="R399" s="46">
        <v>17807667</v>
      </c>
      <c r="S399" s="46">
        <v>4366695</v>
      </c>
      <c r="T399" s="46">
        <v>13440972</v>
      </c>
      <c r="U399" s="76"/>
      <c r="V399" s="46" t="s">
        <v>1469</v>
      </c>
      <c r="W399" s="46" t="s">
        <v>2092</v>
      </c>
      <c r="X399" s="46">
        <v>196500</v>
      </c>
      <c r="Y399" s="46">
        <v>331213</v>
      </c>
      <c r="Z399" s="46"/>
      <c r="AA399" s="46">
        <v>331213</v>
      </c>
    </row>
    <row r="400" spans="1:27" ht="15">
      <c r="A400" s="98" t="s">
        <v>1520</v>
      </c>
      <c r="B400" s="99" t="s">
        <v>2106</v>
      </c>
      <c r="C400" s="100">
        <v>147750</v>
      </c>
      <c r="D400" s="46">
        <f t="shared" si="12"/>
        <v>3590089</v>
      </c>
      <c r="E400" s="100">
        <v>644050</v>
      </c>
      <c r="F400" s="100">
        <v>2946039</v>
      </c>
      <c r="H400" s="98" t="s">
        <v>1669</v>
      </c>
      <c r="I400" s="99" t="s">
        <v>2150</v>
      </c>
      <c r="J400" s="79"/>
      <c r="K400" s="46">
        <f t="shared" si="13"/>
        <v>3800</v>
      </c>
      <c r="L400" s="79"/>
      <c r="M400" s="100">
        <v>3800</v>
      </c>
      <c r="O400" s="46" t="s">
        <v>1454</v>
      </c>
      <c r="P400" s="46" t="s">
        <v>2088</v>
      </c>
      <c r="Q400" s="46">
        <v>34286814</v>
      </c>
      <c r="R400" s="46">
        <v>3821259</v>
      </c>
      <c r="S400" s="46">
        <v>152000</v>
      </c>
      <c r="T400" s="46">
        <v>3669259</v>
      </c>
      <c r="U400" s="76"/>
      <c r="V400" s="46" t="s">
        <v>1472</v>
      </c>
      <c r="W400" s="46" t="s">
        <v>1119</v>
      </c>
      <c r="X400" s="46">
        <v>48043089</v>
      </c>
      <c r="Y400" s="46">
        <v>73285511</v>
      </c>
      <c r="Z400" s="46">
        <v>562476</v>
      </c>
      <c r="AA400" s="46">
        <v>72723035</v>
      </c>
    </row>
    <row r="401" spans="1:27" ht="15">
      <c r="A401" s="98" t="s">
        <v>1523</v>
      </c>
      <c r="B401" s="99" t="s">
        <v>2107</v>
      </c>
      <c r="C401" s="100">
        <v>9287929</v>
      </c>
      <c r="D401" s="46">
        <f t="shared" si="12"/>
        <v>4924486</v>
      </c>
      <c r="E401" s="100">
        <v>598200</v>
      </c>
      <c r="F401" s="100">
        <v>4326286</v>
      </c>
      <c r="H401" s="98" t="s">
        <v>1672</v>
      </c>
      <c r="I401" s="99" t="s">
        <v>2151</v>
      </c>
      <c r="J401" s="79"/>
      <c r="K401" s="46">
        <f t="shared" si="13"/>
        <v>435308</v>
      </c>
      <c r="L401" s="79"/>
      <c r="M401" s="100">
        <v>435308</v>
      </c>
      <c r="O401" s="46" t="s">
        <v>1457</v>
      </c>
      <c r="P401" s="46" t="s">
        <v>2089</v>
      </c>
      <c r="Q401" s="46">
        <v>54145576</v>
      </c>
      <c r="R401" s="46">
        <v>6805547</v>
      </c>
      <c r="S401" s="46">
        <v>356763</v>
      </c>
      <c r="T401" s="46">
        <v>6448784</v>
      </c>
      <c r="U401" s="76"/>
      <c r="V401" s="46" t="s">
        <v>1475</v>
      </c>
      <c r="W401" s="46" t="s">
        <v>2093</v>
      </c>
      <c r="X401" s="46">
        <v>231425</v>
      </c>
      <c r="Y401" s="46">
        <v>1817825</v>
      </c>
      <c r="Z401" s="46">
        <v>492150</v>
      </c>
      <c r="AA401" s="46">
        <v>1325675</v>
      </c>
    </row>
    <row r="402" spans="1:27" ht="15">
      <c r="A402" s="98" t="s">
        <v>1525</v>
      </c>
      <c r="B402" s="99" t="s">
        <v>2108</v>
      </c>
      <c r="C402" s="100">
        <v>3500</v>
      </c>
      <c r="D402" s="46">
        <f t="shared" si="12"/>
        <v>42489</v>
      </c>
      <c r="E402" s="79"/>
      <c r="F402" s="100">
        <v>42489</v>
      </c>
      <c r="H402" s="98" t="s">
        <v>1675</v>
      </c>
      <c r="I402" s="99" t="s">
        <v>2152</v>
      </c>
      <c r="J402" s="79"/>
      <c r="K402" s="46">
        <f t="shared" si="13"/>
        <v>246708</v>
      </c>
      <c r="L402" s="79"/>
      <c r="M402" s="100">
        <v>246708</v>
      </c>
      <c r="O402" s="46" t="s">
        <v>1460</v>
      </c>
      <c r="P402" s="46" t="s">
        <v>2331</v>
      </c>
      <c r="Q402" s="46">
        <v>2131500</v>
      </c>
      <c r="R402" s="46">
        <v>5727635</v>
      </c>
      <c r="S402" s="46">
        <v>3080800</v>
      </c>
      <c r="T402" s="46">
        <v>2646835</v>
      </c>
      <c r="U402" s="76"/>
      <c r="V402" s="46" t="s">
        <v>1478</v>
      </c>
      <c r="W402" s="46" t="s">
        <v>2094</v>
      </c>
      <c r="X402" s="46">
        <v>3752100</v>
      </c>
      <c r="Y402" s="46">
        <v>13226955</v>
      </c>
      <c r="Z402" s="46">
        <v>68000</v>
      </c>
      <c r="AA402" s="46">
        <v>13158955</v>
      </c>
    </row>
    <row r="403" spans="1:27" ht="15">
      <c r="A403" s="98" t="s">
        <v>1528</v>
      </c>
      <c r="B403" s="99" t="s">
        <v>2109</v>
      </c>
      <c r="C403" s="100">
        <v>342000</v>
      </c>
      <c r="D403" s="46">
        <f t="shared" si="12"/>
        <v>271695</v>
      </c>
      <c r="E403" s="100">
        <v>94800</v>
      </c>
      <c r="F403" s="100">
        <v>176895</v>
      </c>
      <c r="H403" s="98" t="s">
        <v>1678</v>
      </c>
      <c r="I403" s="99" t="s">
        <v>2153</v>
      </c>
      <c r="J403" s="100">
        <v>26912</v>
      </c>
      <c r="K403" s="46">
        <f t="shared" si="13"/>
        <v>112267</v>
      </c>
      <c r="L403" s="79"/>
      <c r="M403" s="100">
        <v>112267</v>
      </c>
      <c r="O403" s="46" t="s">
        <v>1463</v>
      </c>
      <c r="P403" s="46" t="s">
        <v>2090</v>
      </c>
      <c r="Q403" s="46">
        <v>5023018</v>
      </c>
      <c r="R403" s="46">
        <v>1446439</v>
      </c>
      <c r="S403" s="46">
        <v>471300</v>
      </c>
      <c r="T403" s="46">
        <v>975139</v>
      </c>
      <c r="U403" s="76"/>
      <c r="V403" s="46" t="s">
        <v>1481</v>
      </c>
      <c r="W403" s="46" t="s">
        <v>2095</v>
      </c>
      <c r="X403" s="46">
        <v>3949474</v>
      </c>
      <c r="Y403" s="46">
        <v>2890534</v>
      </c>
      <c r="Z403" s="46">
        <v>120000</v>
      </c>
      <c r="AA403" s="46">
        <v>2770534</v>
      </c>
    </row>
    <row r="404" spans="1:27" ht="15">
      <c r="A404" s="98" t="s">
        <v>1531</v>
      </c>
      <c r="B404" s="99" t="s">
        <v>2110</v>
      </c>
      <c r="C404" s="100">
        <v>0</v>
      </c>
      <c r="D404" s="46">
        <f t="shared" si="12"/>
        <v>174228</v>
      </c>
      <c r="E404" s="100">
        <v>145945</v>
      </c>
      <c r="F404" s="100">
        <v>28283</v>
      </c>
      <c r="H404" s="98" t="s">
        <v>1689</v>
      </c>
      <c r="I404" s="99" t="s">
        <v>2155</v>
      </c>
      <c r="J404" s="79"/>
      <c r="K404" s="46">
        <f t="shared" si="13"/>
        <v>6339</v>
      </c>
      <c r="L404" s="79"/>
      <c r="M404" s="100">
        <v>6339</v>
      </c>
      <c r="O404" s="46" t="s">
        <v>1466</v>
      </c>
      <c r="P404" s="46" t="s">
        <v>2091</v>
      </c>
      <c r="Q404" s="46">
        <v>21479393</v>
      </c>
      <c r="R404" s="46">
        <v>7844441</v>
      </c>
      <c r="S404" s="46">
        <v>931925</v>
      </c>
      <c r="T404" s="46">
        <v>6912516</v>
      </c>
      <c r="U404" s="76"/>
      <c r="V404" s="46" t="s">
        <v>1484</v>
      </c>
      <c r="W404" s="46" t="s">
        <v>2096</v>
      </c>
      <c r="X404" s="46">
        <v>40500</v>
      </c>
      <c r="Y404" s="46">
        <v>1053075</v>
      </c>
      <c r="Z404" s="46"/>
      <c r="AA404" s="46">
        <v>1053075</v>
      </c>
    </row>
    <row r="405" spans="1:27" ht="15">
      <c r="A405" s="98" t="s">
        <v>1534</v>
      </c>
      <c r="B405" s="99" t="s">
        <v>2111</v>
      </c>
      <c r="C405" s="100">
        <v>303501</v>
      </c>
      <c r="D405" s="46">
        <f t="shared" si="12"/>
        <v>1199869</v>
      </c>
      <c r="E405" s="100">
        <v>45101</v>
      </c>
      <c r="F405" s="100">
        <v>1154768</v>
      </c>
      <c r="H405" s="98" t="s">
        <v>1692</v>
      </c>
      <c r="I405" s="99" t="s">
        <v>2156</v>
      </c>
      <c r="J405" s="79"/>
      <c r="K405" s="46">
        <f t="shared" si="13"/>
        <v>1065607</v>
      </c>
      <c r="L405" s="79"/>
      <c r="M405" s="100">
        <v>1065607</v>
      </c>
      <c r="O405" s="46" t="s">
        <v>1469</v>
      </c>
      <c r="P405" s="46" t="s">
        <v>2092</v>
      </c>
      <c r="Q405" s="46"/>
      <c r="R405" s="46">
        <v>1073064</v>
      </c>
      <c r="S405" s="46">
        <v>117725</v>
      </c>
      <c r="T405" s="46">
        <v>955339</v>
      </c>
      <c r="U405" s="76"/>
      <c r="V405" s="46" t="s">
        <v>1487</v>
      </c>
      <c r="W405" s="46" t="s">
        <v>2097</v>
      </c>
      <c r="X405" s="46">
        <v>5600</v>
      </c>
      <c r="Y405" s="46">
        <v>2473217</v>
      </c>
      <c r="Z405" s="46">
        <v>1650</v>
      </c>
      <c r="AA405" s="46">
        <v>2471567</v>
      </c>
    </row>
    <row r="406" spans="1:27" ht="15">
      <c r="A406" s="98" t="s">
        <v>1537</v>
      </c>
      <c r="B406" s="99" t="s">
        <v>2112</v>
      </c>
      <c r="C406" s="100">
        <v>552300</v>
      </c>
      <c r="D406" s="46">
        <f t="shared" si="12"/>
        <v>670785</v>
      </c>
      <c r="E406" s="100">
        <v>161514</v>
      </c>
      <c r="F406" s="100">
        <v>509271</v>
      </c>
      <c r="H406" s="98" t="s">
        <v>1695</v>
      </c>
      <c r="I406" s="99" t="s">
        <v>2235</v>
      </c>
      <c r="J406" s="79"/>
      <c r="K406" s="46">
        <f t="shared" si="13"/>
        <v>139120</v>
      </c>
      <c r="L406" s="79"/>
      <c r="M406" s="100">
        <v>139120</v>
      </c>
      <c r="O406" s="46" t="s">
        <v>1472</v>
      </c>
      <c r="P406" s="46" t="s">
        <v>1119</v>
      </c>
      <c r="Q406" s="46">
        <v>3992797</v>
      </c>
      <c r="R406" s="46">
        <v>16390371</v>
      </c>
      <c r="S406" s="46">
        <v>1988757</v>
      </c>
      <c r="T406" s="46">
        <v>14401614</v>
      </c>
      <c r="U406" s="76"/>
      <c r="V406" s="46" t="s">
        <v>1490</v>
      </c>
      <c r="W406" s="46" t="s">
        <v>2098</v>
      </c>
      <c r="X406" s="46">
        <v>1454950</v>
      </c>
      <c r="Y406" s="46">
        <v>15400557</v>
      </c>
      <c r="Z406" s="46">
        <v>460500</v>
      </c>
      <c r="AA406" s="46">
        <v>14940057</v>
      </c>
    </row>
    <row r="407" spans="1:27" ht="15">
      <c r="A407" s="98" t="s">
        <v>1543</v>
      </c>
      <c r="B407" s="99" t="s">
        <v>2114</v>
      </c>
      <c r="C407" s="100">
        <v>5776800</v>
      </c>
      <c r="D407" s="46">
        <f t="shared" si="12"/>
        <v>1508816</v>
      </c>
      <c r="E407" s="100">
        <v>217956</v>
      </c>
      <c r="F407" s="100">
        <v>1290860</v>
      </c>
      <c r="H407" s="98" t="s">
        <v>1698</v>
      </c>
      <c r="I407" s="99" t="s">
        <v>2157</v>
      </c>
      <c r="J407" s="79"/>
      <c r="K407" s="46">
        <f t="shared" si="13"/>
        <v>27100</v>
      </c>
      <c r="L407" s="79"/>
      <c r="M407" s="100">
        <v>27100</v>
      </c>
      <c r="O407" s="46" t="s">
        <v>1475</v>
      </c>
      <c r="P407" s="46" t="s">
        <v>2093</v>
      </c>
      <c r="Q407" s="46">
        <v>625000</v>
      </c>
      <c r="R407" s="46">
        <v>5658043</v>
      </c>
      <c r="S407" s="46">
        <v>1353900</v>
      </c>
      <c r="T407" s="46">
        <v>4304143</v>
      </c>
      <c r="U407" s="76"/>
      <c r="V407" s="46" t="s">
        <v>1493</v>
      </c>
      <c r="W407" s="46" t="s">
        <v>2099</v>
      </c>
      <c r="X407" s="46">
        <v>653150</v>
      </c>
      <c r="Y407" s="46">
        <v>5325437</v>
      </c>
      <c r="Z407" s="46"/>
      <c r="AA407" s="46">
        <v>5325437</v>
      </c>
    </row>
    <row r="408" spans="1:27" ht="15">
      <c r="A408" s="98" t="s">
        <v>1546</v>
      </c>
      <c r="B408" s="99" t="s">
        <v>2115</v>
      </c>
      <c r="C408" s="100">
        <v>2109750</v>
      </c>
      <c r="D408" s="46">
        <f t="shared" si="12"/>
        <v>458255</v>
      </c>
      <c r="E408" s="100">
        <v>263301</v>
      </c>
      <c r="F408" s="100">
        <v>194954</v>
      </c>
      <c r="H408" s="98" t="s">
        <v>1702</v>
      </c>
      <c r="I408" s="99" t="s">
        <v>2158</v>
      </c>
      <c r="J408" s="100">
        <v>5000</v>
      </c>
      <c r="K408" s="46">
        <f t="shared" si="13"/>
        <v>987751</v>
      </c>
      <c r="L408" s="100">
        <v>16000</v>
      </c>
      <c r="M408" s="100">
        <v>971751</v>
      </c>
      <c r="O408" s="46" t="s">
        <v>1478</v>
      </c>
      <c r="P408" s="46" t="s">
        <v>2094</v>
      </c>
      <c r="Q408" s="46">
        <v>726400</v>
      </c>
      <c r="R408" s="46">
        <v>10918007</v>
      </c>
      <c r="S408" s="46">
        <v>4453350</v>
      </c>
      <c r="T408" s="46">
        <v>6464657</v>
      </c>
      <c r="U408" s="76"/>
      <c r="V408" s="46" t="s">
        <v>1499</v>
      </c>
      <c r="W408" s="46" t="s">
        <v>1816</v>
      </c>
      <c r="X408" s="46">
        <v>8200</v>
      </c>
      <c r="Y408" s="46">
        <v>430010</v>
      </c>
      <c r="Z408" s="46"/>
      <c r="AA408" s="46">
        <v>430010</v>
      </c>
    </row>
    <row r="409" spans="1:27" ht="15">
      <c r="A409" s="98" t="s">
        <v>1549</v>
      </c>
      <c r="B409" s="99" t="s">
        <v>2116</v>
      </c>
      <c r="C409" s="100">
        <v>787259</v>
      </c>
      <c r="D409" s="46">
        <f t="shared" si="12"/>
        <v>1120884</v>
      </c>
      <c r="E409" s="100">
        <v>41500</v>
      </c>
      <c r="F409" s="100">
        <v>1079384</v>
      </c>
      <c r="H409" s="98" t="s">
        <v>1705</v>
      </c>
      <c r="I409" s="99" t="s">
        <v>2159</v>
      </c>
      <c r="J409" s="79"/>
      <c r="K409" s="46">
        <f t="shared" si="13"/>
        <v>803310</v>
      </c>
      <c r="L409" s="79"/>
      <c r="M409" s="100">
        <v>803310</v>
      </c>
      <c r="O409" s="46" t="s">
        <v>1481</v>
      </c>
      <c r="P409" s="46" t="s">
        <v>2095</v>
      </c>
      <c r="Q409" s="46">
        <v>4956526</v>
      </c>
      <c r="R409" s="46">
        <v>12162149</v>
      </c>
      <c r="S409" s="46">
        <v>1634430</v>
      </c>
      <c r="T409" s="46">
        <v>10527719</v>
      </c>
      <c r="U409" s="76"/>
      <c r="V409" s="46" t="s">
        <v>1501</v>
      </c>
      <c r="W409" s="46" t="s">
        <v>2100</v>
      </c>
      <c r="X409" s="46"/>
      <c r="Y409" s="46">
        <v>8017950</v>
      </c>
      <c r="Z409" s="46"/>
      <c r="AA409" s="46">
        <v>8017950</v>
      </c>
    </row>
    <row r="410" spans="1:27" ht="15">
      <c r="A410" s="98" t="s">
        <v>1552</v>
      </c>
      <c r="B410" s="99" t="s">
        <v>2117</v>
      </c>
      <c r="C410" s="100">
        <v>5371048</v>
      </c>
      <c r="D410" s="46">
        <f t="shared" si="12"/>
        <v>3849272</v>
      </c>
      <c r="E410" s="100">
        <v>568625</v>
      </c>
      <c r="F410" s="100">
        <v>3280647</v>
      </c>
      <c r="H410" s="98" t="s">
        <v>1708</v>
      </c>
      <c r="I410" s="99" t="s">
        <v>2160</v>
      </c>
      <c r="J410" s="100">
        <v>60530</v>
      </c>
      <c r="K410" s="46">
        <f t="shared" si="13"/>
        <v>848440</v>
      </c>
      <c r="L410" s="79"/>
      <c r="M410" s="100">
        <v>848440</v>
      </c>
      <c r="O410" s="46" t="s">
        <v>1484</v>
      </c>
      <c r="P410" s="46" t="s">
        <v>2096</v>
      </c>
      <c r="Q410" s="46">
        <v>744800</v>
      </c>
      <c r="R410" s="46">
        <v>1024389</v>
      </c>
      <c r="S410" s="46">
        <v>218750</v>
      </c>
      <c r="T410" s="46">
        <v>805639</v>
      </c>
      <c r="U410" s="76"/>
      <c r="V410" s="46" t="s">
        <v>1505</v>
      </c>
      <c r="W410" s="46" t="s">
        <v>2101</v>
      </c>
      <c r="X410" s="46"/>
      <c r="Y410" s="46">
        <v>445390</v>
      </c>
      <c r="Z410" s="46">
        <v>182600</v>
      </c>
      <c r="AA410" s="46">
        <v>262790</v>
      </c>
    </row>
    <row r="411" spans="1:27" ht="15">
      <c r="A411" s="98" t="s">
        <v>1555</v>
      </c>
      <c r="B411" s="99" t="s">
        <v>2118</v>
      </c>
      <c r="C411" s="79"/>
      <c r="D411" s="46">
        <f t="shared" si="12"/>
        <v>276420</v>
      </c>
      <c r="E411" s="79"/>
      <c r="F411" s="100">
        <v>276420</v>
      </c>
      <c r="H411" s="98" t="s">
        <v>1711</v>
      </c>
      <c r="I411" s="99" t="s">
        <v>2161</v>
      </c>
      <c r="J411" s="100">
        <v>34500</v>
      </c>
      <c r="K411" s="46">
        <f t="shared" si="13"/>
        <v>0</v>
      </c>
      <c r="L411" s="79"/>
      <c r="M411" s="79"/>
      <c r="O411" s="46" t="s">
        <v>1487</v>
      </c>
      <c r="P411" s="46" t="s">
        <v>2097</v>
      </c>
      <c r="Q411" s="46">
        <v>166500</v>
      </c>
      <c r="R411" s="46">
        <v>1532772</v>
      </c>
      <c r="S411" s="46">
        <v>103600</v>
      </c>
      <c r="T411" s="46">
        <v>1429172</v>
      </c>
      <c r="U411" s="76"/>
      <c r="V411" s="46" t="s">
        <v>1508</v>
      </c>
      <c r="W411" s="46" t="s">
        <v>2102</v>
      </c>
      <c r="X411" s="46"/>
      <c r="Y411" s="46">
        <v>681395</v>
      </c>
      <c r="Z411" s="46">
        <v>97500</v>
      </c>
      <c r="AA411" s="46">
        <v>583895</v>
      </c>
    </row>
    <row r="412" spans="1:27" ht="15">
      <c r="A412" s="98" t="s">
        <v>1558</v>
      </c>
      <c r="B412" s="99" t="s">
        <v>2119</v>
      </c>
      <c r="C412" s="100">
        <v>441100</v>
      </c>
      <c r="D412" s="46">
        <f t="shared" si="12"/>
        <v>1296565</v>
      </c>
      <c r="E412" s="100">
        <v>89500</v>
      </c>
      <c r="F412" s="100">
        <v>1207065</v>
      </c>
      <c r="H412" s="98" t="s">
        <v>1714</v>
      </c>
      <c r="I412" s="99" t="s">
        <v>2162</v>
      </c>
      <c r="J412" s="100">
        <v>2202291</v>
      </c>
      <c r="K412" s="46">
        <f t="shared" si="13"/>
        <v>2828409</v>
      </c>
      <c r="L412" s="79"/>
      <c r="M412" s="100">
        <v>2828409</v>
      </c>
      <c r="O412" s="46" t="s">
        <v>1490</v>
      </c>
      <c r="P412" s="46" t="s">
        <v>2098</v>
      </c>
      <c r="Q412" s="46">
        <v>8535604</v>
      </c>
      <c r="R412" s="46">
        <v>18926304</v>
      </c>
      <c r="S412" s="46">
        <v>3166100</v>
      </c>
      <c r="T412" s="46">
        <v>15760204</v>
      </c>
      <c r="U412" s="76"/>
      <c r="V412" s="46" t="s">
        <v>1511</v>
      </c>
      <c r="W412" s="46" t="s">
        <v>2103</v>
      </c>
      <c r="X412" s="46">
        <v>5157000</v>
      </c>
      <c r="Y412" s="46">
        <v>1384656</v>
      </c>
      <c r="Z412" s="46">
        <v>270700</v>
      </c>
      <c r="AA412" s="46">
        <v>1113956</v>
      </c>
    </row>
    <row r="413" spans="1:27" ht="15">
      <c r="A413" s="98" t="s">
        <v>1563</v>
      </c>
      <c r="B413" s="99" t="s">
        <v>2120</v>
      </c>
      <c r="C413" s="79"/>
      <c r="D413" s="46">
        <f t="shared" si="12"/>
        <v>170601</v>
      </c>
      <c r="E413" s="100">
        <v>2000</v>
      </c>
      <c r="F413" s="100">
        <v>168601</v>
      </c>
      <c r="H413" s="98" t="s">
        <v>1717</v>
      </c>
      <c r="I413" s="99" t="s">
        <v>2163</v>
      </c>
      <c r="J413" s="100">
        <v>1204000</v>
      </c>
      <c r="K413" s="46">
        <f t="shared" si="13"/>
        <v>1603352</v>
      </c>
      <c r="L413" s="100">
        <v>450</v>
      </c>
      <c r="M413" s="100">
        <v>1602902</v>
      </c>
      <c r="O413" s="46" t="s">
        <v>1493</v>
      </c>
      <c r="P413" s="46" t="s">
        <v>2099</v>
      </c>
      <c r="Q413" s="46">
        <v>1724610</v>
      </c>
      <c r="R413" s="46">
        <v>7157247</v>
      </c>
      <c r="S413" s="46">
        <v>547775</v>
      </c>
      <c r="T413" s="46">
        <v>6609472</v>
      </c>
      <c r="U413" s="76"/>
      <c r="V413" s="46" t="s">
        <v>1514</v>
      </c>
      <c r="W413" s="46" t="s">
        <v>2104</v>
      </c>
      <c r="X413" s="46">
        <v>472981</v>
      </c>
      <c r="Y413" s="46">
        <v>297230</v>
      </c>
      <c r="Z413" s="46">
        <v>232805</v>
      </c>
      <c r="AA413" s="46">
        <v>64425</v>
      </c>
    </row>
    <row r="414" spans="1:27" ht="15">
      <c r="A414" s="98" t="s">
        <v>1566</v>
      </c>
      <c r="B414" s="99" t="s">
        <v>2121</v>
      </c>
      <c r="C414" s="79"/>
      <c r="D414" s="46">
        <f t="shared" si="12"/>
        <v>62414</v>
      </c>
      <c r="E414" s="79"/>
      <c r="F414" s="100">
        <v>62414</v>
      </c>
      <c r="H414" s="98" t="s">
        <v>1723</v>
      </c>
      <c r="I414" s="99" t="s">
        <v>1936</v>
      </c>
      <c r="J414" s="100">
        <v>41322900</v>
      </c>
      <c r="K414" s="46">
        <f t="shared" si="13"/>
        <v>4843375</v>
      </c>
      <c r="L414" s="79"/>
      <c r="M414" s="100">
        <v>4843375</v>
      </c>
      <c r="O414" s="46" t="s">
        <v>1496</v>
      </c>
      <c r="P414" s="46" t="s">
        <v>2276</v>
      </c>
      <c r="Q414" s="46"/>
      <c r="R414" s="46">
        <v>362991</v>
      </c>
      <c r="S414" s="46">
        <v>12950</v>
      </c>
      <c r="T414" s="46">
        <v>350041</v>
      </c>
      <c r="U414" s="76"/>
      <c r="V414" s="46" t="s">
        <v>1517</v>
      </c>
      <c r="W414" s="46" t="s">
        <v>2105</v>
      </c>
      <c r="X414" s="46">
        <v>1218755</v>
      </c>
      <c r="Y414" s="46">
        <v>2769396</v>
      </c>
      <c r="Z414" s="46">
        <v>18500</v>
      </c>
      <c r="AA414" s="46">
        <v>2750896</v>
      </c>
    </row>
    <row r="415" spans="1:27" ht="15">
      <c r="A415" s="98" t="s">
        <v>1569</v>
      </c>
      <c r="B415" s="99" t="s">
        <v>2122</v>
      </c>
      <c r="C415" s="79"/>
      <c r="D415" s="46">
        <f t="shared" si="12"/>
        <v>316848</v>
      </c>
      <c r="E415" s="79"/>
      <c r="F415" s="100">
        <v>316848</v>
      </c>
      <c r="H415" s="98" t="s">
        <v>1725</v>
      </c>
      <c r="I415" s="99" t="s">
        <v>2164</v>
      </c>
      <c r="J415" s="79"/>
      <c r="K415" s="46">
        <f t="shared" si="13"/>
        <v>24597</v>
      </c>
      <c r="L415" s="79"/>
      <c r="M415" s="100">
        <v>24597</v>
      </c>
      <c r="O415" s="46" t="s">
        <v>1499</v>
      </c>
      <c r="P415" s="46" t="s">
        <v>1816</v>
      </c>
      <c r="Q415" s="46">
        <v>4370030</v>
      </c>
      <c r="R415" s="46">
        <v>9346773</v>
      </c>
      <c r="S415" s="46">
        <v>2376577</v>
      </c>
      <c r="T415" s="46">
        <v>6970196</v>
      </c>
      <c r="U415" s="76"/>
      <c r="V415" s="46" t="s">
        <v>1520</v>
      </c>
      <c r="W415" s="46" t="s">
        <v>2106</v>
      </c>
      <c r="X415" s="46">
        <v>2426312</v>
      </c>
      <c r="Y415" s="46">
        <v>29829254</v>
      </c>
      <c r="Z415" s="46">
        <v>934500</v>
      </c>
      <c r="AA415" s="46">
        <v>28894754</v>
      </c>
    </row>
    <row r="416" spans="1:27" ht="15">
      <c r="A416" s="98" t="s">
        <v>1572</v>
      </c>
      <c r="B416" s="99" t="s">
        <v>2123</v>
      </c>
      <c r="C416" s="100">
        <v>902910</v>
      </c>
      <c r="D416" s="46">
        <f t="shared" si="12"/>
        <v>680324</v>
      </c>
      <c r="E416" s="100">
        <v>59950</v>
      </c>
      <c r="F416" s="100">
        <v>620374</v>
      </c>
      <c r="H416" s="98" t="s">
        <v>15</v>
      </c>
      <c r="I416" s="99" t="s">
        <v>2165</v>
      </c>
      <c r="J416" s="100">
        <v>411118</v>
      </c>
      <c r="K416" s="46">
        <f t="shared" si="13"/>
        <v>3791990</v>
      </c>
      <c r="L416" s="79"/>
      <c r="M416" s="100">
        <v>3791990</v>
      </c>
      <c r="O416" s="46" t="s">
        <v>1501</v>
      </c>
      <c r="P416" s="46" t="s">
        <v>2100</v>
      </c>
      <c r="Q416" s="46">
        <v>15000</v>
      </c>
      <c r="R416" s="46">
        <v>1681462</v>
      </c>
      <c r="S416" s="46">
        <v>205700</v>
      </c>
      <c r="T416" s="46">
        <v>1475762</v>
      </c>
      <c r="U416" s="76"/>
      <c r="V416" s="46" t="s">
        <v>1523</v>
      </c>
      <c r="W416" s="46" t="s">
        <v>2107</v>
      </c>
      <c r="X416" s="46">
        <v>45125999</v>
      </c>
      <c r="Y416" s="46">
        <v>22286722</v>
      </c>
      <c r="Z416" s="46">
        <v>30000</v>
      </c>
      <c r="AA416" s="46">
        <v>22256722</v>
      </c>
    </row>
    <row r="417" spans="1:27" ht="15">
      <c r="A417" s="98" t="s">
        <v>1575</v>
      </c>
      <c r="B417" s="99" t="s">
        <v>1120</v>
      </c>
      <c r="C417" s="100">
        <v>1096500</v>
      </c>
      <c r="D417" s="46">
        <f t="shared" si="12"/>
        <v>1072139</v>
      </c>
      <c r="E417" s="79"/>
      <c r="F417" s="100">
        <v>1072139</v>
      </c>
      <c r="H417" s="98" t="s">
        <v>18</v>
      </c>
      <c r="I417" s="99" t="s">
        <v>2166</v>
      </c>
      <c r="J417" s="79"/>
      <c r="K417" s="46">
        <f t="shared" si="13"/>
        <v>59566</v>
      </c>
      <c r="L417" s="79"/>
      <c r="M417" s="100">
        <v>59566</v>
      </c>
      <c r="O417" s="46" t="s">
        <v>1505</v>
      </c>
      <c r="P417" s="46" t="s">
        <v>2101</v>
      </c>
      <c r="Q417" s="46">
        <v>1890784</v>
      </c>
      <c r="R417" s="46">
        <v>2433674</v>
      </c>
      <c r="S417" s="46">
        <v>1215475</v>
      </c>
      <c r="T417" s="46">
        <v>1218199</v>
      </c>
      <c r="U417" s="76"/>
      <c r="V417" s="46" t="s">
        <v>1525</v>
      </c>
      <c r="W417" s="46" t="s">
        <v>2108</v>
      </c>
      <c r="X417" s="46">
        <v>3994492</v>
      </c>
      <c r="Y417" s="46">
        <v>507915</v>
      </c>
      <c r="Z417" s="46"/>
      <c r="AA417" s="46">
        <v>507915</v>
      </c>
    </row>
    <row r="418" spans="1:27" ht="15">
      <c r="A418" s="98" t="s">
        <v>1578</v>
      </c>
      <c r="B418" s="99" t="s">
        <v>2340</v>
      </c>
      <c r="C418" s="79"/>
      <c r="D418" s="46">
        <f t="shared" si="12"/>
        <v>280125</v>
      </c>
      <c r="E418" s="79"/>
      <c r="F418" s="100">
        <v>280125</v>
      </c>
      <c r="H418" s="98" t="s">
        <v>24</v>
      </c>
      <c r="I418" s="99" t="s">
        <v>2167</v>
      </c>
      <c r="J418" s="79"/>
      <c r="K418" s="46">
        <f t="shared" si="13"/>
        <v>5800</v>
      </c>
      <c r="L418" s="79"/>
      <c r="M418" s="100">
        <v>5800</v>
      </c>
      <c r="O418" s="46" t="s">
        <v>1508</v>
      </c>
      <c r="P418" s="46" t="s">
        <v>2102</v>
      </c>
      <c r="Q418" s="46">
        <v>5275400</v>
      </c>
      <c r="R418" s="46">
        <v>5788898</v>
      </c>
      <c r="S418" s="46">
        <v>1269950</v>
      </c>
      <c r="T418" s="46">
        <v>4518948</v>
      </c>
      <c r="U418" s="76"/>
      <c r="V418" s="46" t="s">
        <v>1528</v>
      </c>
      <c r="W418" s="46" t="s">
        <v>2109</v>
      </c>
      <c r="X418" s="46">
        <v>30000</v>
      </c>
      <c r="Y418" s="46">
        <v>64000</v>
      </c>
      <c r="Z418" s="46">
        <v>36000</v>
      </c>
      <c r="AA418" s="46">
        <v>28000</v>
      </c>
    </row>
    <row r="419" spans="1:27" ht="15">
      <c r="A419" s="98" t="s">
        <v>1581</v>
      </c>
      <c r="B419" s="99" t="s">
        <v>2124</v>
      </c>
      <c r="C419" s="100">
        <v>71600</v>
      </c>
      <c r="D419" s="46">
        <f t="shared" si="12"/>
        <v>293000</v>
      </c>
      <c r="E419" s="100">
        <v>57000</v>
      </c>
      <c r="F419" s="100">
        <v>236000</v>
      </c>
      <c r="H419" s="98" t="s">
        <v>27</v>
      </c>
      <c r="I419" s="99" t="s">
        <v>2250</v>
      </c>
      <c r="J419" s="79"/>
      <c r="K419" s="46">
        <f t="shared" si="13"/>
        <v>45850</v>
      </c>
      <c r="L419" s="79"/>
      <c r="M419" s="100">
        <v>45850</v>
      </c>
      <c r="O419" s="46" t="s">
        <v>1511</v>
      </c>
      <c r="P419" s="46" t="s">
        <v>2103</v>
      </c>
      <c r="Q419" s="46">
        <v>6666028</v>
      </c>
      <c r="R419" s="46">
        <v>4670061</v>
      </c>
      <c r="S419" s="46">
        <v>2785412</v>
      </c>
      <c r="T419" s="46">
        <v>1884649</v>
      </c>
      <c r="U419" s="76"/>
      <c r="V419" s="46" t="s">
        <v>1531</v>
      </c>
      <c r="W419" s="46" t="s">
        <v>2110</v>
      </c>
      <c r="X419" s="46">
        <v>46500</v>
      </c>
      <c r="Y419" s="46">
        <v>239895</v>
      </c>
      <c r="Z419" s="46"/>
      <c r="AA419" s="46">
        <v>239895</v>
      </c>
    </row>
    <row r="420" spans="1:27" ht="15">
      <c r="A420" s="98" t="s">
        <v>1584</v>
      </c>
      <c r="B420" s="99" t="s">
        <v>2125</v>
      </c>
      <c r="C420" s="100">
        <v>287883</v>
      </c>
      <c r="D420" s="46">
        <f t="shared" si="12"/>
        <v>329468</v>
      </c>
      <c r="E420" s="100">
        <v>192337</v>
      </c>
      <c r="F420" s="100">
        <v>137131</v>
      </c>
      <c r="H420" s="98" t="s">
        <v>30</v>
      </c>
      <c r="I420" s="99" t="s">
        <v>2168</v>
      </c>
      <c r="J420" s="79"/>
      <c r="K420" s="46">
        <f t="shared" si="13"/>
        <v>650</v>
      </c>
      <c r="L420" s="79"/>
      <c r="M420" s="100">
        <v>650</v>
      </c>
      <c r="O420" s="46" t="s">
        <v>1514</v>
      </c>
      <c r="P420" s="46" t="s">
        <v>2104</v>
      </c>
      <c r="Q420" s="46">
        <v>917200</v>
      </c>
      <c r="R420" s="46">
        <v>2850574</v>
      </c>
      <c r="S420" s="46">
        <v>171306</v>
      </c>
      <c r="T420" s="46">
        <v>2679268</v>
      </c>
      <c r="U420" s="76"/>
      <c r="V420" s="46" t="s">
        <v>1534</v>
      </c>
      <c r="W420" s="46" t="s">
        <v>2111</v>
      </c>
      <c r="X420" s="46">
        <v>6648539</v>
      </c>
      <c r="Y420" s="46">
        <v>4315177</v>
      </c>
      <c r="Z420" s="46">
        <v>1</v>
      </c>
      <c r="AA420" s="46">
        <v>4315176</v>
      </c>
    </row>
    <row r="421" spans="1:27" ht="15">
      <c r="A421" s="98" t="s">
        <v>1587</v>
      </c>
      <c r="B421" s="99" t="s">
        <v>2126</v>
      </c>
      <c r="C421" s="79"/>
      <c r="D421" s="46">
        <f t="shared" si="12"/>
        <v>90804</v>
      </c>
      <c r="E421" s="79"/>
      <c r="F421" s="100">
        <v>90804</v>
      </c>
      <c r="H421" s="98" t="s">
        <v>32</v>
      </c>
      <c r="I421" s="99" t="s">
        <v>2169</v>
      </c>
      <c r="J421" s="79"/>
      <c r="K421" s="46">
        <f t="shared" si="13"/>
        <v>162048</v>
      </c>
      <c r="L421" s="79"/>
      <c r="M421" s="100">
        <v>162048</v>
      </c>
      <c r="O421" s="46" t="s">
        <v>1517</v>
      </c>
      <c r="P421" s="46" t="s">
        <v>2105</v>
      </c>
      <c r="Q421" s="46">
        <v>10990117</v>
      </c>
      <c r="R421" s="46">
        <v>24704246</v>
      </c>
      <c r="S421" s="46">
        <v>4934592</v>
      </c>
      <c r="T421" s="46">
        <v>19769654</v>
      </c>
      <c r="U421" s="76"/>
      <c r="V421" s="46" t="s">
        <v>1537</v>
      </c>
      <c r="W421" s="46" t="s">
        <v>2112</v>
      </c>
      <c r="X421" s="46">
        <v>60750</v>
      </c>
      <c r="Y421" s="46">
        <v>2438244</v>
      </c>
      <c r="Z421" s="46">
        <v>129435</v>
      </c>
      <c r="AA421" s="46">
        <v>2308809</v>
      </c>
    </row>
    <row r="422" spans="1:27" ht="15">
      <c r="A422" s="98" t="s">
        <v>1590</v>
      </c>
      <c r="B422" s="99" t="s">
        <v>2127</v>
      </c>
      <c r="C422" s="100">
        <v>3027774</v>
      </c>
      <c r="D422" s="46">
        <f t="shared" si="12"/>
        <v>1523031</v>
      </c>
      <c r="E422" s="100">
        <v>14450</v>
      </c>
      <c r="F422" s="100">
        <v>1508581</v>
      </c>
      <c r="H422" s="98" t="s">
        <v>38</v>
      </c>
      <c r="I422" s="99" t="s">
        <v>2171</v>
      </c>
      <c r="J422" s="100">
        <v>10000</v>
      </c>
      <c r="K422" s="46">
        <f t="shared" si="13"/>
        <v>521034</v>
      </c>
      <c r="L422" s="79"/>
      <c r="M422" s="100">
        <v>521034</v>
      </c>
      <c r="O422" s="46" t="s">
        <v>1520</v>
      </c>
      <c r="P422" s="46" t="s">
        <v>2106</v>
      </c>
      <c r="Q422" s="46">
        <v>34695005</v>
      </c>
      <c r="R422" s="46">
        <v>40890937</v>
      </c>
      <c r="S422" s="46">
        <v>13379870</v>
      </c>
      <c r="T422" s="46">
        <v>27511067</v>
      </c>
      <c r="U422" s="76"/>
      <c r="V422" s="46" t="s">
        <v>1540</v>
      </c>
      <c r="W422" s="46" t="s">
        <v>2113</v>
      </c>
      <c r="X422" s="46"/>
      <c r="Y422" s="46">
        <v>104590</v>
      </c>
      <c r="Z422" s="46"/>
      <c r="AA422" s="46">
        <v>104590</v>
      </c>
    </row>
    <row r="423" spans="1:27" ht="15">
      <c r="A423" s="98" t="s">
        <v>1593</v>
      </c>
      <c r="B423" s="99" t="s">
        <v>2128</v>
      </c>
      <c r="C423" s="100">
        <v>1609000</v>
      </c>
      <c r="D423" s="46">
        <f t="shared" si="12"/>
        <v>341093</v>
      </c>
      <c r="E423" s="100">
        <v>178500</v>
      </c>
      <c r="F423" s="100">
        <v>162593</v>
      </c>
      <c r="H423" s="98" t="s">
        <v>41</v>
      </c>
      <c r="I423" s="99" t="s">
        <v>2172</v>
      </c>
      <c r="J423" s="79"/>
      <c r="K423" s="46">
        <f t="shared" si="13"/>
        <v>81550</v>
      </c>
      <c r="L423" s="100">
        <v>67000</v>
      </c>
      <c r="M423" s="100">
        <v>14550</v>
      </c>
      <c r="O423" s="46" t="s">
        <v>1523</v>
      </c>
      <c r="P423" s="46" t="s">
        <v>2107</v>
      </c>
      <c r="Q423" s="46">
        <v>75252104</v>
      </c>
      <c r="R423" s="46">
        <v>65960874</v>
      </c>
      <c r="S423" s="46">
        <v>4980538</v>
      </c>
      <c r="T423" s="46">
        <v>60980336</v>
      </c>
      <c r="U423" s="76"/>
      <c r="V423" s="46" t="s">
        <v>1543</v>
      </c>
      <c r="W423" s="46" t="s">
        <v>2114</v>
      </c>
      <c r="X423" s="46">
        <v>36794649</v>
      </c>
      <c r="Y423" s="46">
        <v>22522532</v>
      </c>
      <c r="Z423" s="46">
        <v>11515856</v>
      </c>
      <c r="AA423" s="46">
        <v>11006676</v>
      </c>
    </row>
    <row r="424" spans="1:27" ht="15">
      <c r="A424" s="98" t="s">
        <v>1596</v>
      </c>
      <c r="B424" s="99" t="s">
        <v>2234</v>
      </c>
      <c r="C424" s="79"/>
      <c r="D424" s="46">
        <f t="shared" si="12"/>
        <v>259374</v>
      </c>
      <c r="E424" s="100">
        <v>0</v>
      </c>
      <c r="F424" s="100">
        <v>259374</v>
      </c>
      <c r="H424" s="98" t="s">
        <v>43</v>
      </c>
      <c r="I424" s="99" t="s">
        <v>2173</v>
      </c>
      <c r="J424" s="100">
        <v>345000</v>
      </c>
      <c r="K424" s="46">
        <f t="shared" si="13"/>
        <v>725585</v>
      </c>
      <c r="L424" s="79"/>
      <c r="M424" s="100">
        <v>725585</v>
      </c>
      <c r="O424" s="46" t="s">
        <v>1525</v>
      </c>
      <c r="P424" s="46" t="s">
        <v>2108</v>
      </c>
      <c r="Q424" s="46">
        <v>837008</v>
      </c>
      <c r="R424" s="46">
        <v>700813</v>
      </c>
      <c r="S424" s="46">
        <v>56500</v>
      </c>
      <c r="T424" s="46">
        <v>644313</v>
      </c>
      <c r="U424" s="76"/>
      <c r="V424" s="46" t="s">
        <v>1546</v>
      </c>
      <c r="W424" s="46" t="s">
        <v>2115</v>
      </c>
      <c r="X424" s="46">
        <v>520060</v>
      </c>
      <c r="Y424" s="46">
        <v>536277</v>
      </c>
      <c r="Z424" s="46">
        <v>445955</v>
      </c>
      <c r="AA424" s="46">
        <v>90322</v>
      </c>
    </row>
    <row r="425" spans="1:27" ht="15">
      <c r="A425" s="98" t="s">
        <v>1599</v>
      </c>
      <c r="B425" s="99" t="s">
        <v>2129</v>
      </c>
      <c r="C425" s="100">
        <v>1427865</v>
      </c>
      <c r="D425" s="46">
        <f t="shared" si="12"/>
        <v>3644451</v>
      </c>
      <c r="E425" s="100">
        <v>18900</v>
      </c>
      <c r="F425" s="100">
        <v>3625551</v>
      </c>
      <c r="H425" s="98" t="s">
        <v>46</v>
      </c>
      <c r="I425" s="99" t="s">
        <v>2174</v>
      </c>
      <c r="J425" s="100">
        <v>221750</v>
      </c>
      <c r="K425" s="46">
        <f t="shared" si="13"/>
        <v>244554</v>
      </c>
      <c r="L425" s="79"/>
      <c r="M425" s="100">
        <v>244554</v>
      </c>
      <c r="O425" s="46" t="s">
        <v>1528</v>
      </c>
      <c r="P425" s="46" t="s">
        <v>2109</v>
      </c>
      <c r="Q425" s="46">
        <v>8605499</v>
      </c>
      <c r="R425" s="46">
        <v>2048257</v>
      </c>
      <c r="S425" s="46">
        <v>439500</v>
      </c>
      <c r="T425" s="46">
        <v>1608757</v>
      </c>
      <c r="U425" s="76"/>
      <c r="V425" s="46" t="s">
        <v>1549</v>
      </c>
      <c r="W425" s="46" t="s">
        <v>2116</v>
      </c>
      <c r="X425" s="46">
        <v>666950</v>
      </c>
      <c r="Y425" s="46">
        <v>2823378</v>
      </c>
      <c r="Z425" s="46"/>
      <c r="AA425" s="46">
        <v>2823378</v>
      </c>
    </row>
    <row r="426" spans="1:27" ht="15">
      <c r="A426" s="98" t="s">
        <v>1606</v>
      </c>
      <c r="B426" s="99" t="s">
        <v>2131</v>
      </c>
      <c r="C426" s="79"/>
      <c r="D426" s="46">
        <f t="shared" si="12"/>
        <v>1960653</v>
      </c>
      <c r="E426" s="100">
        <v>466000</v>
      </c>
      <c r="F426" s="100">
        <v>1494653</v>
      </c>
      <c r="H426" s="98" t="s">
        <v>53</v>
      </c>
      <c r="I426" s="99" t="s">
        <v>2175</v>
      </c>
      <c r="J426" s="79"/>
      <c r="K426" s="46">
        <f t="shared" si="13"/>
        <v>22650</v>
      </c>
      <c r="L426" s="79"/>
      <c r="M426" s="100">
        <v>22650</v>
      </c>
      <c r="O426" s="46" t="s">
        <v>1531</v>
      </c>
      <c r="P426" s="46" t="s">
        <v>2110</v>
      </c>
      <c r="Q426" s="46">
        <v>625751</v>
      </c>
      <c r="R426" s="46">
        <v>1388063</v>
      </c>
      <c r="S426" s="46">
        <v>697945</v>
      </c>
      <c r="T426" s="46">
        <v>690118</v>
      </c>
      <c r="U426" s="76"/>
      <c r="V426" s="46" t="s">
        <v>1552</v>
      </c>
      <c r="W426" s="46" t="s">
        <v>2117</v>
      </c>
      <c r="X426" s="46">
        <v>1108000</v>
      </c>
      <c r="Y426" s="46">
        <v>50581</v>
      </c>
      <c r="Z426" s="46"/>
      <c r="AA426" s="46">
        <v>50581</v>
      </c>
    </row>
    <row r="427" spans="1:27" ht="15">
      <c r="A427" s="98" t="s">
        <v>1609</v>
      </c>
      <c r="B427" s="99" t="s">
        <v>2132</v>
      </c>
      <c r="C427" s="79"/>
      <c r="D427" s="46">
        <f t="shared" si="12"/>
        <v>136417</v>
      </c>
      <c r="E427" s="79"/>
      <c r="F427" s="100">
        <v>136417</v>
      </c>
      <c r="H427" s="98" t="s">
        <v>56</v>
      </c>
      <c r="I427" s="99" t="s">
        <v>2236</v>
      </c>
      <c r="J427" s="79"/>
      <c r="K427" s="46">
        <f t="shared" si="13"/>
        <v>28130</v>
      </c>
      <c r="L427" s="79"/>
      <c r="M427" s="100">
        <v>28130</v>
      </c>
      <c r="O427" s="46" t="s">
        <v>1534</v>
      </c>
      <c r="P427" s="46" t="s">
        <v>2111</v>
      </c>
      <c r="Q427" s="46">
        <v>34076212</v>
      </c>
      <c r="R427" s="46">
        <v>17565803</v>
      </c>
      <c r="S427" s="46">
        <v>1197624</v>
      </c>
      <c r="T427" s="46">
        <v>16368179</v>
      </c>
      <c r="U427" s="76"/>
      <c r="V427" s="46" t="s">
        <v>1555</v>
      </c>
      <c r="W427" s="46" t="s">
        <v>2118</v>
      </c>
      <c r="X427" s="46">
        <v>400002</v>
      </c>
      <c r="Y427" s="46">
        <v>1581986</v>
      </c>
      <c r="Z427" s="46">
        <v>13151</v>
      </c>
      <c r="AA427" s="46">
        <v>1568835</v>
      </c>
    </row>
    <row r="428" spans="1:27" ht="15">
      <c r="A428" s="98" t="s">
        <v>1612</v>
      </c>
      <c r="B428" s="99" t="s">
        <v>2332</v>
      </c>
      <c r="C428" s="79"/>
      <c r="D428" s="46">
        <f t="shared" si="12"/>
        <v>460084</v>
      </c>
      <c r="E428" s="100">
        <v>18750</v>
      </c>
      <c r="F428" s="100">
        <v>441334</v>
      </c>
      <c r="H428" s="98" t="s">
        <v>62</v>
      </c>
      <c r="I428" s="99" t="s">
        <v>2177</v>
      </c>
      <c r="J428" s="79"/>
      <c r="K428" s="46">
        <f t="shared" si="13"/>
        <v>47700</v>
      </c>
      <c r="L428" s="79"/>
      <c r="M428" s="100">
        <v>47700</v>
      </c>
      <c r="O428" s="46" t="s">
        <v>1537</v>
      </c>
      <c r="P428" s="46" t="s">
        <v>2112</v>
      </c>
      <c r="Q428" s="46">
        <v>17874049</v>
      </c>
      <c r="R428" s="46">
        <v>11871884</v>
      </c>
      <c r="S428" s="46">
        <v>3394276</v>
      </c>
      <c r="T428" s="46">
        <v>8477608</v>
      </c>
      <c r="U428" s="76"/>
      <c r="V428" s="46" t="s">
        <v>1558</v>
      </c>
      <c r="W428" s="46" t="s">
        <v>2119</v>
      </c>
      <c r="X428" s="46">
        <v>281200</v>
      </c>
      <c r="Y428" s="46">
        <v>341760</v>
      </c>
      <c r="Z428" s="46"/>
      <c r="AA428" s="46">
        <v>341760</v>
      </c>
    </row>
    <row r="429" spans="1:27" ht="15">
      <c r="A429" s="98" t="s">
        <v>1615</v>
      </c>
      <c r="B429" s="99" t="s">
        <v>2133</v>
      </c>
      <c r="C429" s="79"/>
      <c r="D429" s="46">
        <f t="shared" si="12"/>
        <v>134020</v>
      </c>
      <c r="E429" s="79"/>
      <c r="F429" s="100">
        <v>134020</v>
      </c>
      <c r="H429" s="98" t="s">
        <v>65</v>
      </c>
      <c r="I429" s="99" t="s">
        <v>2178</v>
      </c>
      <c r="J429" s="79"/>
      <c r="K429" s="46">
        <f t="shared" si="13"/>
        <v>646430</v>
      </c>
      <c r="L429" s="79"/>
      <c r="M429" s="100">
        <v>646430</v>
      </c>
      <c r="O429" s="46" t="s">
        <v>1540</v>
      </c>
      <c r="P429" s="46" t="s">
        <v>2113</v>
      </c>
      <c r="Q429" s="46">
        <v>727582</v>
      </c>
      <c r="R429" s="46">
        <v>857704</v>
      </c>
      <c r="S429" s="46">
        <v>3500</v>
      </c>
      <c r="T429" s="46">
        <v>854204</v>
      </c>
      <c r="U429" s="76"/>
      <c r="V429" s="46" t="s">
        <v>1561</v>
      </c>
      <c r="W429" s="46" t="s">
        <v>2050</v>
      </c>
      <c r="X429" s="46">
        <v>52972</v>
      </c>
      <c r="Y429" s="46">
        <v>1082859</v>
      </c>
      <c r="Z429" s="46"/>
      <c r="AA429" s="46">
        <v>1082859</v>
      </c>
    </row>
    <row r="430" spans="1:27" ht="15">
      <c r="A430" s="98" t="s">
        <v>1618</v>
      </c>
      <c r="B430" s="99" t="s">
        <v>2134</v>
      </c>
      <c r="C430" s="79"/>
      <c r="D430" s="46">
        <f t="shared" si="12"/>
        <v>120350</v>
      </c>
      <c r="E430" s="79"/>
      <c r="F430" s="100">
        <v>120350</v>
      </c>
      <c r="H430" s="98" t="s">
        <v>68</v>
      </c>
      <c r="I430" s="99" t="s">
        <v>2179</v>
      </c>
      <c r="J430" s="100">
        <v>57600</v>
      </c>
      <c r="K430" s="46">
        <f t="shared" si="13"/>
        <v>201001</v>
      </c>
      <c r="L430" s="100">
        <v>72300</v>
      </c>
      <c r="M430" s="100">
        <v>128701</v>
      </c>
      <c r="O430" s="46" t="s">
        <v>1543</v>
      </c>
      <c r="P430" s="46" t="s">
        <v>2114</v>
      </c>
      <c r="Q430" s="46">
        <v>85796602</v>
      </c>
      <c r="R430" s="46">
        <v>17056421</v>
      </c>
      <c r="S430" s="46">
        <v>6033370</v>
      </c>
      <c r="T430" s="46">
        <v>11023051</v>
      </c>
      <c r="U430" s="76"/>
      <c r="V430" s="46" t="s">
        <v>1563</v>
      </c>
      <c r="W430" s="46" t="s">
        <v>2120</v>
      </c>
      <c r="X430" s="46">
        <v>1100</v>
      </c>
      <c r="Y430" s="46">
        <v>10450</v>
      </c>
      <c r="Z430" s="46"/>
      <c r="AA430" s="46">
        <v>10450</v>
      </c>
    </row>
    <row r="431" spans="1:27" ht="15">
      <c r="A431" s="98" t="s">
        <v>1621</v>
      </c>
      <c r="B431" s="99" t="s">
        <v>2135</v>
      </c>
      <c r="C431" s="100">
        <v>568000</v>
      </c>
      <c r="D431" s="46">
        <f t="shared" si="12"/>
        <v>1697036</v>
      </c>
      <c r="E431" s="100">
        <v>648100</v>
      </c>
      <c r="F431" s="100">
        <v>1048936</v>
      </c>
      <c r="H431" s="98" t="s">
        <v>71</v>
      </c>
      <c r="I431" s="99" t="s">
        <v>2180</v>
      </c>
      <c r="J431" s="79"/>
      <c r="K431" s="46">
        <f t="shared" si="13"/>
        <v>325875</v>
      </c>
      <c r="L431" s="100">
        <v>287500</v>
      </c>
      <c r="M431" s="100">
        <v>38375</v>
      </c>
      <c r="O431" s="46" t="s">
        <v>1546</v>
      </c>
      <c r="P431" s="46" t="s">
        <v>2115</v>
      </c>
      <c r="Q431" s="46">
        <v>9885366</v>
      </c>
      <c r="R431" s="46">
        <v>5342624</v>
      </c>
      <c r="S431" s="46">
        <v>3355568</v>
      </c>
      <c r="T431" s="46">
        <v>1987056</v>
      </c>
      <c r="U431" s="76"/>
      <c r="V431" s="46" t="s">
        <v>1569</v>
      </c>
      <c r="W431" s="46" t="s">
        <v>2122</v>
      </c>
      <c r="X431" s="46">
        <v>2317811</v>
      </c>
      <c r="Y431" s="46">
        <v>1300765</v>
      </c>
      <c r="Z431" s="46">
        <v>8032</v>
      </c>
      <c r="AA431" s="46">
        <v>1292733</v>
      </c>
    </row>
    <row r="432" spans="1:27" ht="15">
      <c r="A432" s="98" t="s">
        <v>1624</v>
      </c>
      <c r="B432" s="99" t="s">
        <v>2277</v>
      </c>
      <c r="C432" s="100">
        <v>461504</v>
      </c>
      <c r="D432" s="46">
        <f t="shared" si="12"/>
        <v>1484243</v>
      </c>
      <c r="E432" s="79"/>
      <c r="F432" s="100">
        <v>1484243</v>
      </c>
      <c r="H432" s="98" t="s">
        <v>74</v>
      </c>
      <c r="I432" s="99" t="s">
        <v>2181</v>
      </c>
      <c r="J432" s="79"/>
      <c r="K432" s="46">
        <f t="shared" si="13"/>
        <v>18800</v>
      </c>
      <c r="L432" s="79"/>
      <c r="M432" s="100">
        <v>18800</v>
      </c>
      <c r="O432" s="46" t="s">
        <v>1549</v>
      </c>
      <c r="P432" s="46" t="s">
        <v>2116</v>
      </c>
      <c r="Q432" s="46">
        <v>7824611</v>
      </c>
      <c r="R432" s="46">
        <v>17757537</v>
      </c>
      <c r="S432" s="46">
        <v>707879</v>
      </c>
      <c r="T432" s="46">
        <v>17049658</v>
      </c>
      <c r="U432" s="76"/>
      <c r="V432" s="46" t="s">
        <v>1572</v>
      </c>
      <c r="W432" s="46" t="s">
        <v>2123</v>
      </c>
      <c r="X432" s="46">
        <v>981609</v>
      </c>
      <c r="Y432" s="46">
        <v>4009318</v>
      </c>
      <c r="Z432" s="46">
        <v>32900</v>
      </c>
      <c r="AA432" s="46">
        <v>3976418</v>
      </c>
    </row>
    <row r="433" spans="1:27" ht="15">
      <c r="A433" s="98" t="s">
        <v>1627</v>
      </c>
      <c r="B433" s="99" t="s">
        <v>2136</v>
      </c>
      <c r="C433" s="79"/>
      <c r="D433" s="46">
        <f t="shared" si="12"/>
        <v>175286</v>
      </c>
      <c r="E433" s="79"/>
      <c r="F433" s="100">
        <v>175286</v>
      </c>
      <c r="H433" s="98" t="s">
        <v>77</v>
      </c>
      <c r="I433" s="99" t="s">
        <v>2182</v>
      </c>
      <c r="J433" s="100">
        <v>2000</v>
      </c>
      <c r="K433" s="46">
        <f t="shared" si="13"/>
        <v>26550</v>
      </c>
      <c r="L433" s="79"/>
      <c r="M433" s="100">
        <v>26550</v>
      </c>
      <c r="O433" s="46" t="s">
        <v>1552</v>
      </c>
      <c r="P433" s="46" t="s">
        <v>2117</v>
      </c>
      <c r="Q433" s="46">
        <v>40683827</v>
      </c>
      <c r="R433" s="46">
        <v>19455542</v>
      </c>
      <c r="S433" s="46">
        <v>3546117</v>
      </c>
      <c r="T433" s="46">
        <v>15909425</v>
      </c>
      <c r="U433" s="76"/>
      <c r="V433" s="46" t="s">
        <v>1575</v>
      </c>
      <c r="W433" s="46" t="s">
        <v>1120</v>
      </c>
      <c r="X433" s="46">
        <v>25500</v>
      </c>
      <c r="Y433" s="46">
        <v>3357189</v>
      </c>
      <c r="Z433" s="46">
        <v>206000</v>
      </c>
      <c r="AA433" s="46">
        <v>3151189</v>
      </c>
    </row>
    <row r="434" spans="1:27" ht="15">
      <c r="A434" s="98" t="s">
        <v>1630</v>
      </c>
      <c r="B434" s="99" t="s">
        <v>2137</v>
      </c>
      <c r="C434" s="79"/>
      <c r="D434" s="46">
        <f t="shared" si="12"/>
        <v>67877</v>
      </c>
      <c r="E434" s="79"/>
      <c r="F434" s="100">
        <v>67877</v>
      </c>
      <c r="H434" s="98" t="s">
        <v>80</v>
      </c>
      <c r="I434" s="99" t="s">
        <v>2183</v>
      </c>
      <c r="J434" s="79"/>
      <c r="K434" s="46">
        <f t="shared" si="13"/>
        <v>10400</v>
      </c>
      <c r="L434" s="100">
        <v>9000</v>
      </c>
      <c r="M434" s="100">
        <v>1400</v>
      </c>
      <c r="O434" s="46" t="s">
        <v>1555</v>
      </c>
      <c r="P434" s="46" t="s">
        <v>2118</v>
      </c>
      <c r="Q434" s="46">
        <v>11577899</v>
      </c>
      <c r="R434" s="46">
        <v>17787230</v>
      </c>
      <c r="S434" s="46">
        <v>249764</v>
      </c>
      <c r="T434" s="46">
        <v>17537466</v>
      </c>
      <c r="U434" s="76"/>
      <c r="V434" s="46" t="s">
        <v>1578</v>
      </c>
      <c r="W434" s="46" t="s">
        <v>2340</v>
      </c>
      <c r="X434" s="46">
        <v>70500</v>
      </c>
      <c r="Y434" s="46">
        <v>2289287</v>
      </c>
      <c r="Z434" s="46"/>
      <c r="AA434" s="46">
        <v>2289287</v>
      </c>
    </row>
    <row r="435" spans="1:27" ht="15">
      <c r="A435" s="98" t="s">
        <v>1633</v>
      </c>
      <c r="B435" s="99" t="s">
        <v>2138</v>
      </c>
      <c r="C435" s="79"/>
      <c r="D435" s="46">
        <f t="shared" si="12"/>
        <v>355844</v>
      </c>
      <c r="E435" s="100">
        <v>120000</v>
      </c>
      <c r="F435" s="100">
        <v>235844</v>
      </c>
      <c r="H435" s="98" t="s">
        <v>83</v>
      </c>
      <c r="I435" s="99" t="s">
        <v>2184</v>
      </c>
      <c r="J435" s="79"/>
      <c r="K435" s="46">
        <f t="shared" si="13"/>
        <v>664832</v>
      </c>
      <c r="L435" s="79"/>
      <c r="M435" s="100">
        <v>664832</v>
      </c>
      <c r="O435" s="46" t="s">
        <v>1558</v>
      </c>
      <c r="P435" s="46" t="s">
        <v>2119</v>
      </c>
      <c r="Q435" s="46">
        <v>19012191</v>
      </c>
      <c r="R435" s="46">
        <v>4501538</v>
      </c>
      <c r="S435" s="46">
        <v>147701</v>
      </c>
      <c r="T435" s="46">
        <v>4353837</v>
      </c>
      <c r="U435" s="76"/>
      <c r="V435" s="46" t="s">
        <v>1581</v>
      </c>
      <c r="W435" s="46" t="s">
        <v>2124</v>
      </c>
      <c r="X435" s="46">
        <v>4500</v>
      </c>
      <c r="Y435" s="46">
        <v>242904</v>
      </c>
      <c r="Z435" s="46"/>
      <c r="AA435" s="46">
        <v>242904</v>
      </c>
    </row>
    <row r="436" spans="1:27" ht="15">
      <c r="A436" s="98" t="s">
        <v>1636</v>
      </c>
      <c r="B436" s="99" t="s">
        <v>2139</v>
      </c>
      <c r="C436" s="79"/>
      <c r="D436" s="46">
        <f t="shared" si="12"/>
        <v>195432</v>
      </c>
      <c r="E436" s="100">
        <v>102639</v>
      </c>
      <c r="F436" s="100">
        <v>92793</v>
      </c>
      <c r="H436" s="98" t="s">
        <v>86</v>
      </c>
      <c r="I436" s="99" t="s">
        <v>2185</v>
      </c>
      <c r="J436" s="79"/>
      <c r="K436" s="46">
        <f t="shared" si="13"/>
        <v>5300</v>
      </c>
      <c r="L436" s="79"/>
      <c r="M436" s="100">
        <v>5300</v>
      </c>
      <c r="O436" s="46" t="s">
        <v>1561</v>
      </c>
      <c r="P436" s="46" t="s">
        <v>2050</v>
      </c>
      <c r="Q436" s="46">
        <v>2654355</v>
      </c>
      <c r="R436" s="46">
        <v>6946064</v>
      </c>
      <c r="S436" s="46">
        <v>446329</v>
      </c>
      <c r="T436" s="46">
        <v>6499735</v>
      </c>
      <c r="U436" s="76"/>
      <c r="V436" s="46" t="s">
        <v>1584</v>
      </c>
      <c r="W436" s="46" t="s">
        <v>2125</v>
      </c>
      <c r="X436" s="46">
        <v>7834</v>
      </c>
      <c r="Y436" s="46">
        <v>224143</v>
      </c>
      <c r="Z436" s="46">
        <v>100050</v>
      </c>
      <c r="AA436" s="46">
        <v>124093</v>
      </c>
    </row>
    <row r="437" spans="1:27" ht="15">
      <c r="A437" s="98" t="s">
        <v>1639</v>
      </c>
      <c r="B437" s="99" t="s">
        <v>2140</v>
      </c>
      <c r="C437" s="100">
        <v>2508000</v>
      </c>
      <c r="D437" s="46">
        <f t="shared" si="12"/>
        <v>299951</v>
      </c>
      <c r="E437" s="100">
        <v>109950</v>
      </c>
      <c r="F437" s="100">
        <v>190001</v>
      </c>
      <c r="H437" s="98" t="s">
        <v>89</v>
      </c>
      <c r="I437" s="99" t="s">
        <v>2186</v>
      </c>
      <c r="J437" s="79"/>
      <c r="K437" s="46">
        <f t="shared" si="13"/>
        <v>81500</v>
      </c>
      <c r="L437" s="79"/>
      <c r="M437" s="100">
        <v>81500</v>
      </c>
      <c r="O437" s="46" t="s">
        <v>1563</v>
      </c>
      <c r="P437" s="46" t="s">
        <v>2120</v>
      </c>
      <c r="Q437" s="46">
        <v>894650</v>
      </c>
      <c r="R437" s="46">
        <v>1715923</v>
      </c>
      <c r="S437" s="46">
        <v>66560</v>
      </c>
      <c r="T437" s="46">
        <v>1649363</v>
      </c>
      <c r="U437" s="76"/>
      <c r="V437" s="46" t="s">
        <v>1587</v>
      </c>
      <c r="W437" s="46" t="s">
        <v>2126</v>
      </c>
      <c r="X437" s="46">
        <v>501000</v>
      </c>
      <c r="Y437" s="46">
        <v>351354</v>
      </c>
      <c r="Z437" s="46">
        <v>7500</v>
      </c>
      <c r="AA437" s="46">
        <v>343854</v>
      </c>
    </row>
    <row r="438" spans="1:27" ht="15">
      <c r="A438" s="98" t="s">
        <v>1642</v>
      </c>
      <c r="B438" s="99" t="s">
        <v>2141</v>
      </c>
      <c r="C438" s="100">
        <v>75800</v>
      </c>
      <c r="D438" s="46">
        <f t="shared" si="12"/>
        <v>2146303</v>
      </c>
      <c r="E438" s="100">
        <v>668600</v>
      </c>
      <c r="F438" s="100">
        <v>1477703</v>
      </c>
      <c r="H438" s="98" t="s">
        <v>92</v>
      </c>
      <c r="I438" s="99" t="s">
        <v>2187</v>
      </c>
      <c r="J438" s="79"/>
      <c r="K438" s="46">
        <f t="shared" si="13"/>
        <v>654693</v>
      </c>
      <c r="L438" s="79"/>
      <c r="M438" s="100">
        <v>654693</v>
      </c>
      <c r="O438" s="46" t="s">
        <v>1566</v>
      </c>
      <c r="P438" s="46" t="s">
        <v>2121</v>
      </c>
      <c r="Q438" s="46">
        <v>1168775</v>
      </c>
      <c r="R438" s="46">
        <v>1099809</v>
      </c>
      <c r="S438" s="46">
        <v>234950</v>
      </c>
      <c r="T438" s="46">
        <v>864859</v>
      </c>
      <c r="U438" s="76"/>
      <c r="V438" s="46" t="s">
        <v>1590</v>
      </c>
      <c r="W438" s="46" t="s">
        <v>2127</v>
      </c>
      <c r="X438" s="46">
        <v>6341205</v>
      </c>
      <c r="Y438" s="46">
        <v>8955045</v>
      </c>
      <c r="Z438" s="46">
        <v>406000</v>
      </c>
      <c r="AA438" s="46">
        <v>8549045</v>
      </c>
    </row>
    <row r="439" spans="1:27" ht="15">
      <c r="A439" s="98" t="s">
        <v>1645</v>
      </c>
      <c r="B439" s="99" t="s">
        <v>2142</v>
      </c>
      <c r="C439" s="79"/>
      <c r="D439" s="46">
        <f t="shared" si="12"/>
        <v>1505599</v>
      </c>
      <c r="E439" s="100">
        <v>229200</v>
      </c>
      <c r="F439" s="100">
        <v>1276399</v>
      </c>
      <c r="H439" s="98" t="s">
        <v>95</v>
      </c>
      <c r="I439" s="99" t="s">
        <v>2188</v>
      </c>
      <c r="J439" s="79"/>
      <c r="K439" s="46">
        <f t="shared" si="13"/>
        <v>1775</v>
      </c>
      <c r="L439" s="79"/>
      <c r="M439" s="100">
        <v>1775</v>
      </c>
      <c r="O439" s="46" t="s">
        <v>1569</v>
      </c>
      <c r="P439" s="46" t="s">
        <v>2122</v>
      </c>
      <c r="Q439" s="46">
        <v>19800</v>
      </c>
      <c r="R439" s="46">
        <v>2359879</v>
      </c>
      <c r="S439" s="46">
        <v>407382</v>
      </c>
      <c r="T439" s="46">
        <v>1952497</v>
      </c>
      <c r="U439" s="76"/>
      <c r="V439" s="46" t="s">
        <v>1593</v>
      </c>
      <c r="W439" s="46" t="s">
        <v>2128</v>
      </c>
      <c r="X439" s="46"/>
      <c r="Y439" s="46">
        <v>866925</v>
      </c>
      <c r="Z439" s="46">
        <v>305290</v>
      </c>
      <c r="AA439" s="46">
        <v>561635</v>
      </c>
    </row>
    <row r="440" spans="1:27" ht="15">
      <c r="A440" s="98" t="s">
        <v>1648</v>
      </c>
      <c r="B440" s="99" t="s">
        <v>2143</v>
      </c>
      <c r="C440" s="79"/>
      <c r="D440" s="46">
        <f t="shared" si="12"/>
        <v>172320</v>
      </c>
      <c r="E440" s="100">
        <v>6000</v>
      </c>
      <c r="F440" s="100">
        <v>166320</v>
      </c>
      <c r="H440" s="98" t="s">
        <v>98</v>
      </c>
      <c r="I440" s="99" t="s">
        <v>2189</v>
      </c>
      <c r="J440" s="79"/>
      <c r="K440" s="46">
        <f t="shared" si="13"/>
        <v>71600</v>
      </c>
      <c r="L440" s="79"/>
      <c r="M440" s="100">
        <v>71600</v>
      </c>
      <c r="O440" s="46" t="s">
        <v>1572</v>
      </c>
      <c r="P440" s="46" t="s">
        <v>2123</v>
      </c>
      <c r="Q440" s="46">
        <v>7548537</v>
      </c>
      <c r="R440" s="46">
        <v>11533346</v>
      </c>
      <c r="S440" s="46">
        <v>2273314</v>
      </c>
      <c r="T440" s="46">
        <v>9260032</v>
      </c>
      <c r="U440" s="76"/>
      <c r="V440" s="46" t="s">
        <v>1596</v>
      </c>
      <c r="W440" s="46" t="s">
        <v>2234</v>
      </c>
      <c r="X440" s="46">
        <v>574012</v>
      </c>
      <c r="Y440" s="46">
        <v>1777924</v>
      </c>
      <c r="Z440" s="46">
        <v>5380</v>
      </c>
      <c r="AA440" s="46">
        <v>1772544</v>
      </c>
    </row>
    <row r="441" spans="1:27" ht="15">
      <c r="A441" s="98" t="s">
        <v>1651</v>
      </c>
      <c r="B441" s="99" t="s">
        <v>2144</v>
      </c>
      <c r="C441" s="79"/>
      <c r="D441" s="46">
        <f t="shared" si="12"/>
        <v>13000</v>
      </c>
      <c r="E441" s="100">
        <v>13000</v>
      </c>
      <c r="F441" s="79"/>
      <c r="H441" s="98" t="s">
        <v>101</v>
      </c>
      <c r="I441" s="99" t="s">
        <v>2278</v>
      </c>
      <c r="J441" s="79"/>
      <c r="K441" s="46">
        <f t="shared" si="13"/>
        <v>101451</v>
      </c>
      <c r="L441" s="79"/>
      <c r="M441" s="100">
        <v>101451</v>
      </c>
      <c r="O441" s="46" t="s">
        <v>1575</v>
      </c>
      <c r="P441" s="46" t="s">
        <v>1120</v>
      </c>
      <c r="Q441" s="46">
        <v>5146630</v>
      </c>
      <c r="R441" s="46">
        <v>8088273</v>
      </c>
      <c r="S441" s="46">
        <v>311166</v>
      </c>
      <c r="T441" s="46">
        <v>7777107</v>
      </c>
      <c r="U441" s="76"/>
      <c r="V441" s="46" t="s">
        <v>1599</v>
      </c>
      <c r="W441" s="46" t="s">
        <v>2129</v>
      </c>
      <c r="X441" s="46">
        <v>12503657</v>
      </c>
      <c r="Y441" s="46">
        <v>2215519</v>
      </c>
      <c r="Z441" s="46">
        <v>43451</v>
      </c>
      <c r="AA441" s="46">
        <v>2172068</v>
      </c>
    </row>
    <row r="442" spans="1:27" ht="15">
      <c r="A442" s="98" t="s">
        <v>1654</v>
      </c>
      <c r="B442" s="99" t="s">
        <v>2145</v>
      </c>
      <c r="C442" s="79"/>
      <c r="D442" s="46">
        <f t="shared" si="12"/>
        <v>9685</v>
      </c>
      <c r="E442" s="79"/>
      <c r="F442" s="100">
        <v>9685</v>
      </c>
      <c r="H442" s="98" t="s">
        <v>107</v>
      </c>
      <c r="I442" s="99" t="s">
        <v>2191</v>
      </c>
      <c r="J442" s="79"/>
      <c r="K442" s="46">
        <f t="shared" si="13"/>
        <v>16295</v>
      </c>
      <c r="L442" s="79"/>
      <c r="M442" s="100">
        <v>16295</v>
      </c>
      <c r="O442" s="46" t="s">
        <v>1578</v>
      </c>
      <c r="P442" s="46" t="s">
        <v>2340</v>
      </c>
      <c r="Q442" s="46">
        <v>2502450</v>
      </c>
      <c r="R442" s="46">
        <v>2744610</v>
      </c>
      <c r="S442" s="46">
        <v>5000</v>
      </c>
      <c r="T442" s="46">
        <v>2739610</v>
      </c>
      <c r="U442" s="76"/>
      <c r="V442" s="46" t="s">
        <v>1603</v>
      </c>
      <c r="W442" s="46" t="s">
        <v>2130</v>
      </c>
      <c r="X442" s="46">
        <v>6500</v>
      </c>
      <c r="Y442" s="46">
        <v>224580</v>
      </c>
      <c r="Z442" s="46"/>
      <c r="AA442" s="46">
        <v>224580</v>
      </c>
    </row>
    <row r="443" spans="1:27" ht="15">
      <c r="A443" s="98" t="s">
        <v>1663</v>
      </c>
      <c r="B443" s="99" t="s">
        <v>2148</v>
      </c>
      <c r="C443" s="100">
        <v>701</v>
      </c>
      <c r="D443" s="46">
        <f t="shared" si="12"/>
        <v>10200</v>
      </c>
      <c r="E443" s="79"/>
      <c r="F443" s="100">
        <v>10200</v>
      </c>
      <c r="H443" s="98" t="s">
        <v>110</v>
      </c>
      <c r="I443" s="99" t="s">
        <v>2192</v>
      </c>
      <c r="J443" s="79"/>
      <c r="K443" s="46">
        <f t="shared" si="13"/>
        <v>3381</v>
      </c>
      <c r="L443" s="79"/>
      <c r="M443" s="100">
        <v>3381</v>
      </c>
      <c r="O443" s="46" t="s">
        <v>1581</v>
      </c>
      <c r="P443" s="46" t="s">
        <v>2124</v>
      </c>
      <c r="Q443" s="46">
        <v>986800</v>
      </c>
      <c r="R443" s="46">
        <v>4276446</v>
      </c>
      <c r="S443" s="46">
        <v>172401</v>
      </c>
      <c r="T443" s="46">
        <v>4104045</v>
      </c>
      <c r="U443" s="76"/>
      <c r="V443" s="46" t="s">
        <v>1606</v>
      </c>
      <c r="W443" s="46" t="s">
        <v>2131</v>
      </c>
      <c r="X443" s="46">
        <v>3580113</v>
      </c>
      <c r="Y443" s="46">
        <v>27986764</v>
      </c>
      <c r="Z443" s="46">
        <v>3128000</v>
      </c>
      <c r="AA443" s="46">
        <v>24858764</v>
      </c>
    </row>
    <row r="444" spans="1:27" ht="15">
      <c r="A444" s="98" t="s">
        <v>1666</v>
      </c>
      <c r="B444" s="99" t="s">
        <v>2149</v>
      </c>
      <c r="C444" s="79"/>
      <c r="D444" s="46">
        <f t="shared" si="12"/>
        <v>46072</v>
      </c>
      <c r="E444" s="79"/>
      <c r="F444" s="100">
        <v>46072</v>
      </c>
      <c r="H444" s="98" t="s">
        <v>113</v>
      </c>
      <c r="I444" s="99" t="s">
        <v>2193</v>
      </c>
      <c r="J444" s="100">
        <v>40300</v>
      </c>
      <c r="K444" s="46">
        <f t="shared" si="13"/>
        <v>147126</v>
      </c>
      <c r="L444" s="79"/>
      <c r="M444" s="100">
        <v>147126</v>
      </c>
      <c r="O444" s="46" t="s">
        <v>1584</v>
      </c>
      <c r="P444" s="46" t="s">
        <v>2125</v>
      </c>
      <c r="Q444" s="46">
        <v>4368188</v>
      </c>
      <c r="R444" s="46">
        <v>3519836</v>
      </c>
      <c r="S444" s="46">
        <v>2210065</v>
      </c>
      <c r="T444" s="46">
        <v>1309771</v>
      </c>
      <c r="U444" s="76"/>
      <c r="V444" s="46" t="s">
        <v>1609</v>
      </c>
      <c r="W444" s="46" t="s">
        <v>2132</v>
      </c>
      <c r="X444" s="46"/>
      <c r="Y444" s="46">
        <v>861100</v>
      </c>
      <c r="Z444" s="46"/>
      <c r="AA444" s="46">
        <v>861100</v>
      </c>
    </row>
    <row r="445" spans="1:27" ht="15">
      <c r="A445" s="98" t="s">
        <v>1669</v>
      </c>
      <c r="B445" s="99" t="s">
        <v>2150</v>
      </c>
      <c r="C445" s="79"/>
      <c r="D445" s="46">
        <f t="shared" si="12"/>
        <v>42825</v>
      </c>
      <c r="E445" s="79"/>
      <c r="F445" s="100">
        <v>42825</v>
      </c>
      <c r="H445" s="98" t="s">
        <v>127</v>
      </c>
      <c r="I445" s="99" t="s">
        <v>2194</v>
      </c>
      <c r="J445" s="100">
        <v>28000</v>
      </c>
      <c r="K445" s="46">
        <f t="shared" si="13"/>
        <v>106100</v>
      </c>
      <c r="L445" s="79"/>
      <c r="M445" s="100">
        <v>106100</v>
      </c>
      <c r="O445" s="46" t="s">
        <v>1587</v>
      </c>
      <c r="P445" s="46" t="s">
        <v>2126</v>
      </c>
      <c r="Q445" s="46"/>
      <c r="R445" s="46">
        <v>981106</v>
      </c>
      <c r="S445" s="46">
        <v>25750</v>
      </c>
      <c r="T445" s="46">
        <v>955356</v>
      </c>
      <c r="U445" s="76"/>
      <c r="V445" s="46" t="s">
        <v>1612</v>
      </c>
      <c r="W445" s="46" t="s">
        <v>2332</v>
      </c>
      <c r="X445" s="46">
        <v>809466</v>
      </c>
      <c r="Y445" s="46">
        <v>2576555</v>
      </c>
      <c r="Z445" s="46"/>
      <c r="AA445" s="46">
        <v>2576555</v>
      </c>
    </row>
    <row r="446" spans="1:27" ht="15">
      <c r="A446" s="98" t="s">
        <v>1672</v>
      </c>
      <c r="B446" s="99" t="s">
        <v>2151</v>
      </c>
      <c r="C446" s="79"/>
      <c r="D446" s="46">
        <f t="shared" si="12"/>
        <v>594387</v>
      </c>
      <c r="E446" s="100">
        <v>17400</v>
      </c>
      <c r="F446" s="100">
        <v>576987</v>
      </c>
      <c r="H446" s="98" t="s">
        <v>129</v>
      </c>
      <c r="I446" s="99" t="s">
        <v>2195</v>
      </c>
      <c r="J446" s="79"/>
      <c r="K446" s="46">
        <f t="shared" si="13"/>
        <v>1040719</v>
      </c>
      <c r="L446" s="100">
        <v>115000</v>
      </c>
      <c r="M446" s="100">
        <v>925719</v>
      </c>
      <c r="O446" s="46" t="s">
        <v>1590</v>
      </c>
      <c r="P446" s="46" t="s">
        <v>2127</v>
      </c>
      <c r="Q446" s="46">
        <v>24080168</v>
      </c>
      <c r="R446" s="46">
        <v>17540457</v>
      </c>
      <c r="S446" s="46">
        <v>2380143</v>
      </c>
      <c r="T446" s="46">
        <v>15160314</v>
      </c>
      <c r="U446" s="76"/>
      <c r="V446" s="46" t="s">
        <v>1615</v>
      </c>
      <c r="W446" s="46" t="s">
        <v>2133</v>
      </c>
      <c r="X446" s="46">
        <v>28400</v>
      </c>
      <c r="Y446" s="46">
        <v>15537663</v>
      </c>
      <c r="Z446" s="46">
        <v>1223972</v>
      </c>
      <c r="AA446" s="46">
        <v>14313691</v>
      </c>
    </row>
    <row r="447" spans="1:27" ht="15">
      <c r="A447" s="98" t="s">
        <v>1675</v>
      </c>
      <c r="B447" s="99" t="s">
        <v>2152</v>
      </c>
      <c r="C447" s="79"/>
      <c r="D447" s="46">
        <f t="shared" si="12"/>
        <v>35500</v>
      </c>
      <c r="E447" s="79"/>
      <c r="F447" s="100">
        <v>35500</v>
      </c>
      <c r="H447" s="98" t="s">
        <v>136</v>
      </c>
      <c r="I447" s="99" t="s">
        <v>2197</v>
      </c>
      <c r="J447" s="79"/>
      <c r="K447" s="46">
        <f t="shared" si="13"/>
        <v>798803</v>
      </c>
      <c r="L447" s="79"/>
      <c r="M447" s="100">
        <v>798803</v>
      </c>
      <c r="O447" s="46" t="s">
        <v>1593</v>
      </c>
      <c r="P447" s="46" t="s">
        <v>2128</v>
      </c>
      <c r="Q447" s="46">
        <v>7643127</v>
      </c>
      <c r="R447" s="46">
        <v>3457771</v>
      </c>
      <c r="S447" s="46">
        <v>2110147</v>
      </c>
      <c r="T447" s="46">
        <v>1347624</v>
      </c>
      <c r="U447" s="76"/>
      <c r="V447" s="46" t="s">
        <v>1618</v>
      </c>
      <c r="W447" s="46" t="s">
        <v>2134</v>
      </c>
      <c r="X447" s="46"/>
      <c r="Y447" s="46">
        <v>474330</v>
      </c>
      <c r="Z447" s="46">
        <v>254000</v>
      </c>
      <c r="AA447" s="46">
        <v>220330</v>
      </c>
    </row>
    <row r="448" spans="1:27" ht="15">
      <c r="A448" s="98" t="s">
        <v>1678</v>
      </c>
      <c r="B448" s="99" t="s">
        <v>2153</v>
      </c>
      <c r="C448" s="79"/>
      <c r="D448" s="46">
        <f t="shared" si="12"/>
        <v>25600</v>
      </c>
      <c r="E448" s="79"/>
      <c r="F448" s="100">
        <v>25600</v>
      </c>
      <c r="H448" s="98" t="s">
        <v>139</v>
      </c>
      <c r="I448" s="99" t="s">
        <v>2198</v>
      </c>
      <c r="J448" s="79"/>
      <c r="K448" s="46">
        <f t="shared" si="13"/>
        <v>78842</v>
      </c>
      <c r="L448" s="79"/>
      <c r="M448" s="100">
        <v>78842</v>
      </c>
      <c r="O448" s="46" t="s">
        <v>1596</v>
      </c>
      <c r="P448" s="46" t="s">
        <v>2234</v>
      </c>
      <c r="Q448" s="46">
        <v>160050</v>
      </c>
      <c r="R448" s="46">
        <v>1270128</v>
      </c>
      <c r="S448" s="46">
        <v>364415</v>
      </c>
      <c r="T448" s="46">
        <v>905713</v>
      </c>
      <c r="U448" s="76"/>
      <c r="V448" s="46" t="s">
        <v>1621</v>
      </c>
      <c r="W448" s="46" t="s">
        <v>2135</v>
      </c>
      <c r="X448" s="46">
        <v>6846000</v>
      </c>
      <c r="Y448" s="46">
        <v>4604067</v>
      </c>
      <c r="Z448" s="46"/>
      <c r="AA448" s="46">
        <v>4604067</v>
      </c>
    </row>
    <row r="449" spans="1:27" ht="15">
      <c r="A449" s="98" t="s">
        <v>1689</v>
      </c>
      <c r="B449" s="99" t="s">
        <v>2155</v>
      </c>
      <c r="C449" s="79"/>
      <c r="D449" s="46">
        <f t="shared" si="12"/>
        <v>33558</v>
      </c>
      <c r="E449" s="79"/>
      <c r="F449" s="100">
        <v>33558</v>
      </c>
      <c r="H449" s="98" t="s">
        <v>142</v>
      </c>
      <c r="I449" s="99" t="s">
        <v>2199</v>
      </c>
      <c r="J449" s="79"/>
      <c r="K449" s="46">
        <f t="shared" si="13"/>
        <v>6150</v>
      </c>
      <c r="L449" s="79"/>
      <c r="M449" s="100">
        <v>6150</v>
      </c>
      <c r="O449" s="46" t="s">
        <v>1599</v>
      </c>
      <c r="P449" s="46" t="s">
        <v>2129</v>
      </c>
      <c r="Q449" s="46">
        <v>24016085</v>
      </c>
      <c r="R449" s="46">
        <v>14007954</v>
      </c>
      <c r="S449" s="46">
        <v>209051</v>
      </c>
      <c r="T449" s="46">
        <v>13798903</v>
      </c>
      <c r="U449" s="76"/>
      <c r="V449" s="46" t="s">
        <v>1624</v>
      </c>
      <c r="W449" s="46" t="s">
        <v>2277</v>
      </c>
      <c r="X449" s="46">
        <v>6785001</v>
      </c>
      <c r="Y449" s="46">
        <v>13931201</v>
      </c>
      <c r="Z449" s="46">
        <v>794400</v>
      </c>
      <c r="AA449" s="46">
        <v>13136801</v>
      </c>
    </row>
    <row r="450" spans="1:27" ht="15">
      <c r="A450" s="98" t="s">
        <v>1692</v>
      </c>
      <c r="B450" s="99" t="s">
        <v>2156</v>
      </c>
      <c r="C450" s="79"/>
      <c r="D450" s="46">
        <f t="shared" si="12"/>
        <v>241983</v>
      </c>
      <c r="E450" s="100">
        <v>107260</v>
      </c>
      <c r="F450" s="100">
        <v>134723</v>
      </c>
      <c r="H450" s="98" t="s">
        <v>145</v>
      </c>
      <c r="I450" s="99" t="s">
        <v>2200</v>
      </c>
      <c r="J450" s="79"/>
      <c r="K450" s="46">
        <f t="shared" si="13"/>
        <v>102000</v>
      </c>
      <c r="L450" s="79"/>
      <c r="M450" s="100">
        <v>102000</v>
      </c>
      <c r="O450" s="46" t="s">
        <v>1603</v>
      </c>
      <c r="P450" s="46" t="s">
        <v>2130</v>
      </c>
      <c r="Q450" s="46">
        <v>373500</v>
      </c>
      <c r="R450" s="46">
        <v>2131212</v>
      </c>
      <c r="S450" s="46">
        <v>173025</v>
      </c>
      <c r="T450" s="46">
        <v>1958187</v>
      </c>
      <c r="U450" s="76"/>
      <c r="V450" s="46" t="s">
        <v>1627</v>
      </c>
      <c r="W450" s="46" t="s">
        <v>2136</v>
      </c>
      <c r="X450" s="46"/>
      <c r="Y450" s="46">
        <v>1285314</v>
      </c>
      <c r="Z450" s="46"/>
      <c r="AA450" s="46">
        <v>1285314</v>
      </c>
    </row>
    <row r="451" spans="1:27" ht="15">
      <c r="A451" s="98" t="s">
        <v>1698</v>
      </c>
      <c r="B451" s="99" t="s">
        <v>2157</v>
      </c>
      <c r="C451" s="79"/>
      <c r="D451" s="46">
        <f t="shared" si="12"/>
        <v>79079</v>
      </c>
      <c r="E451" s="79"/>
      <c r="F451" s="100">
        <v>79079</v>
      </c>
      <c r="H451" s="98" t="s">
        <v>148</v>
      </c>
      <c r="I451" s="99" t="s">
        <v>2251</v>
      </c>
      <c r="J451" s="79"/>
      <c r="K451" s="46">
        <f t="shared" si="13"/>
        <v>213379</v>
      </c>
      <c r="L451" s="79"/>
      <c r="M451" s="100">
        <v>213379</v>
      </c>
      <c r="O451" s="46" t="s">
        <v>1606</v>
      </c>
      <c r="P451" s="46" t="s">
        <v>2131</v>
      </c>
      <c r="Q451" s="46">
        <v>14187120</v>
      </c>
      <c r="R451" s="46">
        <v>23893735</v>
      </c>
      <c r="S451" s="46">
        <v>6407790</v>
      </c>
      <c r="T451" s="46">
        <v>17485945</v>
      </c>
      <c r="U451" s="76"/>
      <c r="V451" s="46" t="s">
        <v>1630</v>
      </c>
      <c r="W451" s="46" t="s">
        <v>2137</v>
      </c>
      <c r="X451" s="46"/>
      <c r="Y451" s="46">
        <v>341159</v>
      </c>
      <c r="Z451" s="46"/>
      <c r="AA451" s="46">
        <v>341159</v>
      </c>
    </row>
    <row r="452" spans="1:27" ht="15">
      <c r="A452" s="98" t="s">
        <v>1702</v>
      </c>
      <c r="B452" s="99" t="s">
        <v>2158</v>
      </c>
      <c r="C452" s="100">
        <v>48000</v>
      </c>
      <c r="D452" s="46">
        <f t="shared" si="12"/>
        <v>543994</v>
      </c>
      <c r="E452" s="79"/>
      <c r="F452" s="100">
        <v>543994</v>
      </c>
      <c r="H452" s="98" t="s">
        <v>151</v>
      </c>
      <c r="I452" s="99" t="s">
        <v>2201</v>
      </c>
      <c r="J452" s="79"/>
      <c r="K452" s="46">
        <f t="shared" si="13"/>
        <v>6550</v>
      </c>
      <c r="L452" s="79"/>
      <c r="M452" s="100">
        <v>6550</v>
      </c>
      <c r="O452" s="46" t="s">
        <v>1609</v>
      </c>
      <c r="P452" s="46" t="s">
        <v>2132</v>
      </c>
      <c r="Q452" s="46">
        <v>135000</v>
      </c>
      <c r="R452" s="46">
        <v>1289960</v>
      </c>
      <c r="S452" s="46">
        <v>186300</v>
      </c>
      <c r="T452" s="46">
        <v>1103660</v>
      </c>
      <c r="U452" s="76"/>
      <c r="V452" s="46" t="s">
        <v>1633</v>
      </c>
      <c r="W452" s="46" t="s">
        <v>2138</v>
      </c>
      <c r="X452" s="46">
        <v>8650</v>
      </c>
      <c r="Y452" s="46">
        <v>12417714</v>
      </c>
      <c r="Z452" s="46">
        <v>11224079</v>
      </c>
      <c r="AA452" s="46">
        <v>1193635</v>
      </c>
    </row>
    <row r="453" spans="1:27" ht="15">
      <c r="A453" s="98" t="s">
        <v>1705</v>
      </c>
      <c r="B453" s="99" t="s">
        <v>2159</v>
      </c>
      <c r="C453" s="79"/>
      <c r="D453" s="46">
        <f t="shared" si="12"/>
        <v>1504741</v>
      </c>
      <c r="E453" s="100">
        <v>482100</v>
      </c>
      <c r="F453" s="100">
        <v>1022641</v>
      </c>
      <c r="H453" s="98" t="s">
        <v>154</v>
      </c>
      <c r="I453" s="99" t="s">
        <v>2202</v>
      </c>
      <c r="J453" s="100">
        <v>192501</v>
      </c>
      <c r="K453" s="46">
        <f t="shared" si="13"/>
        <v>36540334</v>
      </c>
      <c r="L453" s="100">
        <v>5400</v>
      </c>
      <c r="M453" s="100">
        <v>36534934</v>
      </c>
      <c r="O453" s="46" t="s">
        <v>1612</v>
      </c>
      <c r="P453" s="46" t="s">
        <v>2332</v>
      </c>
      <c r="Q453" s="46">
        <v>425000</v>
      </c>
      <c r="R453" s="46">
        <v>5811181</v>
      </c>
      <c r="S453" s="46">
        <v>443075</v>
      </c>
      <c r="T453" s="46">
        <v>5368106</v>
      </c>
      <c r="U453" s="76"/>
      <c r="V453" s="46" t="s">
        <v>1636</v>
      </c>
      <c r="W453" s="46" t="s">
        <v>2139</v>
      </c>
      <c r="X453" s="46">
        <v>2409750</v>
      </c>
      <c r="Y453" s="46">
        <v>8788568</v>
      </c>
      <c r="Z453" s="46">
        <v>37200</v>
      </c>
      <c r="AA453" s="46">
        <v>8751368</v>
      </c>
    </row>
    <row r="454" spans="1:27" ht="15">
      <c r="A454" s="98" t="s">
        <v>1708</v>
      </c>
      <c r="B454" s="99" t="s">
        <v>2160</v>
      </c>
      <c r="C454" s="100">
        <v>428000</v>
      </c>
      <c r="D454" s="46">
        <f t="shared" si="12"/>
        <v>291576</v>
      </c>
      <c r="E454" s="100">
        <v>47975</v>
      </c>
      <c r="F454" s="100">
        <v>243601</v>
      </c>
      <c r="H454" s="98" t="s">
        <v>157</v>
      </c>
      <c r="I454" s="99" t="s">
        <v>2203</v>
      </c>
      <c r="J454" s="79"/>
      <c r="K454" s="46">
        <f t="shared" si="13"/>
        <v>420004</v>
      </c>
      <c r="L454" s="79"/>
      <c r="M454" s="100">
        <v>420004</v>
      </c>
      <c r="O454" s="46" t="s">
        <v>1615</v>
      </c>
      <c r="P454" s="46" t="s">
        <v>2133</v>
      </c>
      <c r="Q454" s="46">
        <v>582400</v>
      </c>
      <c r="R454" s="46">
        <v>4080193</v>
      </c>
      <c r="S454" s="46">
        <v>360020</v>
      </c>
      <c r="T454" s="46">
        <v>3720173</v>
      </c>
      <c r="U454" s="76"/>
      <c r="V454" s="46" t="s">
        <v>1639</v>
      </c>
      <c r="W454" s="46" t="s">
        <v>2140</v>
      </c>
      <c r="X454" s="46">
        <v>100000</v>
      </c>
      <c r="Y454" s="46">
        <v>2096229</v>
      </c>
      <c r="Z454" s="46"/>
      <c r="AA454" s="46">
        <v>2096229</v>
      </c>
    </row>
    <row r="455" spans="1:27" ht="15">
      <c r="A455" s="98" t="s">
        <v>1711</v>
      </c>
      <c r="B455" s="99" t="s">
        <v>2161</v>
      </c>
      <c r="C455" s="79"/>
      <c r="D455" s="46">
        <f aca="true" t="shared" si="14" ref="D455:D518">E455+F455</f>
        <v>99368</v>
      </c>
      <c r="E455" s="79"/>
      <c r="F455" s="100">
        <v>99368</v>
      </c>
      <c r="H455" s="98" t="s">
        <v>160</v>
      </c>
      <c r="I455" s="99" t="s">
        <v>2204</v>
      </c>
      <c r="J455" s="79"/>
      <c r="K455" s="46">
        <f aca="true" t="shared" si="15" ref="K455:K486">L455+M455</f>
        <v>150850</v>
      </c>
      <c r="L455" s="79"/>
      <c r="M455" s="100">
        <v>150850</v>
      </c>
      <c r="O455" s="46" t="s">
        <v>1618</v>
      </c>
      <c r="P455" s="46" t="s">
        <v>2134</v>
      </c>
      <c r="Q455" s="46">
        <v>1727850</v>
      </c>
      <c r="R455" s="46">
        <v>2407506</v>
      </c>
      <c r="S455" s="46">
        <v>680500</v>
      </c>
      <c r="T455" s="46">
        <v>1727006</v>
      </c>
      <c r="U455" s="76"/>
      <c r="V455" s="46" t="s">
        <v>1642</v>
      </c>
      <c r="W455" s="46" t="s">
        <v>2141</v>
      </c>
      <c r="X455" s="46">
        <v>42416442</v>
      </c>
      <c r="Y455" s="46">
        <v>72447359</v>
      </c>
      <c r="Z455" s="46">
        <v>6589697</v>
      </c>
      <c r="AA455" s="46">
        <v>65857662</v>
      </c>
    </row>
    <row r="456" spans="1:27" ht="15">
      <c r="A456" s="98" t="s">
        <v>1714</v>
      </c>
      <c r="B456" s="99" t="s">
        <v>2162</v>
      </c>
      <c r="C456" s="100">
        <v>236600</v>
      </c>
      <c r="D456" s="46">
        <f t="shared" si="14"/>
        <v>692693</v>
      </c>
      <c r="E456" s="100">
        <v>130000</v>
      </c>
      <c r="F456" s="100">
        <v>562693</v>
      </c>
      <c r="H456" s="98" t="s">
        <v>163</v>
      </c>
      <c r="I456" s="99" t="s">
        <v>2205</v>
      </c>
      <c r="J456" s="79"/>
      <c r="K456" s="46">
        <f t="shared" si="15"/>
        <v>165060</v>
      </c>
      <c r="L456" s="79"/>
      <c r="M456" s="100">
        <v>165060</v>
      </c>
      <c r="O456" s="46" t="s">
        <v>1621</v>
      </c>
      <c r="P456" s="46" t="s">
        <v>2135</v>
      </c>
      <c r="Q456" s="46">
        <v>1439750</v>
      </c>
      <c r="R456" s="46">
        <v>13936353</v>
      </c>
      <c r="S456" s="46">
        <v>2403800</v>
      </c>
      <c r="T456" s="46">
        <v>11532553</v>
      </c>
      <c r="U456" s="76"/>
      <c r="V456" s="46" t="s">
        <v>1645</v>
      </c>
      <c r="W456" s="46" t="s">
        <v>2142</v>
      </c>
      <c r="X456" s="46">
        <v>549355</v>
      </c>
      <c r="Y456" s="46">
        <v>10797138</v>
      </c>
      <c r="Z456" s="46">
        <v>25500</v>
      </c>
      <c r="AA456" s="46">
        <v>10771638</v>
      </c>
    </row>
    <row r="457" spans="1:27" ht="15">
      <c r="A457" s="98" t="s">
        <v>1717</v>
      </c>
      <c r="B457" s="99" t="s">
        <v>2163</v>
      </c>
      <c r="C457" s="100">
        <v>136750</v>
      </c>
      <c r="D457" s="46">
        <f t="shared" si="14"/>
        <v>1189103</v>
      </c>
      <c r="E457" s="100">
        <v>24070</v>
      </c>
      <c r="F457" s="100">
        <v>1165033</v>
      </c>
      <c r="H457" s="98" t="s">
        <v>166</v>
      </c>
      <c r="I457" s="99" t="s">
        <v>2206</v>
      </c>
      <c r="J457" s="79"/>
      <c r="K457" s="46">
        <f t="shared" si="15"/>
        <v>674628</v>
      </c>
      <c r="L457" s="79"/>
      <c r="M457" s="100">
        <v>674628</v>
      </c>
      <c r="O457" s="46" t="s">
        <v>1624</v>
      </c>
      <c r="P457" s="46" t="s">
        <v>2277</v>
      </c>
      <c r="Q457" s="46">
        <v>7309413</v>
      </c>
      <c r="R457" s="46">
        <v>15791932</v>
      </c>
      <c r="S457" s="46"/>
      <c r="T457" s="46">
        <v>15791932</v>
      </c>
      <c r="U457" s="76"/>
      <c r="V457" s="46" t="s">
        <v>1648</v>
      </c>
      <c r="W457" s="46" t="s">
        <v>2143</v>
      </c>
      <c r="X457" s="46">
        <v>1860000</v>
      </c>
      <c r="Y457" s="46">
        <v>12724288</v>
      </c>
      <c r="Z457" s="46"/>
      <c r="AA457" s="46">
        <v>12724288</v>
      </c>
    </row>
    <row r="458" spans="1:27" ht="15">
      <c r="A458" s="98" t="s">
        <v>1720</v>
      </c>
      <c r="B458" s="99" t="s">
        <v>2337</v>
      </c>
      <c r="C458" s="79"/>
      <c r="D458" s="46">
        <f t="shared" si="14"/>
        <v>34495</v>
      </c>
      <c r="E458" s="79"/>
      <c r="F458" s="100">
        <v>34495</v>
      </c>
      <c r="H458" s="98" t="s">
        <v>169</v>
      </c>
      <c r="I458" s="99" t="s">
        <v>2207</v>
      </c>
      <c r="J458" s="79"/>
      <c r="K458" s="46">
        <f t="shared" si="15"/>
        <v>898</v>
      </c>
      <c r="L458" s="79"/>
      <c r="M458" s="100">
        <v>898</v>
      </c>
      <c r="O458" s="46" t="s">
        <v>1627</v>
      </c>
      <c r="P458" s="46" t="s">
        <v>2136</v>
      </c>
      <c r="Q458" s="46">
        <v>108150</v>
      </c>
      <c r="R458" s="46">
        <v>3648236</v>
      </c>
      <c r="S458" s="46">
        <v>956635</v>
      </c>
      <c r="T458" s="46">
        <v>2691601</v>
      </c>
      <c r="U458" s="76"/>
      <c r="V458" s="46" t="s">
        <v>1651</v>
      </c>
      <c r="W458" s="46" t="s">
        <v>2144</v>
      </c>
      <c r="X458" s="46">
        <v>390135</v>
      </c>
      <c r="Y458" s="46">
        <v>2209831</v>
      </c>
      <c r="Z458" s="46">
        <v>38100</v>
      </c>
      <c r="AA458" s="46">
        <v>2171731</v>
      </c>
    </row>
    <row r="459" spans="1:27" ht="15">
      <c r="A459" s="98" t="s">
        <v>1723</v>
      </c>
      <c r="B459" s="99" t="s">
        <v>1936</v>
      </c>
      <c r="C459" s="100">
        <v>118000</v>
      </c>
      <c r="D459" s="46">
        <f t="shared" si="14"/>
        <v>1541456</v>
      </c>
      <c r="E459" s="100">
        <v>126325</v>
      </c>
      <c r="F459" s="100">
        <v>1415131</v>
      </c>
      <c r="H459" s="98" t="s">
        <v>172</v>
      </c>
      <c r="I459" s="99" t="s">
        <v>2208</v>
      </c>
      <c r="J459" s="100">
        <v>83100</v>
      </c>
      <c r="K459" s="46">
        <f t="shared" si="15"/>
        <v>82223</v>
      </c>
      <c r="L459" s="79"/>
      <c r="M459" s="100">
        <v>82223</v>
      </c>
      <c r="O459" s="46" t="s">
        <v>1630</v>
      </c>
      <c r="P459" s="46" t="s">
        <v>2137</v>
      </c>
      <c r="Q459" s="46"/>
      <c r="R459" s="46">
        <v>740402</v>
      </c>
      <c r="S459" s="46"/>
      <c r="T459" s="46">
        <v>740402</v>
      </c>
      <c r="U459" s="76"/>
      <c r="V459" s="46" t="s">
        <v>1654</v>
      </c>
      <c r="W459" s="46" t="s">
        <v>2145</v>
      </c>
      <c r="X459" s="46">
        <v>114800</v>
      </c>
      <c r="Y459" s="46">
        <v>649866</v>
      </c>
      <c r="Z459" s="46"/>
      <c r="AA459" s="46">
        <v>649866</v>
      </c>
    </row>
    <row r="460" spans="1:27" ht="15">
      <c r="A460" s="98" t="s">
        <v>1725</v>
      </c>
      <c r="B460" s="99" t="s">
        <v>2164</v>
      </c>
      <c r="C460" s="79"/>
      <c r="D460" s="46">
        <f t="shared" si="14"/>
        <v>362447</v>
      </c>
      <c r="E460" s="79"/>
      <c r="F460" s="100">
        <v>362447</v>
      </c>
      <c r="H460" s="98" t="s">
        <v>175</v>
      </c>
      <c r="I460" s="99" t="s">
        <v>2209</v>
      </c>
      <c r="J460" s="79"/>
      <c r="K460" s="46">
        <f t="shared" si="15"/>
        <v>8124</v>
      </c>
      <c r="L460" s="79"/>
      <c r="M460" s="100">
        <v>8124</v>
      </c>
      <c r="O460" s="46" t="s">
        <v>1633</v>
      </c>
      <c r="P460" s="46" t="s">
        <v>2138</v>
      </c>
      <c r="Q460" s="46">
        <v>263700</v>
      </c>
      <c r="R460" s="46">
        <v>3961478</v>
      </c>
      <c r="S460" s="46">
        <v>609175</v>
      </c>
      <c r="T460" s="46">
        <v>3352303</v>
      </c>
      <c r="U460" s="76"/>
      <c r="V460" s="46" t="s">
        <v>1657</v>
      </c>
      <c r="W460" s="46" t="s">
        <v>2146</v>
      </c>
      <c r="X460" s="46">
        <v>42000</v>
      </c>
      <c r="Y460" s="46">
        <v>319949</v>
      </c>
      <c r="Z460" s="46"/>
      <c r="AA460" s="46">
        <v>319949</v>
      </c>
    </row>
    <row r="461" spans="1:27" ht="15">
      <c r="A461" s="98" t="s">
        <v>15</v>
      </c>
      <c r="B461" s="99" t="s">
        <v>2165</v>
      </c>
      <c r="C461" s="100">
        <v>2208091</v>
      </c>
      <c r="D461" s="46">
        <f t="shared" si="14"/>
        <v>1301744</v>
      </c>
      <c r="E461" s="100">
        <v>79904</v>
      </c>
      <c r="F461" s="100">
        <v>1221840</v>
      </c>
      <c r="H461" s="98" t="s">
        <v>178</v>
      </c>
      <c r="I461" s="99" t="s">
        <v>1851</v>
      </c>
      <c r="J461" s="79"/>
      <c r="K461" s="46">
        <f t="shared" si="15"/>
        <v>981169</v>
      </c>
      <c r="L461" s="79"/>
      <c r="M461" s="100">
        <v>981169</v>
      </c>
      <c r="O461" s="46" t="s">
        <v>1636</v>
      </c>
      <c r="P461" s="46" t="s">
        <v>2139</v>
      </c>
      <c r="Q461" s="46">
        <v>875750</v>
      </c>
      <c r="R461" s="46">
        <v>3806779</v>
      </c>
      <c r="S461" s="46">
        <v>781487</v>
      </c>
      <c r="T461" s="46">
        <v>3025292</v>
      </c>
      <c r="U461" s="76"/>
      <c r="V461" s="46" t="s">
        <v>1660</v>
      </c>
      <c r="W461" s="46" t="s">
        <v>2147</v>
      </c>
      <c r="X461" s="46">
        <v>378497</v>
      </c>
      <c r="Y461" s="46">
        <v>68744</v>
      </c>
      <c r="Z461" s="46"/>
      <c r="AA461" s="46">
        <v>68744</v>
      </c>
    </row>
    <row r="462" spans="1:27" ht="15">
      <c r="A462" s="98" t="s">
        <v>18</v>
      </c>
      <c r="B462" s="99" t="s">
        <v>2166</v>
      </c>
      <c r="C462" s="100">
        <v>157800</v>
      </c>
      <c r="D462" s="46">
        <f t="shared" si="14"/>
        <v>149195</v>
      </c>
      <c r="E462" s="79"/>
      <c r="F462" s="100">
        <v>149195</v>
      </c>
      <c r="H462" s="98" t="s">
        <v>180</v>
      </c>
      <c r="I462" s="99" t="s">
        <v>2210</v>
      </c>
      <c r="J462" s="100">
        <v>85910</v>
      </c>
      <c r="K462" s="46">
        <f t="shared" si="15"/>
        <v>3770913</v>
      </c>
      <c r="L462" s="100">
        <v>12000</v>
      </c>
      <c r="M462" s="100">
        <v>3758913</v>
      </c>
      <c r="O462" s="46" t="s">
        <v>1639</v>
      </c>
      <c r="P462" s="46" t="s">
        <v>2140</v>
      </c>
      <c r="Q462" s="46">
        <v>5803000</v>
      </c>
      <c r="R462" s="46">
        <v>2827275</v>
      </c>
      <c r="S462" s="46">
        <v>181300</v>
      </c>
      <c r="T462" s="46">
        <v>2645975</v>
      </c>
      <c r="U462" s="76"/>
      <c r="V462" s="46" t="s">
        <v>1663</v>
      </c>
      <c r="W462" s="46" t="s">
        <v>2148</v>
      </c>
      <c r="X462" s="46">
        <v>1157302</v>
      </c>
      <c r="Y462" s="46">
        <v>657488</v>
      </c>
      <c r="Z462" s="46"/>
      <c r="AA462" s="46">
        <v>657488</v>
      </c>
    </row>
    <row r="463" spans="1:27" ht="15">
      <c r="A463" s="98" t="s">
        <v>21</v>
      </c>
      <c r="B463" s="99" t="s">
        <v>2281</v>
      </c>
      <c r="C463" s="79"/>
      <c r="D463" s="46">
        <f t="shared" si="14"/>
        <v>45200</v>
      </c>
      <c r="E463" s="79"/>
      <c r="F463" s="100">
        <v>45200</v>
      </c>
      <c r="H463" s="98" t="s">
        <v>183</v>
      </c>
      <c r="I463" s="99" t="s">
        <v>1985</v>
      </c>
      <c r="J463" s="79"/>
      <c r="K463" s="46">
        <f t="shared" si="15"/>
        <v>2435890</v>
      </c>
      <c r="L463" s="100">
        <v>2500</v>
      </c>
      <c r="M463" s="100">
        <v>2433390</v>
      </c>
      <c r="O463" s="46" t="s">
        <v>1642</v>
      </c>
      <c r="P463" s="46" t="s">
        <v>2141</v>
      </c>
      <c r="Q463" s="46">
        <v>575084</v>
      </c>
      <c r="R463" s="46">
        <v>22573301</v>
      </c>
      <c r="S463" s="46">
        <v>4226983</v>
      </c>
      <c r="T463" s="46">
        <v>18346318</v>
      </c>
      <c r="U463" s="76"/>
      <c r="V463" s="46" t="s">
        <v>1666</v>
      </c>
      <c r="W463" s="46" t="s">
        <v>2149</v>
      </c>
      <c r="X463" s="46">
        <v>67211</v>
      </c>
      <c r="Y463" s="46">
        <v>7435924</v>
      </c>
      <c r="Z463" s="46">
        <v>3669</v>
      </c>
      <c r="AA463" s="46">
        <v>7432255</v>
      </c>
    </row>
    <row r="464" spans="1:27" ht="15">
      <c r="A464" s="98" t="s">
        <v>24</v>
      </c>
      <c r="B464" s="99" t="s">
        <v>2167</v>
      </c>
      <c r="C464" s="79"/>
      <c r="D464" s="46">
        <f t="shared" si="14"/>
        <v>228334</v>
      </c>
      <c r="E464" s="79"/>
      <c r="F464" s="100">
        <v>228334</v>
      </c>
      <c r="H464" s="98" t="s">
        <v>185</v>
      </c>
      <c r="I464" s="99" t="s">
        <v>2211</v>
      </c>
      <c r="J464" s="79"/>
      <c r="K464" s="46">
        <f t="shared" si="15"/>
        <v>200059</v>
      </c>
      <c r="L464" s="79"/>
      <c r="M464" s="100">
        <v>200059</v>
      </c>
      <c r="O464" s="46" t="s">
        <v>1645</v>
      </c>
      <c r="P464" s="46" t="s">
        <v>2142</v>
      </c>
      <c r="Q464" s="46">
        <v>1714100</v>
      </c>
      <c r="R464" s="46">
        <v>12507404</v>
      </c>
      <c r="S464" s="46">
        <v>2440600</v>
      </c>
      <c r="T464" s="46">
        <v>10066804</v>
      </c>
      <c r="U464" s="76"/>
      <c r="V464" s="46" t="s">
        <v>1669</v>
      </c>
      <c r="W464" s="46" t="s">
        <v>2150</v>
      </c>
      <c r="X464" s="46">
        <v>45400</v>
      </c>
      <c r="Y464" s="46">
        <v>150601</v>
      </c>
      <c r="Z464" s="46"/>
      <c r="AA464" s="46">
        <v>150601</v>
      </c>
    </row>
    <row r="465" spans="1:27" ht="15">
      <c r="A465" s="98" t="s">
        <v>27</v>
      </c>
      <c r="B465" s="99" t="s">
        <v>2250</v>
      </c>
      <c r="C465" s="100">
        <v>123000</v>
      </c>
      <c r="D465" s="46">
        <f t="shared" si="14"/>
        <v>278016</v>
      </c>
      <c r="E465" s="100">
        <v>32000</v>
      </c>
      <c r="F465" s="100">
        <v>246016</v>
      </c>
      <c r="H465" s="98" t="s">
        <v>191</v>
      </c>
      <c r="I465" s="99" t="s">
        <v>2213</v>
      </c>
      <c r="J465" s="79"/>
      <c r="K465" s="46">
        <f t="shared" si="15"/>
        <v>7280</v>
      </c>
      <c r="L465" s="79"/>
      <c r="M465" s="100">
        <v>7280</v>
      </c>
      <c r="O465" s="46" t="s">
        <v>1648</v>
      </c>
      <c r="P465" s="46" t="s">
        <v>2143</v>
      </c>
      <c r="Q465" s="46">
        <v>8154735</v>
      </c>
      <c r="R465" s="46">
        <v>1805053</v>
      </c>
      <c r="S465" s="46">
        <v>75100</v>
      </c>
      <c r="T465" s="46">
        <v>1729953</v>
      </c>
      <c r="U465" s="76"/>
      <c r="V465" s="46" t="s">
        <v>1672</v>
      </c>
      <c r="W465" s="46" t="s">
        <v>2151</v>
      </c>
      <c r="X465" s="46">
        <v>921725</v>
      </c>
      <c r="Y465" s="46">
        <v>25892499</v>
      </c>
      <c r="Z465" s="46">
        <v>15944</v>
      </c>
      <c r="AA465" s="46">
        <v>25876555</v>
      </c>
    </row>
    <row r="466" spans="1:27" ht="15">
      <c r="A466" s="98" t="s">
        <v>30</v>
      </c>
      <c r="B466" s="99" t="s">
        <v>2168</v>
      </c>
      <c r="C466" s="79"/>
      <c r="D466" s="46">
        <f t="shared" si="14"/>
        <v>146260</v>
      </c>
      <c r="E466" s="100">
        <v>650</v>
      </c>
      <c r="F466" s="100">
        <v>145610</v>
      </c>
      <c r="H466" s="98" t="s">
        <v>192</v>
      </c>
      <c r="I466" s="99" t="s">
        <v>2214</v>
      </c>
      <c r="J466" s="100">
        <v>28000</v>
      </c>
      <c r="K466" s="46">
        <f t="shared" si="15"/>
        <v>7348</v>
      </c>
      <c r="L466" s="79"/>
      <c r="M466" s="100">
        <v>7348</v>
      </c>
      <c r="O466" s="46" t="s">
        <v>1651</v>
      </c>
      <c r="P466" s="46" t="s">
        <v>2144</v>
      </c>
      <c r="Q466" s="46">
        <v>1910580</v>
      </c>
      <c r="R466" s="46">
        <v>618241</v>
      </c>
      <c r="S466" s="46">
        <v>175950</v>
      </c>
      <c r="T466" s="46">
        <v>442291</v>
      </c>
      <c r="U466" s="76"/>
      <c r="V466" s="46" t="s">
        <v>1675</v>
      </c>
      <c r="W466" s="46" t="s">
        <v>2152</v>
      </c>
      <c r="X466" s="46">
        <v>123147</v>
      </c>
      <c r="Y466" s="46">
        <v>1496189</v>
      </c>
      <c r="Z466" s="46">
        <v>2500</v>
      </c>
      <c r="AA466" s="46">
        <v>1493689</v>
      </c>
    </row>
    <row r="467" spans="1:27" ht="15">
      <c r="A467" s="98" t="s">
        <v>32</v>
      </c>
      <c r="B467" s="99" t="s">
        <v>2169</v>
      </c>
      <c r="C467" s="79"/>
      <c r="D467" s="46">
        <f t="shared" si="14"/>
        <v>233535</v>
      </c>
      <c r="E467" s="79"/>
      <c r="F467" s="100">
        <v>233535</v>
      </c>
      <c r="H467" s="98" t="s">
        <v>193</v>
      </c>
      <c r="I467" s="99" t="s">
        <v>2279</v>
      </c>
      <c r="J467" s="79"/>
      <c r="K467" s="46">
        <f t="shared" si="15"/>
        <v>118650</v>
      </c>
      <c r="L467" s="79"/>
      <c r="M467" s="100">
        <v>118650</v>
      </c>
      <c r="O467" s="46" t="s">
        <v>1654</v>
      </c>
      <c r="P467" s="46" t="s">
        <v>2145</v>
      </c>
      <c r="Q467" s="46"/>
      <c r="R467" s="46">
        <v>185557</v>
      </c>
      <c r="S467" s="46"/>
      <c r="T467" s="46">
        <v>185557</v>
      </c>
      <c r="U467" s="76"/>
      <c r="V467" s="46" t="s">
        <v>1678</v>
      </c>
      <c r="W467" s="46" t="s">
        <v>2153</v>
      </c>
      <c r="X467" s="46">
        <v>2620897</v>
      </c>
      <c r="Y467" s="46">
        <v>2266750</v>
      </c>
      <c r="Z467" s="46">
        <v>19500</v>
      </c>
      <c r="AA467" s="46">
        <v>2247250</v>
      </c>
    </row>
    <row r="468" spans="1:27" ht="15">
      <c r="A468" s="98" t="s">
        <v>35</v>
      </c>
      <c r="B468" s="99" t="s">
        <v>2170</v>
      </c>
      <c r="C468" s="79"/>
      <c r="D468" s="46">
        <f t="shared" si="14"/>
        <v>44037</v>
      </c>
      <c r="E468" s="79"/>
      <c r="F468" s="100">
        <v>44037</v>
      </c>
      <c r="H468" s="98" t="s">
        <v>194</v>
      </c>
      <c r="I468" s="99" t="s">
        <v>2215</v>
      </c>
      <c r="J468" s="100">
        <v>1700</v>
      </c>
      <c r="K468" s="46">
        <f t="shared" si="15"/>
        <v>138419</v>
      </c>
      <c r="L468" s="79"/>
      <c r="M468" s="100">
        <v>138419</v>
      </c>
      <c r="O468" s="46" t="s">
        <v>1657</v>
      </c>
      <c r="P468" s="46" t="s">
        <v>2146</v>
      </c>
      <c r="Q468" s="46">
        <v>175000</v>
      </c>
      <c r="R468" s="46">
        <v>173512</v>
      </c>
      <c r="S468" s="46">
        <v>6000</v>
      </c>
      <c r="T468" s="46">
        <v>167512</v>
      </c>
      <c r="U468" s="76"/>
      <c r="V468" s="46" t="s">
        <v>1681</v>
      </c>
      <c r="W468" s="46" t="s">
        <v>2154</v>
      </c>
      <c r="X468" s="46">
        <v>90500</v>
      </c>
      <c r="Y468" s="46">
        <v>113156</v>
      </c>
      <c r="Z468" s="46"/>
      <c r="AA468" s="46">
        <v>113156</v>
      </c>
    </row>
    <row r="469" spans="1:27" ht="15">
      <c r="A469" s="98" t="s">
        <v>38</v>
      </c>
      <c r="B469" s="99" t="s">
        <v>2171</v>
      </c>
      <c r="C469" s="79"/>
      <c r="D469" s="46">
        <f t="shared" si="14"/>
        <v>250986</v>
      </c>
      <c r="E469" s="79"/>
      <c r="F469" s="100">
        <v>250986</v>
      </c>
      <c r="H469" s="98" t="s">
        <v>198</v>
      </c>
      <c r="I469" s="99" t="s">
        <v>1936</v>
      </c>
      <c r="J469" s="79"/>
      <c r="K469" s="46">
        <f t="shared" si="15"/>
        <v>80300</v>
      </c>
      <c r="L469" s="79"/>
      <c r="M469" s="100">
        <v>80300</v>
      </c>
      <c r="O469" s="46" t="s">
        <v>1660</v>
      </c>
      <c r="P469" s="46" t="s">
        <v>2147</v>
      </c>
      <c r="Q469" s="46">
        <v>632461</v>
      </c>
      <c r="R469" s="46">
        <v>174724</v>
      </c>
      <c r="S469" s="46"/>
      <c r="T469" s="46">
        <v>174724</v>
      </c>
      <c r="U469" s="76"/>
      <c r="V469" s="46" t="s">
        <v>1689</v>
      </c>
      <c r="W469" s="46" t="s">
        <v>2155</v>
      </c>
      <c r="X469" s="46"/>
      <c r="Y469" s="46">
        <v>181067</v>
      </c>
      <c r="Z469" s="46">
        <v>8900</v>
      </c>
      <c r="AA469" s="46">
        <v>172167</v>
      </c>
    </row>
    <row r="470" spans="1:27" ht="15">
      <c r="A470" s="98" t="s">
        <v>41</v>
      </c>
      <c r="B470" s="99" t="s">
        <v>2172</v>
      </c>
      <c r="C470" s="79"/>
      <c r="D470" s="46">
        <f t="shared" si="14"/>
        <v>63535</v>
      </c>
      <c r="E470" s="79"/>
      <c r="F470" s="100">
        <v>63535</v>
      </c>
      <c r="H470" s="98" t="s">
        <v>201</v>
      </c>
      <c r="I470" s="99" t="s">
        <v>2216</v>
      </c>
      <c r="J470" s="100">
        <v>8500</v>
      </c>
      <c r="K470" s="46">
        <f t="shared" si="15"/>
        <v>62152</v>
      </c>
      <c r="L470" s="79"/>
      <c r="M470" s="100">
        <v>62152</v>
      </c>
      <c r="O470" s="46" t="s">
        <v>1663</v>
      </c>
      <c r="P470" s="46" t="s">
        <v>2148</v>
      </c>
      <c r="Q470" s="46">
        <v>269054</v>
      </c>
      <c r="R470" s="46">
        <v>492020</v>
      </c>
      <c r="S470" s="46">
        <v>33800</v>
      </c>
      <c r="T470" s="46">
        <v>458220</v>
      </c>
      <c r="U470" s="76"/>
      <c r="V470" s="46" t="s">
        <v>1692</v>
      </c>
      <c r="W470" s="46" t="s">
        <v>2156</v>
      </c>
      <c r="X470" s="46">
        <v>38463</v>
      </c>
      <c r="Y470" s="46">
        <v>3348756</v>
      </c>
      <c r="Z470" s="46"/>
      <c r="AA470" s="46">
        <v>3348756</v>
      </c>
    </row>
    <row r="471" spans="1:27" ht="15">
      <c r="A471" s="98" t="s">
        <v>43</v>
      </c>
      <c r="B471" s="99" t="s">
        <v>2173</v>
      </c>
      <c r="C471" s="100">
        <v>2776685</v>
      </c>
      <c r="D471" s="46">
        <f t="shared" si="14"/>
        <v>809813</v>
      </c>
      <c r="E471" s="100">
        <v>255450</v>
      </c>
      <c r="F471" s="100">
        <v>554363</v>
      </c>
      <c r="H471" s="98" t="s">
        <v>204</v>
      </c>
      <c r="I471" s="99" t="s">
        <v>1904</v>
      </c>
      <c r="J471" s="79"/>
      <c r="K471" s="46">
        <f t="shared" si="15"/>
        <v>14574</v>
      </c>
      <c r="L471" s="79"/>
      <c r="M471" s="100">
        <v>14574</v>
      </c>
      <c r="O471" s="46" t="s">
        <v>1666</v>
      </c>
      <c r="P471" s="46" t="s">
        <v>2149</v>
      </c>
      <c r="Q471" s="46">
        <v>344485</v>
      </c>
      <c r="R471" s="46">
        <v>408558</v>
      </c>
      <c r="S471" s="46">
        <v>71400</v>
      </c>
      <c r="T471" s="46">
        <v>337158</v>
      </c>
      <c r="U471" s="76"/>
      <c r="V471" s="46" t="s">
        <v>1695</v>
      </c>
      <c r="W471" s="46" t="s">
        <v>2235</v>
      </c>
      <c r="X471" s="46">
        <v>620599</v>
      </c>
      <c r="Y471" s="46">
        <v>1211547</v>
      </c>
      <c r="Z471" s="46">
        <v>2500</v>
      </c>
      <c r="AA471" s="46">
        <v>1209047</v>
      </c>
    </row>
    <row r="472" spans="1:27" ht="15">
      <c r="A472" s="98" t="s">
        <v>46</v>
      </c>
      <c r="B472" s="99" t="s">
        <v>2174</v>
      </c>
      <c r="C472" s="100">
        <v>137200</v>
      </c>
      <c r="D472" s="46">
        <f t="shared" si="14"/>
        <v>198429</v>
      </c>
      <c r="E472" s="100">
        <v>350</v>
      </c>
      <c r="F472" s="100">
        <v>198079</v>
      </c>
      <c r="H472" s="98" t="s">
        <v>207</v>
      </c>
      <c r="I472" s="99" t="s">
        <v>2217</v>
      </c>
      <c r="J472" s="100">
        <v>500</v>
      </c>
      <c r="K472" s="46">
        <f t="shared" si="15"/>
        <v>299800</v>
      </c>
      <c r="L472" s="79"/>
      <c r="M472" s="100">
        <v>299800</v>
      </c>
      <c r="O472" s="46" t="s">
        <v>1669</v>
      </c>
      <c r="P472" s="46" t="s">
        <v>2150</v>
      </c>
      <c r="Q472" s="46">
        <v>9900</v>
      </c>
      <c r="R472" s="46">
        <v>444654</v>
      </c>
      <c r="S472" s="46"/>
      <c r="T472" s="46">
        <v>444654</v>
      </c>
      <c r="U472" s="76"/>
      <c r="V472" s="46" t="s">
        <v>1698</v>
      </c>
      <c r="W472" s="46" t="s">
        <v>2157</v>
      </c>
      <c r="X472" s="46"/>
      <c r="Y472" s="46">
        <v>7864249</v>
      </c>
      <c r="Z472" s="46"/>
      <c r="AA472" s="46">
        <v>7864249</v>
      </c>
    </row>
    <row r="473" spans="1:27" ht="15">
      <c r="A473" s="98" t="s">
        <v>53</v>
      </c>
      <c r="B473" s="99" t="s">
        <v>2175</v>
      </c>
      <c r="C473" s="79"/>
      <c r="D473" s="46">
        <f t="shared" si="14"/>
        <v>209503</v>
      </c>
      <c r="E473" s="100">
        <v>75</v>
      </c>
      <c r="F473" s="100">
        <v>209428</v>
      </c>
      <c r="H473" s="98" t="s">
        <v>209</v>
      </c>
      <c r="I473" s="99" t="s">
        <v>2218</v>
      </c>
      <c r="J473" s="79"/>
      <c r="K473" s="46">
        <f t="shared" si="15"/>
        <v>7275</v>
      </c>
      <c r="L473" s="79"/>
      <c r="M473" s="100">
        <v>7275</v>
      </c>
      <c r="O473" s="46" t="s">
        <v>1672</v>
      </c>
      <c r="P473" s="46" t="s">
        <v>2151</v>
      </c>
      <c r="Q473" s="46">
        <v>421300</v>
      </c>
      <c r="R473" s="46">
        <v>4214276</v>
      </c>
      <c r="S473" s="46">
        <v>48556</v>
      </c>
      <c r="T473" s="46">
        <v>4165720</v>
      </c>
      <c r="U473" s="76"/>
      <c r="V473" s="46" t="s">
        <v>1702</v>
      </c>
      <c r="W473" s="46" t="s">
        <v>2158</v>
      </c>
      <c r="X473" s="46">
        <v>438371</v>
      </c>
      <c r="Y473" s="46">
        <v>14176557</v>
      </c>
      <c r="Z473" s="46">
        <v>2604347</v>
      </c>
      <c r="AA473" s="46">
        <v>11572210</v>
      </c>
    </row>
    <row r="474" spans="1:27" ht="15">
      <c r="A474" s="98" t="s">
        <v>56</v>
      </c>
      <c r="B474" s="99" t="s">
        <v>2236</v>
      </c>
      <c r="C474" s="79"/>
      <c r="D474" s="46">
        <f t="shared" si="14"/>
        <v>101337</v>
      </c>
      <c r="E474" s="79"/>
      <c r="F474" s="100">
        <v>101337</v>
      </c>
      <c r="H474" s="98" t="s">
        <v>212</v>
      </c>
      <c r="I474" s="99" t="s">
        <v>2219</v>
      </c>
      <c r="J474" s="79"/>
      <c r="K474" s="46">
        <f t="shared" si="15"/>
        <v>27341</v>
      </c>
      <c r="L474" s="79"/>
      <c r="M474" s="100">
        <v>27341</v>
      </c>
      <c r="O474" s="46" t="s">
        <v>1675</v>
      </c>
      <c r="P474" s="46" t="s">
        <v>2152</v>
      </c>
      <c r="Q474" s="46">
        <v>1093675</v>
      </c>
      <c r="R474" s="46">
        <v>548638</v>
      </c>
      <c r="S474" s="46"/>
      <c r="T474" s="46">
        <v>548638</v>
      </c>
      <c r="U474" s="76"/>
      <c r="V474" s="46" t="s">
        <v>1705</v>
      </c>
      <c r="W474" s="46" t="s">
        <v>2159</v>
      </c>
      <c r="X474" s="46">
        <v>6514338</v>
      </c>
      <c r="Y474" s="46">
        <v>49855710</v>
      </c>
      <c r="Z474" s="46">
        <v>2342300</v>
      </c>
      <c r="AA474" s="46">
        <v>47513410</v>
      </c>
    </row>
    <row r="475" spans="1:27" ht="15">
      <c r="A475" s="98" t="s">
        <v>59</v>
      </c>
      <c r="B475" s="99" t="s">
        <v>2176</v>
      </c>
      <c r="C475" s="79"/>
      <c r="D475" s="46">
        <f t="shared" si="14"/>
        <v>416953</v>
      </c>
      <c r="E475" s="100">
        <v>40000</v>
      </c>
      <c r="F475" s="100">
        <v>376953</v>
      </c>
      <c r="H475" s="98" t="s">
        <v>217</v>
      </c>
      <c r="I475" s="99" t="s">
        <v>2221</v>
      </c>
      <c r="J475" s="100">
        <v>9700</v>
      </c>
      <c r="K475" s="46">
        <f t="shared" si="15"/>
        <v>14475</v>
      </c>
      <c r="L475" s="79"/>
      <c r="M475" s="100">
        <v>14475</v>
      </c>
      <c r="O475" s="46" t="s">
        <v>1678</v>
      </c>
      <c r="P475" s="46" t="s">
        <v>2153</v>
      </c>
      <c r="Q475" s="46">
        <v>576627</v>
      </c>
      <c r="R475" s="46">
        <v>734875</v>
      </c>
      <c r="S475" s="46">
        <v>231020</v>
      </c>
      <c r="T475" s="46">
        <v>503855</v>
      </c>
      <c r="U475" s="76"/>
      <c r="V475" s="46" t="s">
        <v>1708</v>
      </c>
      <c r="W475" s="46" t="s">
        <v>2160</v>
      </c>
      <c r="X475" s="46">
        <v>1644030</v>
      </c>
      <c r="Y475" s="46">
        <v>4937808</v>
      </c>
      <c r="Z475" s="46"/>
      <c r="AA475" s="46">
        <v>4937808</v>
      </c>
    </row>
    <row r="476" spans="1:27" ht="15">
      <c r="A476" s="98" t="s">
        <v>62</v>
      </c>
      <c r="B476" s="99" t="s">
        <v>2177</v>
      </c>
      <c r="C476" s="79"/>
      <c r="D476" s="46">
        <f t="shared" si="14"/>
        <v>146855</v>
      </c>
      <c r="E476" s="79"/>
      <c r="F476" s="100">
        <v>146855</v>
      </c>
      <c r="H476" s="98" t="s">
        <v>220</v>
      </c>
      <c r="I476" s="99" t="s">
        <v>2222</v>
      </c>
      <c r="J476" s="100">
        <v>1500</v>
      </c>
      <c r="K476" s="46">
        <f t="shared" si="15"/>
        <v>10000</v>
      </c>
      <c r="L476" s="79"/>
      <c r="M476" s="100">
        <v>10000</v>
      </c>
      <c r="O476" s="46" t="s">
        <v>1681</v>
      </c>
      <c r="P476" s="46" t="s">
        <v>2154</v>
      </c>
      <c r="Q476" s="46">
        <v>5000</v>
      </c>
      <c r="R476" s="46">
        <v>825124</v>
      </c>
      <c r="S476" s="46">
        <v>50000</v>
      </c>
      <c r="T476" s="46">
        <v>775124</v>
      </c>
      <c r="U476" s="76"/>
      <c r="V476" s="46" t="s">
        <v>1711</v>
      </c>
      <c r="W476" s="46" t="s">
        <v>2161</v>
      </c>
      <c r="X476" s="46">
        <v>34500</v>
      </c>
      <c r="Y476" s="46">
        <v>98734</v>
      </c>
      <c r="Z476" s="46"/>
      <c r="AA476" s="46">
        <v>98734</v>
      </c>
    </row>
    <row r="477" spans="1:27" ht="15">
      <c r="A477" s="98" t="s">
        <v>65</v>
      </c>
      <c r="B477" s="99" t="s">
        <v>2178</v>
      </c>
      <c r="C477" s="79"/>
      <c r="D477" s="46">
        <f t="shared" si="14"/>
        <v>76911</v>
      </c>
      <c r="E477" s="100">
        <v>12500</v>
      </c>
      <c r="F477" s="100">
        <v>64411</v>
      </c>
      <c r="H477" s="98" t="s">
        <v>223</v>
      </c>
      <c r="I477" s="99" t="s">
        <v>2223</v>
      </c>
      <c r="J477" s="100">
        <v>37981</v>
      </c>
      <c r="K477" s="46">
        <f t="shared" si="15"/>
        <v>2201</v>
      </c>
      <c r="L477" s="79"/>
      <c r="M477" s="100">
        <v>2201</v>
      </c>
      <c r="O477" s="46" t="s">
        <v>1689</v>
      </c>
      <c r="P477" s="46" t="s">
        <v>2155</v>
      </c>
      <c r="Q477" s="46"/>
      <c r="R477" s="46">
        <v>529171</v>
      </c>
      <c r="S477" s="46"/>
      <c r="T477" s="46">
        <v>529171</v>
      </c>
      <c r="U477" s="76"/>
      <c r="V477" s="46" t="s">
        <v>1714</v>
      </c>
      <c r="W477" s="46" t="s">
        <v>2162</v>
      </c>
      <c r="X477" s="46">
        <v>8439296</v>
      </c>
      <c r="Y477" s="46">
        <v>14104195</v>
      </c>
      <c r="Z477" s="46">
        <v>224072</v>
      </c>
      <c r="AA477" s="46">
        <v>13880123</v>
      </c>
    </row>
    <row r="478" spans="1:27" ht="15">
      <c r="A478" s="98" t="s">
        <v>68</v>
      </c>
      <c r="B478" s="99" t="s">
        <v>2179</v>
      </c>
      <c r="C478" s="79"/>
      <c r="D478" s="46">
        <f t="shared" si="14"/>
        <v>88995</v>
      </c>
      <c r="E478" s="100">
        <v>1500</v>
      </c>
      <c r="F478" s="100">
        <v>87495</v>
      </c>
      <c r="H478" s="98" t="s">
        <v>226</v>
      </c>
      <c r="I478" s="99" t="s">
        <v>2224</v>
      </c>
      <c r="J478" s="79"/>
      <c r="K478" s="46">
        <f t="shared" si="15"/>
        <v>20200</v>
      </c>
      <c r="L478" s="79"/>
      <c r="M478" s="100">
        <v>20200</v>
      </c>
      <c r="O478" s="46" t="s">
        <v>1692</v>
      </c>
      <c r="P478" s="46" t="s">
        <v>2156</v>
      </c>
      <c r="Q478" s="46">
        <v>710510</v>
      </c>
      <c r="R478" s="46">
        <v>2046756</v>
      </c>
      <c r="S478" s="46">
        <v>111060</v>
      </c>
      <c r="T478" s="46">
        <v>1935696</v>
      </c>
      <c r="U478" s="76"/>
      <c r="V478" s="46" t="s">
        <v>1717</v>
      </c>
      <c r="W478" s="46" t="s">
        <v>2163</v>
      </c>
      <c r="X478" s="46">
        <v>8461817</v>
      </c>
      <c r="Y478" s="46">
        <v>54717828</v>
      </c>
      <c r="Z478" s="46">
        <v>436585</v>
      </c>
      <c r="AA478" s="46">
        <v>54281243</v>
      </c>
    </row>
    <row r="479" spans="1:27" ht="15">
      <c r="A479" s="98" t="s">
        <v>71</v>
      </c>
      <c r="B479" s="99" t="s">
        <v>2180</v>
      </c>
      <c r="C479" s="79"/>
      <c r="D479" s="46">
        <f t="shared" si="14"/>
        <v>66250</v>
      </c>
      <c r="E479" s="79"/>
      <c r="F479" s="100">
        <v>66250</v>
      </c>
      <c r="H479" s="98" t="s">
        <v>229</v>
      </c>
      <c r="I479" s="99" t="s">
        <v>1836</v>
      </c>
      <c r="J479" s="79"/>
      <c r="K479" s="46">
        <f t="shared" si="15"/>
        <v>3000</v>
      </c>
      <c r="L479" s="79"/>
      <c r="M479" s="100">
        <v>3000</v>
      </c>
      <c r="O479" s="46" t="s">
        <v>1695</v>
      </c>
      <c r="P479" s="46" t="s">
        <v>2235</v>
      </c>
      <c r="Q479" s="46">
        <v>448502</v>
      </c>
      <c r="R479" s="46">
        <v>290382</v>
      </c>
      <c r="S479" s="46">
        <v>70500</v>
      </c>
      <c r="T479" s="46">
        <v>219882</v>
      </c>
      <c r="U479" s="76"/>
      <c r="V479" s="46" t="s">
        <v>1720</v>
      </c>
      <c r="W479" s="46" t="s">
        <v>2337</v>
      </c>
      <c r="X479" s="46"/>
      <c r="Y479" s="46">
        <v>166645</v>
      </c>
      <c r="Z479" s="46"/>
      <c r="AA479" s="46">
        <v>166645</v>
      </c>
    </row>
    <row r="480" spans="1:27" ht="15">
      <c r="A480" s="98" t="s">
        <v>74</v>
      </c>
      <c r="B480" s="99" t="s">
        <v>2181</v>
      </c>
      <c r="C480" s="100">
        <v>149600</v>
      </c>
      <c r="D480" s="46">
        <f t="shared" si="14"/>
        <v>53847</v>
      </c>
      <c r="E480" s="79"/>
      <c r="F480" s="100">
        <v>53847</v>
      </c>
      <c r="H480" s="98" t="s">
        <v>232</v>
      </c>
      <c r="I480" s="99" t="s">
        <v>2225</v>
      </c>
      <c r="J480" s="79"/>
      <c r="K480" s="46">
        <f t="shared" si="15"/>
        <v>11060</v>
      </c>
      <c r="L480" s="79"/>
      <c r="M480" s="100">
        <v>11060</v>
      </c>
      <c r="O480" s="46" t="s">
        <v>1698</v>
      </c>
      <c r="P480" s="46" t="s">
        <v>2157</v>
      </c>
      <c r="Q480" s="46">
        <v>47300</v>
      </c>
      <c r="R480" s="46">
        <v>961839</v>
      </c>
      <c r="S480" s="46">
        <v>45000</v>
      </c>
      <c r="T480" s="46">
        <v>916839</v>
      </c>
      <c r="U480" s="76"/>
      <c r="V480" s="46" t="s">
        <v>1723</v>
      </c>
      <c r="W480" s="46" t="s">
        <v>1936</v>
      </c>
      <c r="X480" s="46">
        <v>53909150</v>
      </c>
      <c r="Y480" s="46">
        <v>86193577</v>
      </c>
      <c r="Z480" s="46">
        <v>38806774</v>
      </c>
      <c r="AA480" s="46">
        <v>47386803</v>
      </c>
    </row>
    <row r="481" spans="1:27" ht="15">
      <c r="A481" s="98" t="s">
        <v>77</v>
      </c>
      <c r="B481" s="99" t="s">
        <v>2182</v>
      </c>
      <c r="C481" s="100">
        <v>152200</v>
      </c>
      <c r="D481" s="46">
        <f t="shared" si="14"/>
        <v>109972</v>
      </c>
      <c r="E481" s="79"/>
      <c r="F481" s="100">
        <v>109972</v>
      </c>
      <c r="H481" s="98" t="s">
        <v>235</v>
      </c>
      <c r="I481" s="99" t="s">
        <v>2226</v>
      </c>
      <c r="J481" s="100">
        <v>7500</v>
      </c>
      <c r="K481" s="46">
        <f t="shared" si="15"/>
        <v>62230</v>
      </c>
      <c r="L481" s="79"/>
      <c r="M481" s="100">
        <v>62230</v>
      </c>
      <c r="O481" s="46" t="s">
        <v>1702</v>
      </c>
      <c r="P481" s="46" t="s">
        <v>2158</v>
      </c>
      <c r="Q481" s="46">
        <v>4256000</v>
      </c>
      <c r="R481" s="46">
        <v>4315796</v>
      </c>
      <c r="S481" s="46">
        <v>109550</v>
      </c>
      <c r="T481" s="46">
        <v>4206246</v>
      </c>
      <c r="U481" s="76"/>
      <c r="V481" s="46" t="s">
        <v>1725</v>
      </c>
      <c r="W481" s="46" t="s">
        <v>2164</v>
      </c>
      <c r="X481" s="46"/>
      <c r="Y481" s="46">
        <v>2437526</v>
      </c>
      <c r="Z481" s="46">
        <v>634500</v>
      </c>
      <c r="AA481" s="46">
        <v>1803026</v>
      </c>
    </row>
    <row r="482" spans="1:27" ht="15">
      <c r="A482" s="98" t="s">
        <v>80</v>
      </c>
      <c r="B482" s="99" t="s">
        <v>2183</v>
      </c>
      <c r="C482" s="79"/>
      <c r="D482" s="46">
        <f t="shared" si="14"/>
        <v>81664</v>
      </c>
      <c r="E482" s="79"/>
      <c r="F482" s="100">
        <v>81664</v>
      </c>
      <c r="H482" s="98" t="s">
        <v>238</v>
      </c>
      <c r="I482" s="99" t="s">
        <v>2227</v>
      </c>
      <c r="J482" s="79"/>
      <c r="K482" s="46">
        <f t="shared" si="15"/>
        <v>45798</v>
      </c>
      <c r="L482" s="79"/>
      <c r="M482" s="100">
        <v>45798</v>
      </c>
      <c r="O482" s="46" t="s">
        <v>1705</v>
      </c>
      <c r="P482" s="46" t="s">
        <v>2159</v>
      </c>
      <c r="Q482" s="46">
        <v>5181215</v>
      </c>
      <c r="R482" s="46">
        <v>20120810</v>
      </c>
      <c r="S482" s="46">
        <v>6816720</v>
      </c>
      <c r="T482" s="46">
        <v>13304090</v>
      </c>
      <c r="U482" s="76"/>
      <c r="V482" s="46" t="s">
        <v>15</v>
      </c>
      <c r="W482" s="46" t="s">
        <v>2165</v>
      </c>
      <c r="X482" s="46">
        <v>14108812</v>
      </c>
      <c r="Y482" s="46">
        <v>12126183</v>
      </c>
      <c r="Z482" s="46">
        <v>1</v>
      </c>
      <c r="AA482" s="46">
        <v>12126182</v>
      </c>
    </row>
    <row r="483" spans="1:27" ht="15">
      <c r="A483" s="98" t="s">
        <v>83</v>
      </c>
      <c r="B483" s="99" t="s">
        <v>2184</v>
      </c>
      <c r="C483" s="79"/>
      <c r="D483" s="46">
        <f t="shared" si="14"/>
        <v>446170</v>
      </c>
      <c r="E483" s="100">
        <v>123000</v>
      </c>
      <c r="F483" s="100">
        <v>323170</v>
      </c>
      <c r="H483" s="98" t="s">
        <v>240</v>
      </c>
      <c r="I483" s="99" t="s">
        <v>2228</v>
      </c>
      <c r="J483" s="79"/>
      <c r="K483" s="46">
        <f t="shared" si="15"/>
        <v>39255</v>
      </c>
      <c r="L483" s="100">
        <v>3500</v>
      </c>
      <c r="M483" s="100">
        <v>35755</v>
      </c>
      <c r="O483" s="46" t="s">
        <v>1708</v>
      </c>
      <c r="P483" s="46" t="s">
        <v>2160</v>
      </c>
      <c r="Q483" s="46">
        <v>4272111</v>
      </c>
      <c r="R483" s="46">
        <v>16209389</v>
      </c>
      <c r="S483" s="46">
        <v>4360329</v>
      </c>
      <c r="T483" s="46">
        <v>11849060</v>
      </c>
      <c r="U483" s="76"/>
      <c r="V483" s="46" t="s">
        <v>18</v>
      </c>
      <c r="W483" s="46" t="s">
        <v>2166</v>
      </c>
      <c r="X483" s="46">
        <v>39600</v>
      </c>
      <c r="Y483" s="46">
        <v>422806</v>
      </c>
      <c r="Z483" s="46"/>
      <c r="AA483" s="46">
        <v>422806</v>
      </c>
    </row>
    <row r="484" spans="1:27" ht="15">
      <c r="A484" s="98" t="s">
        <v>86</v>
      </c>
      <c r="B484" s="99" t="s">
        <v>2185</v>
      </c>
      <c r="C484" s="79"/>
      <c r="D484" s="46">
        <f t="shared" si="14"/>
        <v>273890</v>
      </c>
      <c r="E484" s="100">
        <v>232650</v>
      </c>
      <c r="F484" s="100">
        <v>41240</v>
      </c>
      <c r="H484" s="98" t="s">
        <v>243</v>
      </c>
      <c r="I484" s="99" t="s">
        <v>1816</v>
      </c>
      <c r="J484" s="79"/>
      <c r="K484" s="46">
        <f t="shared" si="15"/>
        <v>300</v>
      </c>
      <c r="L484" s="79"/>
      <c r="M484" s="100">
        <v>300</v>
      </c>
      <c r="O484" s="46" t="s">
        <v>1711</v>
      </c>
      <c r="P484" s="46" t="s">
        <v>2161</v>
      </c>
      <c r="Q484" s="46"/>
      <c r="R484" s="46">
        <v>5510453</v>
      </c>
      <c r="S484" s="46"/>
      <c r="T484" s="46">
        <v>5510453</v>
      </c>
      <c r="U484" s="76"/>
      <c r="V484" s="46" t="s">
        <v>21</v>
      </c>
      <c r="W484" s="46" t="s">
        <v>2281</v>
      </c>
      <c r="X484" s="46"/>
      <c r="Y484" s="46">
        <v>5389</v>
      </c>
      <c r="Z484" s="46"/>
      <c r="AA484" s="46">
        <v>5389</v>
      </c>
    </row>
    <row r="485" spans="1:27" ht="15">
      <c r="A485" s="98" t="s">
        <v>89</v>
      </c>
      <c r="B485" s="99" t="s">
        <v>2186</v>
      </c>
      <c r="C485" s="79"/>
      <c r="D485" s="46">
        <f t="shared" si="14"/>
        <v>68000</v>
      </c>
      <c r="E485" s="79"/>
      <c r="F485" s="100">
        <v>68000</v>
      </c>
      <c r="H485" s="98" t="s">
        <v>246</v>
      </c>
      <c r="I485" s="99" t="s">
        <v>2237</v>
      </c>
      <c r="J485" s="100">
        <v>380500</v>
      </c>
      <c r="K485" s="46">
        <f t="shared" si="15"/>
        <v>448350</v>
      </c>
      <c r="L485" s="79"/>
      <c r="M485" s="100">
        <v>448350</v>
      </c>
      <c r="O485" s="46" t="s">
        <v>1714</v>
      </c>
      <c r="P485" s="46" t="s">
        <v>2162</v>
      </c>
      <c r="Q485" s="46">
        <v>5342800</v>
      </c>
      <c r="R485" s="46">
        <v>7797308</v>
      </c>
      <c r="S485" s="46">
        <v>908210</v>
      </c>
      <c r="T485" s="46">
        <v>6889098</v>
      </c>
      <c r="U485" s="76"/>
      <c r="V485" s="46" t="s">
        <v>24</v>
      </c>
      <c r="W485" s="46" t="s">
        <v>2167</v>
      </c>
      <c r="X485" s="46">
        <v>852159</v>
      </c>
      <c r="Y485" s="46">
        <v>15780762</v>
      </c>
      <c r="Z485" s="46">
        <v>54631</v>
      </c>
      <c r="AA485" s="46">
        <v>15726131</v>
      </c>
    </row>
    <row r="486" spans="1:27" ht="15">
      <c r="A486" s="98" t="s">
        <v>92</v>
      </c>
      <c r="B486" s="99" t="s">
        <v>2187</v>
      </c>
      <c r="C486" s="79"/>
      <c r="D486" s="46">
        <f t="shared" si="14"/>
        <v>428163</v>
      </c>
      <c r="E486" s="79"/>
      <c r="F486" s="100">
        <v>428163</v>
      </c>
      <c r="H486" s="98" t="s">
        <v>249</v>
      </c>
      <c r="I486" s="99" t="s">
        <v>2238</v>
      </c>
      <c r="J486" s="100">
        <v>1159001</v>
      </c>
      <c r="K486" s="46">
        <f t="shared" si="15"/>
        <v>685197</v>
      </c>
      <c r="L486" s="100">
        <v>15002</v>
      </c>
      <c r="M486" s="100">
        <v>670195</v>
      </c>
      <c r="O486" s="46" t="s">
        <v>1717</v>
      </c>
      <c r="P486" s="46" t="s">
        <v>2163</v>
      </c>
      <c r="Q486" s="46">
        <v>7640769</v>
      </c>
      <c r="R486" s="46">
        <v>20330328</v>
      </c>
      <c r="S486" s="46">
        <v>2839389</v>
      </c>
      <c r="T486" s="46">
        <v>17490939</v>
      </c>
      <c r="U486" s="76"/>
      <c r="V486" s="46" t="s">
        <v>27</v>
      </c>
      <c r="W486" s="46" t="s">
        <v>2250</v>
      </c>
      <c r="X486" s="46">
        <v>4623652</v>
      </c>
      <c r="Y486" s="46">
        <v>3065207</v>
      </c>
      <c r="Z486" s="46">
        <v>14350</v>
      </c>
      <c r="AA486" s="46">
        <v>3050857</v>
      </c>
    </row>
    <row r="487" spans="1:27" ht="15">
      <c r="A487" s="98" t="s">
        <v>95</v>
      </c>
      <c r="B487" s="99" t="s">
        <v>2188</v>
      </c>
      <c r="C487" s="79"/>
      <c r="D487" s="46">
        <f t="shared" si="14"/>
        <v>56737</v>
      </c>
      <c r="E487" s="79"/>
      <c r="F487" s="100">
        <v>56737</v>
      </c>
      <c r="O487" s="46" t="s">
        <v>1720</v>
      </c>
      <c r="P487" s="46" t="s">
        <v>2337</v>
      </c>
      <c r="Q487" s="46">
        <v>83500</v>
      </c>
      <c r="R487" s="46">
        <v>1656405</v>
      </c>
      <c r="S487" s="46"/>
      <c r="T487" s="46">
        <v>1656405</v>
      </c>
      <c r="U487" s="76"/>
      <c r="V487" s="46" t="s">
        <v>30</v>
      </c>
      <c r="W487" s="46" t="s">
        <v>2168</v>
      </c>
      <c r="X487" s="46">
        <v>21500</v>
      </c>
      <c r="Y487" s="46">
        <v>11719097</v>
      </c>
      <c r="Z487" s="46">
        <v>500</v>
      </c>
      <c r="AA487" s="46">
        <v>11718597</v>
      </c>
    </row>
    <row r="488" spans="1:27" ht="15">
      <c r="A488" s="98" t="s">
        <v>98</v>
      </c>
      <c r="B488" s="99" t="s">
        <v>2189</v>
      </c>
      <c r="C488" s="79"/>
      <c r="D488" s="46">
        <f t="shared" si="14"/>
        <v>217250</v>
      </c>
      <c r="E488" s="79"/>
      <c r="F488" s="100">
        <v>217250</v>
      </c>
      <c r="O488" s="46" t="s">
        <v>1723</v>
      </c>
      <c r="P488" s="46" t="s">
        <v>1936</v>
      </c>
      <c r="Q488" s="46">
        <v>39226765</v>
      </c>
      <c r="R488" s="46">
        <v>22877090</v>
      </c>
      <c r="S488" s="46">
        <v>1395114</v>
      </c>
      <c r="T488" s="46">
        <v>21481976</v>
      </c>
      <c r="U488" s="76"/>
      <c r="V488" s="46" t="s">
        <v>32</v>
      </c>
      <c r="W488" s="46" t="s">
        <v>2169</v>
      </c>
      <c r="X488" s="46"/>
      <c r="Y488" s="46">
        <v>6195850</v>
      </c>
      <c r="Z488" s="46"/>
      <c r="AA488" s="46">
        <v>6195850</v>
      </c>
    </row>
    <row r="489" spans="1:27" ht="15">
      <c r="A489" s="98" t="s">
        <v>101</v>
      </c>
      <c r="B489" s="99" t="s">
        <v>2278</v>
      </c>
      <c r="C489" s="79"/>
      <c r="D489" s="46">
        <f t="shared" si="14"/>
        <v>1324828</v>
      </c>
      <c r="E489" s="100">
        <v>346000</v>
      </c>
      <c r="F489" s="100">
        <v>978828</v>
      </c>
      <c r="O489" s="46" t="s">
        <v>1725</v>
      </c>
      <c r="P489" s="46" t="s">
        <v>2164</v>
      </c>
      <c r="Q489" s="46">
        <v>500</v>
      </c>
      <c r="R489" s="46">
        <v>2822667</v>
      </c>
      <c r="S489" s="46">
        <v>175000</v>
      </c>
      <c r="T489" s="46">
        <v>2647667</v>
      </c>
      <c r="U489" s="76"/>
      <c r="V489" s="46" t="s">
        <v>35</v>
      </c>
      <c r="W489" s="46" t="s">
        <v>2170</v>
      </c>
      <c r="X489" s="46"/>
      <c r="Y489" s="46">
        <v>121975</v>
      </c>
      <c r="Z489" s="46"/>
      <c r="AA489" s="46">
        <v>121975</v>
      </c>
    </row>
    <row r="490" spans="1:27" ht="15">
      <c r="A490" s="98" t="s">
        <v>104</v>
      </c>
      <c r="B490" s="99" t="s">
        <v>2190</v>
      </c>
      <c r="C490" s="79"/>
      <c r="D490" s="46">
        <f t="shared" si="14"/>
        <v>177199</v>
      </c>
      <c r="E490" s="79"/>
      <c r="F490" s="100">
        <v>177199</v>
      </c>
      <c r="O490" s="46" t="s">
        <v>15</v>
      </c>
      <c r="P490" s="46" t="s">
        <v>2165</v>
      </c>
      <c r="Q490" s="46">
        <v>13189821</v>
      </c>
      <c r="R490" s="46">
        <v>15749408</v>
      </c>
      <c r="S490" s="46">
        <v>1045820</v>
      </c>
      <c r="T490" s="46">
        <v>14703588</v>
      </c>
      <c r="U490" s="76"/>
      <c r="V490" s="46" t="s">
        <v>38</v>
      </c>
      <c r="W490" s="46" t="s">
        <v>2171</v>
      </c>
      <c r="X490" s="46">
        <v>1660800</v>
      </c>
      <c r="Y490" s="46">
        <v>6728617</v>
      </c>
      <c r="Z490" s="46"/>
      <c r="AA490" s="46">
        <v>6728617</v>
      </c>
    </row>
    <row r="491" spans="1:27" ht="15">
      <c r="A491" s="98" t="s">
        <v>107</v>
      </c>
      <c r="B491" s="99" t="s">
        <v>2191</v>
      </c>
      <c r="C491" s="79"/>
      <c r="D491" s="46">
        <f t="shared" si="14"/>
        <v>109645</v>
      </c>
      <c r="E491" s="79"/>
      <c r="F491" s="100">
        <v>109645</v>
      </c>
      <c r="O491" s="46" t="s">
        <v>18</v>
      </c>
      <c r="P491" s="46" t="s">
        <v>2166</v>
      </c>
      <c r="Q491" s="46">
        <v>836600</v>
      </c>
      <c r="R491" s="46">
        <v>2843305</v>
      </c>
      <c r="S491" s="46">
        <v>167000</v>
      </c>
      <c r="T491" s="46">
        <v>2676305</v>
      </c>
      <c r="U491" s="76"/>
      <c r="V491" s="46" t="s">
        <v>41</v>
      </c>
      <c r="W491" s="46" t="s">
        <v>2172</v>
      </c>
      <c r="X491" s="46"/>
      <c r="Y491" s="46">
        <v>513508</v>
      </c>
      <c r="Z491" s="46">
        <v>67000</v>
      </c>
      <c r="AA491" s="46">
        <v>446508</v>
      </c>
    </row>
    <row r="492" spans="1:27" ht="15">
      <c r="A492" s="98" t="s">
        <v>110</v>
      </c>
      <c r="B492" s="99" t="s">
        <v>2192</v>
      </c>
      <c r="C492" s="79"/>
      <c r="D492" s="46">
        <f t="shared" si="14"/>
        <v>11600</v>
      </c>
      <c r="E492" s="79"/>
      <c r="F492" s="100">
        <v>11600</v>
      </c>
      <c r="O492" s="46" t="s">
        <v>21</v>
      </c>
      <c r="P492" s="46" t="s">
        <v>2281</v>
      </c>
      <c r="Q492" s="46">
        <v>25500</v>
      </c>
      <c r="R492" s="46">
        <v>294056</v>
      </c>
      <c r="S492" s="46">
        <v>1800</v>
      </c>
      <c r="T492" s="46">
        <v>292256</v>
      </c>
      <c r="U492" s="76"/>
      <c r="V492" s="46" t="s">
        <v>43</v>
      </c>
      <c r="W492" s="46" t="s">
        <v>2173</v>
      </c>
      <c r="X492" s="46">
        <v>1046600</v>
      </c>
      <c r="Y492" s="46">
        <v>6917839</v>
      </c>
      <c r="Z492" s="46">
        <v>71000</v>
      </c>
      <c r="AA492" s="46">
        <v>6846839</v>
      </c>
    </row>
    <row r="493" spans="1:27" ht="15">
      <c r="A493" s="98" t="s">
        <v>113</v>
      </c>
      <c r="B493" s="99" t="s">
        <v>2193</v>
      </c>
      <c r="C493" s="100">
        <v>775185</v>
      </c>
      <c r="D493" s="46">
        <f t="shared" si="14"/>
        <v>1260568</v>
      </c>
      <c r="E493" s="100">
        <v>414980</v>
      </c>
      <c r="F493" s="100">
        <v>845588</v>
      </c>
      <c r="O493" s="46" t="s">
        <v>24</v>
      </c>
      <c r="P493" s="46" t="s">
        <v>2167</v>
      </c>
      <c r="Q493" s="46">
        <v>8583507</v>
      </c>
      <c r="R493" s="46">
        <v>10029846</v>
      </c>
      <c r="S493" s="46">
        <v>312502</v>
      </c>
      <c r="T493" s="46">
        <v>9717344</v>
      </c>
      <c r="U493" s="76"/>
      <c r="V493" s="46" t="s">
        <v>46</v>
      </c>
      <c r="W493" s="46" t="s">
        <v>2174</v>
      </c>
      <c r="X493" s="46">
        <v>1080050</v>
      </c>
      <c r="Y493" s="46">
        <v>1801444</v>
      </c>
      <c r="Z493" s="46"/>
      <c r="AA493" s="46">
        <v>1801444</v>
      </c>
    </row>
    <row r="494" spans="1:27" ht="15">
      <c r="A494" s="98" t="s">
        <v>127</v>
      </c>
      <c r="B494" s="99" t="s">
        <v>2194</v>
      </c>
      <c r="C494" s="79"/>
      <c r="D494" s="46">
        <f t="shared" si="14"/>
        <v>157577</v>
      </c>
      <c r="E494" s="79"/>
      <c r="F494" s="100">
        <v>157577</v>
      </c>
      <c r="O494" s="46" t="s">
        <v>27</v>
      </c>
      <c r="P494" s="46" t="s">
        <v>2250</v>
      </c>
      <c r="Q494" s="46">
        <v>293100</v>
      </c>
      <c r="R494" s="46">
        <v>4702257</v>
      </c>
      <c r="S494" s="46">
        <v>124100</v>
      </c>
      <c r="T494" s="46">
        <v>4578157</v>
      </c>
      <c r="U494" s="76"/>
      <c r="V494" s="46" t="s">
        <v>53</v>
      </c>
      <c r="W494" s="46" t="s">
        <v>2175</v>
      </c>
      <c r="X494" s="46">
        <v>114500</v>
      </c>
      <c r="Y494" s="46">
        <v>922076</v>
      </c>
      <c r="Z494" s="46">
        <v>101420</v>
      </c>
      <c r="AA494" s="46">
        <v>820656</v>
      </c>
    </row>
    <row r="495" spans="1:27" ht="15">
      <c r="A495" s="98" t="s">
        <v>129</v>
      </c>
      <c r="B495" s="99" t="s">
        <v>2195</v>
      </c>
      <c r="C495" s="79"/>
      <c r="D495" s="46">
        <f t="shared" si="14"/>
        <v>848901</v>
      </c>
      <c r="E495" s="100">
        <v>257650</v>
      </c>
      <c r="F495" s="100">
        <v>591251</v>
      </c>
      <c r="O495" s="46" t="s">
        <v>30</v>
      </c>
      <c r="P495" s="46" t="s">
        <v>2168</v>
      </c>
      <c r="Q495" s="46">
        <v>1476540</v>
      </c>
      <c r="R495" s="46">
        <v>2144598</v>
      </c>
      <c r="S495" s="46">
        <v>505455</v>
      </c>
      <c r="T495" s="46">
        <v>1639143</v>
      </c>
      <c r="U495" s="76"/>
      <c r="V495" s="46" t="s">
        <v>56</v>
      </c>
      <c r="W495" s="46" t="s">
        <v>2236</v>
      </c>
      <c r="X495" s="46"/>
      <c r="Y495" s="46">
        <v>587831</v>
      </c>
      <c r="Z495" s="46"/>
      <c r="AA495" s="46">
        <v>587831</v>
      </c>
    </row>
    <row r="496" spans="1:27" ht="15">
      <c r="A496" s="98" t="s">
        <v>136</v>
      </c>
      <c r="B496" s="99" t="s">
        <v>2197</v>
      </c>
      <c r="C496" s="100">
        <v>155479</v>
      </c>
      <c r="D496" s="46">
        <f t="shared" si="14"/>
        <v>1146007</v>
      </c>
      <c r="E496" s="100">
        <v>286980</v>
      </c>
      <c r="F496" s="100">
        <v>859027</v>
      </c>
      <c r="O496" s="46" t="s">
        <v>32</v>
      </c>
      <c r="P496" s="46" t="s">
        <v>2169</v>
      </c>
      <c r="Q496" s="46">
        <v>1066000</v>
      </c>
      <c r="R496" s="46">
        <v>4141669</v>
      </c>
      <c r="S496" s="46">
        <v>243050</v>
      </c>
      <c r="T496" s="46">
        <v>3898619</v>
      </c>
      <c r="U496" s="76"/>
      <c r="V496" s="46" t="s">
        <v>59</v>
      </c>
      <c r="W496" s="46" t="s">
        <v>2176</v>
      </c>
      <c r="X496" s="46">
        <v>7000</v>
      </c>
      <c r="Y496" s="46">
        <v>368790</v>
      </c>
      <c r="Z496" s="46"/>
      <c r="AA496" s="46">
        <v>368790</v>
      </c>
    </row>
    <row r="497" spans="1:27" ht="15">
      <c r="A497" s="98" t="s">
        <v>139</v>
      </c>
      <c r="B497" s="99" t="s">
        <v>2198</v>
      </c>
      <c r="C497" s="79"/>
      <c r="D497" s="46">
        <f t="shared" si="14"/>
        <v>110321</v>
      </c>
      <c r="E497" s="79"/>
      <c r="F497" s="100">
        <v>110321</v>
      </c>
      <c r="O497" s="46" t="s">
        <v>35</v>
      </c>
      <c r="P497" s="46" t="s">
        <v>2170</v>
      </c>
      <c r="Q497" s="46">
        <v>84800</v>
      </c>
      <c r="R497" s="46">
        <v>250123</v>
      </c>
      <c r="S497" s="46"/>
      <c r="T497" s="46">
        <v>250123</v>
      </c>
      <c r="U497" s="76"/>
      <c r="V497" s="46" t="s">
        <v>62</v>
      </c>
      <c r="W497" s="46" t="s">
        <v>2177</v>
      </c>
      <c r="X497" s="46">
        <v>30000</v>
      </c>
      <c r="Y497" s="46">
        <v>1476047</v>
      </c>
      <c r="Z497" s="46"/>
      <c r="AA497" s="46">
        <v>1476047</v>
      </c>
    </row>
    <row r="498" spans="1:27" ht="15">
      <c r="A498" s="98" t="s">
        <v>142</v>
      </c>
      <c r="B498" s="99" t="s">
        <v>2199</v>
      </c>
      <c r="C498" s="79"/>
      <c r="D498" s="46">
        <f t="shared" si="14"/>
        <v>160910</v>
      </c>
      <c r="E498" s="79"/>
      <c r="F498" s="100">
        <v>160910</v>
      </c>
      <c r="O498" s="46" t="s">
        <v>38</v>
      </c>
      <c r="P498" s="46" t="s">
        <v>2171</v>
      </c>
      <c r="Q498" s="46">
        <v>2144600</v>
      </c>
      <c r="R498" s="46">
        <v>3058316</v>
      </c>
      <c r="S498" s="46">
        <v>412900</v>
      </c>
      <c r="T498" s="46">
        <v>2645416</v>
      </c>
      <c r="U498" s="76"/>
      <c r="V498" s="46" t="s">
        <v>65</v>
      </c>
      <c r="W498" s="46" t="s">
        <v>2178</v>
      </c>
      <c r="X498" s="46">
        <v>24825</v>
      </c>
      <c r="Y498" s="46">
        <v>1654268</v>
      </c>
      <c r="Z498" s="46"/>
      <c r="AA498" s="46">
        <v>1654268</v>
      </c>
    </row>
    <row r="499" spans="1:27" ht="15">
      <c r="A499" s="98" t="s">
        <v>145</v>
      </c>
      <c r="B499" s="99" t="s">
        <v>2200</v>
      </c>
      <c r="C499" s="100">
        <v>198000</v>
      </c>
      <c r="D499" s="46">
        <f t="shared" si="14"/>
        <v>156740</v>
      </c>
      <c r="E499" s="79"/>
      <c r="F499" s="100">
        <v>156740</v>
      </c>
      <c r="O499" s="46" t="s">
        <v>41</v>
      </c>
      <c r="P499" s="46" t="s">
        <v>2172</v>
      </c>
      <c r="Q499" s="46">
        <v>521200</v>
      </c>
      <c r="R499" s="46">
        <v>914260</v>
      </c>
      <c r="S499" s="46">
        <v>28250</v>
      </c>
      <c r="T499" s="46">
        <v>886010</v>
      </c>
      <c r="U499" s="76"/>
      <c r="V499" s="46" t="s">
        <v>68</v>
      </c>
      <c r="W499" s="46" t="s">
        <v>2179</v>
      </c>
      <c r="X499" s="46">
        <v>116140</v>
      </c>
      <c r="Y499" s="46">
        <v>1980851</v>
      </c>
      <c r="Z499" s="46">
        <v>1698600</v>
      </c>
      <c r="AA499" s="46">
        <v>282251</v>
      </c>
    </row>
    <row r="500" spans="1:27" ht="15">
      <c r="A500" s="98" t="s">
        <v>148</v>
      </c>
      <c r="B500" s="99" t="s">
        <v>2251</v>
      </c>
      <c r="C500" s="79"/>
      <c r="D500" s="46">
        <f t="shared" si="14"/>
        <v>303553</v>
      </c>
      <c r="E500" s="79"/>
      <c r="F500" s="100">
        <v>303553</v>
      </c>
      <c r="O500" s="46" t="s">
        <v>43</v>
      </c>
      <c r="P500" s="46" t="s">
        <v>2173</v>
      </c>
      <c r="Q500" s="46">
        <v>12664563</v>
      </c>
      <c r="R500" s="46">
        <v>13735053</v>
      </c>
      <c r="S500" s="46">
        <v>4380641</v>
      </c>
      <c r="T500" s="46">
        <v>9354412</v>
      </c>
      <c r="U500" s="76"/>
      <c r="V500" s="46" t="s">
        <v>71</v>
      </c>
      <c r="W500" s="46" t="s">
        <v>2180</v>
      </c>
      <c r="X500" s="46">
        <v>227872</v>
      </c>
      <c r="Y500" s="46">
        <v>1109723</v>
      </c>
      <c r="Z500" s="46">
        <v>343200</v>
      </c>
      <c r="AA500" s="46">
        <v>766523</v>
      </c>
    </row>
    <row r="501" spans="1:27" ht="15">
      <c r="A501" s="98" t="s">
        <v>151</v>
      </c>
      <c r="B501" s="99" t="s">
        <v>2201</v>
      </c>
      <c r="C501" s="79"/>
      <c r="D501" s="46">
        <f t="shared" si="14"/>
        <v>60287</v>
      </c>
      <c r="E501" s="79"/>
      <c r="F501" s="100">
        <v>60287</v>
      </c>
      <c r="O501" s="46" t="s">
        <v>46</v>
      </c>
      <c r="P501" s="46" t="s">
        <v>2174</v>
      </c>
      <c r="Q501" s="46">
        <v>3567950</v>
      </c>
      <c r="R501" s="46">
        <v>3586624</v>
      </c>
      <c r="S501" s="46">
        <v>1053229</v>
      </c>
      <c r="T501" s="46">
        <v>2533395</v>
      </c>
      <c r="U501" s="76"/>
      <c r="V501" s="46" t="s">
        <v>74</v>
      </c>
      <c r="W501" s="46" t="s">
        <v>2181</v>
      </c>
      <c r="X501" s="46"/>
      <c r="Y501" s="46">
        <v>769358</v>
      </c>
      <c r="Z501" s="46"/>
      <c r="AA501" s="46">
        <v>769358</v>
      </c>
    </row>
    <row r="502" spans="1:27" ht="15">
      <c r="A502" s="98" t="s">
        <v>154</v>
      </c>
      <c r="B502" s="99" t="s">
        <v>2202</v>
      </c>
      <c r="C502" s="100">
        <v>914705</v>
      </c>
      <c r="D502" s="46">
        <f t="shared" si="14"/>
        <v>768081</v>
      </c>
      <c r="E502" s="100">
        <v>7500</v>
      </c>
      <c r="F502" s="100">
        <v>760581</v>
      </c>
      <c r="O502" s="46" t="s">
        <v>50</v>
      </c>
      <c r="P502" s="46" t="s">
        <v>2341</v>
      </c>
      <c r="Q502" s="46"/>
      <c r="R502" s="46">
        <v>125390</v>
      </c>
      <c r="S502" s="46"/>
      <c r="T502" s="46">
        <v>125390</v>
      </c>
      <c r="U502" s="76"/>
      <c r="V502" s="46" t="s">
        <v>77</v>
      </c>
      <c r="W502" s="46" t="s">
        <v>2182</v>
      </c>
      <c r="X502" s="46">
        <v>578900</v>
      </c>
      <c r="Y502" s="46">
        <v>2767140</v>
      </c>
      <c r="Z502" s="46">
        <v>6800</v>
      </c>
      <c r="AA502" s="46">
        <v>2760340</v>
      </c>
    </row>
    <row r="503" spans="1:27" ht="15">
      <c r="A503" s="98" t="s">
        <v>157</v>
      </c>
      <c r="B503" s="99" t="s">
        <v>2203</v>
      </c>
      <c r="C503" s="100">
        <v>880800</v>
      </c>
      <c r="D503" s="46">
        <f t="shared" si="14"/>
        <v>342623</v>
      </c>
      <c r="E503" s="79"/>
      <c r="F503" s="100">
        <v>342623</v>
      </c>
      <c r="O503" s="46" t="s">
        <v>53</v>
      </c>
      <c r="P503" s="46" t="s">
        <v>2175</v>
      </c>
      <c r="Q503" s="46">
        <v>512992</v>
      </c>
      <c r="R503" s="46">
        <v>1529788</v>
      </c>
      <c r="S503" s="46">
        <v>286305</v>
      </c>
      <c r="T503" s="46">
        <v>1243483</v>
      </c>
      <c r="U503" s="76"/>
      <c r="V503" s="46" t="s">
        <v>80</v>
      </c>
      <c r="W503" s="46" t="s">
        <v>2183</v>
      </c>
      <c r="X503" s="46">
        <v>34200</v>
      </c>
      <c r="Y503" s="46">
        <v>2295863</v>
      </c>
      <c r="Z503" s="46">
        <v>748942</v>
      </c>
      <c r="AA503" s="46">
        <v>1546921</v>
      </c>
    </row>
    <row r="504" spans="1:27" ht="15">
      <c r="A504" s="98" t="s">
        <v>160</v>
      </c>
      <c r="B504" s="99" t="s">
        <v>2204</v>
      </c>
      <c r="C504" s="100">
        <v>337500</v>
      </c>
      <c r="D504" s="46">
        <f t="shared" si="14"/>
        <v>736025</v>
      </c>
      <c r="E504" s="100">
        <v>185665</v>
      </c>
      <c r="F504" s="100">
        <v>550360</v>
      </c>
      <c r="O504" s="46" t="s">
        <v>56</v>
      </c>
      <c r="P504" s="46" t="s">
        <v>2236</v>
      </c>
      <c r="Q504" s="46"/>
      <c r="R504" s="46">
        <v>630372</v>
      </c>
      <c r="S504" s="46"/>
      <c r="T504" s="46">
        <v>630372</v>
      </c>
      <c r="U504" s="76"/>
      <c r="V504" s="46" t="s">
        <v>83</v>
      </c>
      <c r="W504" s="46" t="s">
        <v>2184</v>
      </c>
      <c r="X504" s="46">
        <v>460506</v>
      </c>
      <c r="Y504" s="46">
        <v>2346485</v>
      </c>
      <c r="Z504" s="46">
        <v>35000</v>
      </c>
      <c r="AA504" s="46">
        <v>2311485</v>
      </c>
    </row>
    <row r="505" spans="1:27" ht="15">
      <c r="A505" s="98" t="s">
        <v>163</v>
      </c>
      <c r="B505" s="99" t="s">
        <v>2205</v>
      </c>
      <c r="C505" s="79"/>
      <c r="D505" s="46">
        <f t="shared" si="14"/>
        <v>1119183</v>
      </c>
      <c r="E505" s="100">
        <v>1300</v>
      </c>
      <c r="F505" s="100">
        <v>1117883</v>
      </c>
      <c r="O505" s="46" t="s">
        <v>59</v>
      </c>
      <c r="P505" s="46" t="s">
        <v>2176</v>
      </c>
      <c r="Q505" s="46">
        <v>98100</v>
      </c>
      <c r="R505" s="46">
        <v>2933343</v>
      </c>
      <c r="S505" s="46">
        <v>328200</v>
      </c>
      <c r="T505" s="46">
        <v>2605143</v>
      </c>
      <c r="U505" s="76"/>
      <c r="V505" s="46" t="s">
        <v>86</v>
      </c>
      <c r="W505" s="46" t="s">
        <v>2185</v>
      </c>
      <c r="X505" s="46">
        <v>21800</v>
      </c>
      <c r="Y505" s="46">
        <v>111816</v>
      </c>
      <c r="Z505" s="46">
        <v>56125</v>
      </c>
      <c r="AA505" s="46">
        <v>55691</v>
      </c>
    </row>
    <row r="506" spans="1:27" ht="15">
      <c r="A506" s="98" t="s">
        <v>166</v>
      </c>
      <c r="B506" s="99" t="s">
        <v>2206</v>
      </c>
      <c r="C506" s="79"/>
      <c r="D506" s="46">
        <f t="shared" si="14"/>
        <v>275399</v>
      </c>
      <c r="E506" s="100">
        <v>108000</v>
      </c>
      <c r="F506" s="100">
        <v>167399</v>
      </c>
      <c r="O506" s="46" t="s">
        <v>62</v>
      </c>
      <c r="P506" s="46" t="s">
        <v>2177</v>
      </c>
      <c r="Q506" s="46">
        <v>1326702</v>
      </c>
      <c r="R506" s="46">
        <v>2679757</v>
      </c>
      <c r="S506" s="46">
        <v>754700</v>
      </c>
      <c r="T506" s="46">
        <v>1925057</v>
      </c>
      <c r="U506" s="76"/>
      <c r="V506" s="46" t="s">
        <v>89</v>
      </c>
      <c r="W506" s="46" t="s">
        <v>2186</v>
      </c>
      <c r="X506" s="46"/>
      <c r="Y506" s="46">
        <v>559641</v>
      </c>
      <c r="Z506" s="46"/>
      <c r="AA506" s="46">
        <v>559641</v>
      </c>
    </row>
    <row r="507" spans="1:27" ht="15">
      <c r="A507" s="98" t="s">
        <v>169</v>
      </c>
      <c r="B507" s="99" t="s">
        <v>2207</v>
      </c>
      <c r="C507" s="100">
        <v>658250</v>
      </c>
      <c r="D507" s="46">
        <f t="shared" si="14"/>
        <v>423741</v>
      </c>
      <c r="E507" s="79"/>
      <c r="F507" s="100">
        <v>423741</v>
      </c>
      <c r="O507" s="46" t="s">
        <v>65</v>
      </c>
      <c r="P507" s="46" t="s">
        <v>2178</v>
      </c>
      <c r="Q507" s="46"/>
      <c r="R507" s="46">
        <v>873352</v>
      </c>
      <c r="S507" s="46">
        <v>12500</v>
      </c>
      <c r="T507" s="46">
        <v>860852</v>
      </c>
      <c r="U507" s="76"/>
      <c r="V507" s="46" t="s">
        <v>92</v>
      </c>
      <c r="W507" s="46" t="s">
        <v>2187</v>
      </c>
      <c r="X507" s="46">
        <v>69654</v>
      </c>
      <c r="Y507" s="46">
        <v>2369376</v>
      </c>
      <c r="Z507" s="46"/>
      <c r="AA507" s="46">
        <v>2369376</v>
      </c>
    </row>
    <row r="508" spans="1:27" ht="15">
      <c r="A508" s="98" t="s">
        <v>172</v>
      </c>
      <c r="B508" s="99" t="s">
        <v>2208</v>
      </c>
      <c r="C508" s="79"/>
      <c r="D508" s="46">
        <f t="shared" si="14"/>
        <v>268381</v>
      </c>
      <c r="E508" s="79"/>
      <c r="F508" s="100">
        <v>268381</v>
      </c>
      <c r="O508" s="46" t="s">
        <v>68</v>
      </c>
      <c r="P508" s="46" t="s">
        <v>2179</v>
      </c>
      <c r="Q508" s="46">
        <v>715000</v>
      </c>
      <c r="R508" s="46">
        <v>970326</v>
      </c>
      <c r="S508" s="46">
        <v>159050</v>
      </c>
      <c r="T508" s="46">
        <v>811276</v>
      </c>
      <c r="U508" s="76"/>
      <c r="V508" s="46" t="s">
        <v>95</v>
      </c>
      <c r="W508" s="46" t="s">
        <v>2188</v>
      </c>
      <c r="X508" s="46">
        <v>1460</v>
      </c>
      <c r="Y508" s="46">
        <v>85950</v>
      </c>
      <c r="Z508" s="46">
        <v>16150</v>
      </c>
      <c r="AA508" s="46">
        <v>69800</v>
      </c>
    </row>
    <row r="509" spans="1:27" ht="15">
      <c r="A509" s="98" t="s">
        <v>175</v>
      </c>
      <c r="B509" s="99" t="s">
        <v>2209</v>
      </c>
      <c r="C509" s="79"/>
      <c r="D509" s="46">
        <f t="shared" si="14"/>
        <v>753872</v>
      </c>
      <c r="E509" s="100">
        <v>273300</v>
      </c>
      <c r="F509" s="100">
        <v>480572</v>
      </c>
      <c r="O509" s="46" t="s">
        <v>71</v>
      </c>
      <c r="P509" s="46" t="s">
        <v>2180</v>
      </c>
      <c r="Q509" s="46">
        <v>399400</v>
      </c>
      <c r="R509" s="46">
        <v>619901</v>
      </c>
      <c r="S509" s="46"/>
      <c r="T509" s="46">
        <v>619901</v>
      </c>
      <c r="U509" s="76"/>
      <c r="V509" s="46" t="s">
        <v>98</v>
      </c>
      <c r="W509" s="46" t="s">
        <v>2189</v>
      </c>
      <c r="X509" s="46">
        <v>36000</v>
      </c>
      <c r="Y509" s="46">
        <v>175417</v>
      </c>
      <c r="Z509" s="46">
        <v>10724</v>
      </c>
      <c r="AA509" s="46">
        <v>164693</v>
      </c>
    </row>
    <row r="510" spans="1:27" ht="15">
      <c r="A510" s="98" t="s">
        <v>178</v>
      </c>
      <c r="B510" s="99" t="s">
        <v>1851</v>
      </c>
      <c r="C510" s="100">
        <v>121500</v>
      </c>
      <c r="D510" s="46">
        <f t="shared" si="14"/>
        <v>327949</v>
      </c>
      <c r="E510" s="100">
        <v>9025</v>
      </c>
      <c r="F510" s="100">
        <v>318924</v>
      </c>
      <c r="O510" s="46" t="s">
        <v>74</v>
      </c>
      <c r="P510" s="46" t="s">
        <v>2181</v>
      </c>
      <c r="Q510" s="46">
        <v>346182</v>
      </c>
      <c r="R510" s="46">
        <v>614073</v>
      </c>
      <c r="S510" s="46"/>
      <c r="T510" s="46">
        <v>614073</v>
      </c>
      <c r="U510" s="76"/>
      <c r="V510" s="46" t="s">
        <v>101</v>
      </c>
      <c r="W510" s="46" t="s">
        <v>2278</v>
      </c>
      <c r="X510" s="46">
        <v>3660000</v>
      </c>
      <c r="Y510" s="46">
        <v>2874983</v>
      </c>
      <c r="Z510" s="46"/>
      <c r="AA510" s="46">
        <v>2874983</v>
      </c>
    </row>
    <row r="511" spans="1:27" ht="15">
      <c r="A511" s="98" t="s">
        <v>180</v>
      </c>
      <c r="B511" s="99" t="s">
        <v>2210</v>
      </c>
      <c r="C511" s="100">
        <v>2220000</v>
      </c>
      <c r="D511" s="46">
        <f t="shared" si="14"/>
        <v>3801117</v>
      </c>
      <c r="E511" s="100">
        <v>2419325</v>
      </c>
      <c r="F511" s="100">
        <v>1381792</v>
      </c>
      <c r="O511" s="46" t="s">
        <v>77</v>
      </c>
      <c r="P511" s="46" t="s">
        <v>2182</v>
      </c>
      <c r="Q511" s="46">
        <v>478000</v>
      </c>
      <c r="R511" s="46">
        <v>1350892</v>
      </c>
      <c r="S511" s="46">
        <v>144750</v>
      </c>
      <c r="T511" s="46">
        <v>1206142</v>
      </c>
      <c r="U511" s="76"/>
      <c r="V511" s="46" t="s">
        <v>107</v>
      </c>
      <c r="W511" s="46" t="s">
        <v>2191</v>
      </c>
      <c r="X511" s="46">
        <v>152013</v>
      </c>
      <c r="Y511" s="46">
        <v>829765</v>
      </c>
      <c r="Z511" s="46">
        <v>5000</v>
      </c>
      <c r="AA511" s="46">
        <v>824765</v>
      </c>
    </row>
    <row r="512" spans="1:27" ht="15">
      <c r="A512" s="98" t="s">
        <v>183</v>
      </c>
      <c r="B512" s="99" t="s">
        <v>1985</v>
      </c>
      <c r="C512" s="100">
        <v>1396600</v>
      </c>
      <c r="D512" s="46">
        <f t="shared" si="14"/>
        <v>1447680</v>
      </c>
      <c r="E512" s="100">
        <v>415740</v>
      </c>
      <c r="F512" s="100">
        <v>1031940</v>
      </c>
      <c r="O512" s="46" t="s">
        <v>80</v>
      </c>
      <c r="P512" s="46" t="s">
        <v>2183</v>
      </c>
      <c r="Q512" s="46">
        <v>961050</v>
      </c>
      <c r="R512" s="46">
        <v>2245405</v>
      </c>
      <c r="S512" s="46">
        <v>282218</v>
      </c>
      <c r="T512" s="46">
        <v>1963187</v>
      </c>
      <c r="U512" s="76"/>
      <c r="V512" s="46" t="s">
        <v>110</v>
      </c>
      <c r="W512" s="46" t="s">
        <v>2192</v>
      </c>
      <c r="X512" s="46">
        <v>1</v>
      </c>
      <c r="Y512" s="46">
        <v>388598</v>
      </c>
      <c r="Z512" s="46"/>
      <c r="AA512" s="46">
        <v>388598</v>
      </c>
    </row>
    <row r="513" spans="1:27" ht="15">
      <c r="A513" s="98" t="s">
        <v>185</v>
      </c>
      <c r="B513" s="99" t="s">
        <v>2211</v>
      </c>
      <c r="C513" s="100">
        <v>952500</v>
      </c>
      <c r="D513" s="46">
        <f t="shared" si="14"/>
        <v>2697789</v>
      </c>
      <c r="E513" s="100">
        <v>1525413</v>
      </c>
      <c r="F513" s="100">
        <v>1172376</v>
      </c>
      <c r="O513" s="46" t="s">
        <v>83</v>
      </c>
      <c r="P513" s="46" t="s">
        <v>2184</v>
      </c>
      <c r="Q513" s="46">
        <v>220300</v>
      </c>
      <c r="R513" s="46">
        <v>5475677</v>
      </c>
      <c r="S513" s="46">
        <v>650076</v>
      </c>
      <c r="T513" s="46">
        <v>4825601</v>
      </c>
      <c r="U513" s="76"/>
      <c r="V513" s="46" t="s">
        <v>113</v>
      </c>
      <c r="W513" s="46" t="s">
        <v>2193</v>
      </c>
      <c r="X513" s="46">
        <v>943349</v>
      </c>
      <c r="Y513" s="46">
        <v>1723910</v>
      </c>
      <c r="Z513" s="46">
        <v>25000</v>
      </c>
      <c r="AA513" s="46">
        <v>1698910</v>
      </c>
    </row>
    <row r="514" spans="1:27" ht="15">
      <c r="A514" s="98" t="s">
        <v>188</v>
      </c>
      <c r="B514" s="99" t="s">
        <v>2212</v>
      </c>
      <c r="C514" s="79"/>
      <c r="D514" s="46">
        <f t="shared" si="14"/>
        <v>3500</v>
      </c>
      <c r="E514" s="79"/>
      <c r="F514" s="100">
        <v>3500</v>
      </c>
      <c r="O514" s="46" t="s">
        <v>86</v>
      </c>
      <c r="P514" s="46" t="s">
        <v>2185</v>
      </c>
      <c r="Q514" s="46">
        <v>282300</v>
      </c>
      <c r="R514" s="46">
        <v>1382850</v>
      </c>
      <c r="S514" s="46">
        <v>462250</v>
      </c>
      <c r="T514" s="46">
        <v>920600</v>
      </c>
      <c r="U514" s="76"/>
      <c r="V514" s="46" t="s">
        <v>124</v>
      </c>
      <c r="W514" s="46" t="s">
        <v>2338</v>
      </c>
      <c r="X514" s="46"/>
      <c r="Y514" s="46">
        <v>25501</v>
      </c>
      <c r="Z514" s="46"/>
      <c r="AA514" s="46">
        <v>25501</v>
      </c>
    </row>
    <row r="515" spans="1:27" ht="15">
      <c r="A515" s="98" t="s">
        <v>191</v>
      </c>
      <c r="B515" s="99" t="s">
        <v>2213</v>
      </c>
      <c r="C515" s="79"/>
      <c r="D515" s="46">
        <f t="shared" si="14"/>
        <v>105072</v>
      </c>
      <c r="E515" s="100">
        <v>58100</v>
      </c>
      <c r="F515" s="100">
        <v>46972</v>
      </c>
      <c r="O515" s="46" t="s">
        <v>89</v>
      </c>
      <c r="P515" s="46" t="s">
        <v>2186</v>
      </c>
      <c r="Q515" s="46"/>
      <c r="R515" s="46">
        <v>1246142</v>
      </c>
      <c r="S515" s="46"/>
      <c r="T515" s="46">
        <v>1246142</v>
      </c>
      <c r="U515" s="76"/>
      <c r="V515" s="46" t="s">
        <v>127</v>
      </c>
      <c r="W515" s="46" t="s">
        <v>2194</v>
      </c>
      <c r="X515" s="46">
        <v>723245</v>
      </c>
      <c r="Y515" s="46">
        <v>2576127</v>
      </c>
      <c r="Z515" s="46">
        <v>31502</v>
      </c>
      <c r="AA515" s="46">
        <v>2544625</v>
      </c>
    </row>
    <row r="516" spans="1:27" ht="15">
      <c r="A516" s="98" t="s">
        <v>192</v>
      </c>
      <c r="B516" s="99" t="s">
        <v>2214</v>
      </c>
      <c r="C516" s="79"/>
      <c r="D516" s="46">
        <f t="shared" si="14"/>
        <v>56451</v>
      </c>
      <c r="E516" s="79"/>
      <c r="F516" s="100">
        <v>56451</v>
      </c>
      <c r="O516" s="46" t="s">
        <v>92</v>
      </c>
      <c r="P516" s="46" t="s">
        <v>2187</v>
      </c>
      <c r="Q516" s="46">
        <v>77000</v>
      </c>
      <c r="R516" s="46">
        <v>2339905</v>
      </c>
      <c r="S516" s="46">
        <v>145575</v>
      </c>
      <c r="T516" s="46">
        <v>2194330</v>
      </c>
      <c r="U516" s="76"/>
      <c r="V516" s="46" t="s">
        <v>129</v>
      </c>
      <c r="W516" s="46" t="s">
        <v>2195</v>
      </c>
      <c r="X516" s="46"/>
      <c r="Y516" s="46">
        <v>17275135</v>
      </c>
      <c r="Z516" s="46">
        <v>6311000</v>
      </c>
      <c r="AA516" s="46">
        <v>10964135</v>
      </c>
    </row>
    <row r="517" spans="1:27" ht="15">
      <c r="A517" s="98" t="s">
        <v>193</v>
      </c>
      <c r="B517" s="99" t="s">
        <v>2279</v>
      </c>
      <c r="C517" s="79"/>
      <c r="D517" s="46">
        <f t="shared" si="14"/>
        <v>44599</v>
      </c>
      <c r="E517" s="79"/>
      <c r="F517" s="100">
        <v>44599</v>
      </c>
      <c r="O517" s="46" t="s">
        <v>95</v>
      </c>
      <c r="P517" s="46" t="s">
        <v>2188</v>
      </c>
      <c r="Q517" s="46"/>
      <c r="R517" s="46">
        <v>672204</v>
      </c>
      <c r="S517" s="46">
        <v>24979</v>
      </c>
      <c r="T517" s="46">
        <v>647225</v>
      </c>
      <c r="U517" s="76"/>
      <c r="V517" s="46" t="s">
        <v>133</v>
      </c>
      <c r="W517" s="46" t="s">
        <v>2196</v>
      </c>
      <c r="X517" s="46"/>
      <c r="Y517" s="46">
        <v>2979631</v>
      </c>
      <c r="Z517" s="46">
        <v>476400</v>
      </c>
      <c r="AA517" s="46">
        <v>2503231</v>
      </c>
    </row>
    <row r="518" spans="1:27" ht="15">
      <c r="A518" s="98" t="s">
        <v>194</v>
      </c>
      <c r="B518" s="99" t="s">
        <v>2215</v>
      </c>
      <c r="C518" s="79"/>
      <c r="D518" s="46">
        <f t="shared" si="14"/>
        <v>74136</v>
      </c>
      <c r="E518" s="100">
        <v>46300</v>
      </c>
      <c r="F518" s="100">
        <v>27836</v>
      </c>
      <c r="O518" s="46" t="s">
        <v>98</v>
      </c>
      <c r="P518" s="46" t="s">
        <v>2189</v>
      </c>
      <c r="Q518" s="46">
        <v>981000</v>
      </c>
      <c r="R518" s="46">
        <v>804113</v>
      </c>
      <c r="S518" s="46">
        <v>12000</v>
      </c>
      <c r="T518" s="46">
        <v>792113</v>
      </c>
      <c r="U518" s="76"/>
      <c r="V518" s="46" t="s">
        <v>136</v>
      </c>
      <c r="W518" s="46" t="s">
        <v>2197</v>
      </c>
      <c r="X518" s="46">
        <v>1387323</v>
      </c>
      <c r="Y518" s="46">
        <v>5001422</v>
      </c>
      <c r="Z518" s="46">
        <v>14873</v>
      </c>
      <c r="AA518" s="46">
        <v>4986549</v>
      </c>
    </row>
    <row r="519" spans="1:27" ht="15">
      <c r="A519" s="98" t="s">
        <v>198</v>
      </c>
      <c r="B519" s="99" t="s">
        <v>1936</v>
      </c>
      <c r="C519" s="79"/>
      <c r="D519" s="46">
        <f aca="true" t="shared" si="16" ref="D519:D535">E519+F519</f>
        <v>8745</v>
      </c>
      <c r="E519" s="79"/>
      <c r="F519" s="100">
        <v>8745</v>
      </c>
      <c r="O519" s="46" t="s">
        <v>101</v>
      </c>
      <c r="P519" s="46" t="s">
        <v>2278</v>
      </c>
      <c r="Q519" s="46">
        <v>790800</v>
      </c>
      <c r="R519" s="46">
        <v>11363139</v>
      </c>
      <c r="S519" s="46">
        <v>1862560</v>
      </c>
      <c r="T519" s="46">
        <v>9500579</v>
      </c>
      <c r="U519" s="76"/>
      <c r="V519" s="46" t="s">
        <v>139</v>
      </c>
      <c r="W519" s="46" t="s">
        <v>2198</v>
      </c>
      <c r="X519" s="46">
        <v>44741947</v>
      </c>
      <c r="Y519" s="46">
        <v>49851821</v>
      </c>
      <c r="Z519" s="46">
        <v>207500</v>
      </c>
      <c r="AA519" s="46">
        <v>49644321</v>
      </c>
    </row>
    <row r="520" spans="1:27" ht="15">
      <c r="A520" s="98" t="s">
        <v>201</v>
      </c>
      <c r="B520" s="99" t="s">
        <v>2216</v>
      </c>
      <c r="C520" s="100">
        <v>130800</v>
      </c>
      <c r="D520" s="46">
        <f t="shared" si="16"/>
        <v>58569</v>
      </c>
      <c r="E520" s="79"/>
      <c r="F520" s="100">
        <v>58569</v>
      </c>
      <c r="O520" s="46" t="s">
        <v>104</v>
      </c>
      <c r="P520" s="46" t="s">
        <v>2190</v>
      </c>
      <c r="Q520" s="46"/>
      <c r="R520" s="46">
        <v>1511478</v>
      </c>
      <c r="S520" s="46"/>
      <c r="T520" s="46">
        <v>1511478</v>
      </c>
      <c r="U520" s="76"/>
      <c r="V520" s="46" t="s">
        <v>142</v>
      </c>
      <c r="W520" s="46" t="s">
        <v>2199</v>
      </c>
      <c r="X520" s="46">
        <v>15000</v>
      </c>
      <c r="Y520" s="46">
        <v>712361</v>
      </c>
      <c r="Z520" s="46"/>
      <c r="AA520" s="46">
        <v>712361</v>
      </c>
    </row>
    <row r="521" spans="1:27" ht="15">
      <c r="A521" s="98" t="s">
        <v>204</v>
      </c>
      <c r="B521" s="99" t="s">
        <v>1904</v>
      </c>
      <c r="C521" s="100">
        <v>275000</v>
      </c>
      <c r="D521" s="46">
        <f t="shared" si="16"/>
        <v>22500</v>
      </c>
      <c r="E521" s="100">
        <v>3000</v>
      </c>
      <c r="F521" s="100">
        <v>19500</v>
      </c>
      <c r="O521" s="46" t="s">
        <v>107</v>
      </c>
      <c r="P521" s="46" t="s">
        <v>2191</v>
      </c>
      <c r="Q521" s="46">
        <v>359151</v>
      </c>
      <c r="R521" s="46">
        <v>1365042</v>
      </c>
      <c r="S521" s="46">
        <v>439160</v>
      </c>
      <c r="T521" s="46">
        <v>925882</v>
      </c>
      <c r="U521" s="76"/>
      <c r="V521" s="46" t="s">
        <v>145</v>
      </c>
      <c r="W521" s="46" t="s">
        <v>2200</v>
      </c>
      <c r="X521" s="46">
        <v>22000</v>
      </c>
      <c r="Y521" s="46">
        <v>2056335</v>
      </c>
      <c r="Z521" s="46">
        <v>749825</v>
      </c>
      <c r="AA521" s="46">
        <v>1306510</v>
      </c>
    </row>
    <row r="522" spans="1:27" ht="15">
      <c r="A522" s="98" t="s">
        <v>207</v>
      </c>
      <c r="B522" s="99" t="s">
        <v>2217</v>
      </c>
      <c r="C522" s="79"/>
      <c r="D522" s="46">
        <f t="shared" si="16"/>
        <v>125400</v>
      </c>
      <c r="E522" s="79"/>
      <c r="F522" s="100">
        <v>125400</v>
      </c>
      <c r="O522" s="46" t="s">
        <v>110</v>
      </c>
      <c r="P522" s="46" t="s">
        <v>2192</v>
      </c>
      <c r="Q522" s="46"/>
      <c r="R522" s="46">
        <v>683910</v>
      </c>
      <c r="S522" s="46">
        <v>15500</v>
      </c>
      <c r="T522" s="46">
        <v>668410</v>
      </c>
      <c r="U522" s="76"/>
      <c r="V522" s="46" t="s">
        <v>148</v>
      </c>
      <c r="W522" s="46" t="s">
        <v>2251</v>
      </c>
      <c r="X522" s="46">
        <v>6642383</v>
      </c>
      <c r="Y522" s="46">
        <v>1296398</v>
      </c>
      <c r="Z522" s="46">
        <v>8800</v>
      </c>
      <c r="AA522" s="46">
        <v>1287598</v>
      </c>
    </row>
    <row r="523" spans="1:27" ht="15">
      <c r="A523" s="98" t="s">
        <v>209</v>
      </c>
      <c r="B523" s="99" t="s">
        <v>2218</v>
      </c>
      <c r="C523" s="100">
        <v>400000</v>
      </c>
      <c r="D523" s="46">
        <f t="shared" si="16"/>
        <v>34944</v>
      </c>
      <c r="E523" s="79"/>
      <c r="F523" s="100">
        <v>34944</v>
      </c>
      <c r="O523" s="46" t="s">
        <v>113</v>
      </c>
      <c r="P523" s="46" t="s">
        <v>2193</v>
      </c>
      <c r="Q523" s="46">
        <v>1131335</v>
      </c>
      <c r="R523" s="46">
        <v>8606147</v>
      </c>
      <c r="S523" s="46">
        <v>1828630</v>
      </c>
      <c r="T523" s="46">
        <v>6777517</v>
      </c>
      <c r="U523" s="76"/>
      <c r="V523" s="46" t="s">
        <v>151</v>
      </c>
      <c r="W523" s="46" t="s">
        <v>2201</v>
      </c>
      <c r="X523" s="46">
        <v>1050000</v>
      </c>
      <c r="Y523" s="46">
        <v>15142949</v>
      </c>
      <c r="Z523" s="46"/>
      <c r="AA523" s="46">
        <v>15142949</v>
      </c>
    </row>
    <row r="524" spans="1:27" ht="15">
      <c r="A524" s="98" t="s">
        <v>212</v>
      </c>
      <c r="B524" s="99" t="s">
        <v>2219</v>
      </c>
      <c r="C524" s="79"/>
      <c r="D524" s="46">
        <f t="shared" si="16"/>
        <v>35228</v>
      </c>
      <c r="E524" s="79"/>
      <c r="F524" s="100">
        <v>35228</v>
      </c>
      <c r="O524" s="46" t="s">
        <v>124</v>
      </c>
      <c r="P524" s="46" t="s">
        <v>2338</v>
      </c>
      <c r="Q524" s="46"/>
      <c r="R524" s="46">
        <v>4514</v>
      </c>
      <c r="S524" s="46"/>
      <c r="T524" s="46">
        <v>4514</v>
      </c>
      <c r="U524" s="76"/>
      <c r="V524" s="46" t="s">
        <v>154</v>
      </c>
      <c r="W524" s="46" t="s">
        <v>2202</v>
      </c>
      <c r="X524" s="46">
        <v>13927516</v>
      </c>
      <c r="Y524" s="46">
        <v>71965344</v>
      </c>
      <c r="Z524" s="46">
        <v>1034854</v>
      </c>
      <c r="AA524" s="46">
        <v>70930490</v>
      </c>
    </row>
    <row r="525" spans="1:27" ht="15">
      <c r="A525" s="98" t="s">
        <v>217</v>
      </c>
      <c r="B525" s="99" t="s">
        <v>2221</v>
      </c>
      <c r="C525" s="79"/>
      <c r="D525" s="46">
        <f t="shared" si="16"/>
        <v>127323</v>
      </c>
      <c r="E525" s="79"/>
      <c r="F525" s="100">
        <v>127323</v>
      </c>
      <c r="O525" s="46" t="s">
        <v>127</v>
      </c>
      <c r="P525" s="46" t="s">
        <v>2194</v>
      </c>
      <c r="Q525" s="46">
        <v>556608</v>
      </c>
      <c r="R525" s="46">
        <v>2185303</v>
      </c>
      <c r="S525" s="46">
        <v>94178</v>
      </c>
      <c r="T525" s="46">
        <v>2091125</v>
      </c>
      <c r="U525" s="76"/>
      <c r="V525" s="46" t="s">
        <v>157</v>
      </c>
      <c r="W525" s="46" t="s">
        <v>2203</v>
      </c>
      <c r="X525" s="46">
        <v>632900</v>
      </c>
      <c r="Y525" s="46">
        <v>4820713</v>
      </c>
      <c r="Z525" s="46"/>
      <c r="AA525" s="46">
        <v>4820713</v>
      </c>
    </row>
    <row r="526" spans="1:27" ht="15">
      <c r="A526" s="98" t="s">
        <v>220</v>
      </c>
      <c r="B526" s="99" t="s">
        <v>2222</v>
      </c>
      <c r="C526" s="79"/>
      <c r="D526" s="46">
        <f t="shared" si="16"/>
        <v>8995</v>
      </c>
      <c r="E526" s="100">
        <v>750</v>
      </c>
      <c r="F526" s="100">
        <v>8245</v>
      </c>
      <c r="O526" s="46" t="s">
        <v>129</v>
      </c>
      <c r="P526" s="46" t="s">
        <v>2195</v>
      </c>
      <c r="Q526" s="46">
        <v>2873250</v>
      </c>
      <c r="R526" s="46">
        <v>12261161</v>
      </c>
      <c r="S526" s="46">
        <v>5390103</v>
      </c>
      <c r="T526" s="46">
        <v>6871058</v>
      </c>
      <c r="U526" s="76"/>
      <c r="V526" s="46" t="s">
        <v>160</v>
      </c>
      <c r="W526" s="46" t="s">
        <v>2204</v>
      </c>
      <c r="X526" s="46">
        <v>36707</v>
      </c>
      <c r="Y526" s="46">
        <v>6974862</v>
      </c>
      <c r="Z526" s="46">
        <v>3808167</v>
      </c>
      <c r="AA526" s="46">
        <v>3166695</v>
      </c>
    </row>
    <row r="527" spans="1:27" ht="15">
      <c r="A527" s="98" t="s">
        <v>223</v>
      </c>
      <c r="B527" s="99" t="s">
        <v>2223</v>
      </c>
      <c r="C527" s="79"/>
      <c r="D527" s="46">
        <f t="shared" si="16"/>
        <v>78495</v>
      </c>
      <c r="E527" s="79"/>
      <c r="F527" s="100">
        <v>78495</v>
      </c>
      <c r="O527" s="46" t="s">
        <v>133</v>
      </c>
      <c r="P527" s="46" t="s">
        <v>2196</v>
      </c>
      <c r="Q527" s="46">
        <v>2228000</v>
      </c>
      <c r="R527" s="46">
        <v>8266315</v>
      </c>
      <c r="S527" s="46">
        <v>3804700</v>
      </c>
      <c r="T527" s="46">
        <v>4461615</v>
      </c>
      <c r="U527" s="76"/>
      <c r="V527" s="46" t="s">
        <v>163</v>
      </c>
      <c r="W527" s="46" t="s">
        <v>2205</v>
      </c>
      <c r="X527" s="46">
        <v>1721800</v>
      </c>
      <c r="Y527" s="46">
        <v>2901302</v>
      </c>
      <c r="Z527" s="46"/>
      <c r="AA527" s="46">
        <v>2901302</v>
      </c>
    </row>
    <row r="528" spans="1:27" ht="15">
      <c r="A528" s="98" t="s">
        <v>226</v>
      </c>
      <c r="B528" s="99" t="s">
        <v>2224</v>
      </c>
      <c r="C528" s="79"/>
      <c r="D528" s="46">
        <f t="shared" si="16"/>
        <v>73236</v>
      </c>
      <c r="E528" s="79"/>
      <c r="F528" s="100">
        <v>73236</v>
      </c>
      <c r="O528" s="46" t="s">
        <v>136</v>
      </c>
      <c r="P528" s="46" t="s">
        <v>2197</v>
      </c>
      <c r="Q528" s="46">
        <v>1720079</v>
      </c>
      <c r="R528" s="46">
        <v>16807543</v>
      </c>
      <c r="S528" s="46">
        <v>5506915</v>
      </c>
      <c r="T528" s="46">
        <v>11300628</v>
      </c>
      <c r="U528" s="76"/>
      <c r="V528" s="46" t="s">
        <v>166</v>
      </c>
      <c r="W528" s="46" t="s">
        <v>2206</v>
      </c>
      <c r="X528" s="46">
        <v>1816580</v>
      </c>
      <c r="Y528" s="46">
        <v>9361987</v>
      </c>
      <c r="Z528" s="46">
        <v>95600</v>
      </c>
      <c r="AA528" s="46">
        <v>9266387</v>
      </c>
    </row>
    <row r="529" spans="1:27" ht="15">
      <c r="A529" s="98" t="s">
        <v>229</v>
      </c>
      <c r="B529" s="99" t="s">
        <v>1836</v>
      </c>
      <c r="C529" s="79"/>
      <c r="D529" s="46">
        <f t="shared" si="16"/>
        <v>192143</v>
      </c>
      <c r="E529" s="100">
        <v>65150</v>
      </c>
      <c r="F529" s="100">
        <v>126993</v>
      </c>
      <c r="O529" s="46" t="s">
        <v>139</v>
      </c>
      <c r="P529" s="46" t="s">
        <v>2198</v>
      </c>
      <c r="Q529" s="46">
        <v>18500519</v>
      </c>
      <c r="R529" s="46">
        <v>9199504</v>
      </c>
      <c r="S529" s="46">
        <v>40600</v>
      </c>
      <c r="T529" s="46">
        <v>9158904</v>
      </c>
      <c r="U529" s="76"/>
      <c r="V529" s="46" t="s">
        <v>169</v>
      </c>
      <c r="W529" s="46" t="s">
        <v>2207</v>
      </c>
      <c r="X529" s="46">
        <v>2422000</v>
      </c>
      <c r="Y529" s="46">
        <v>1093677</v>
      </c>
      <c r="Z529" s="46"/>
      <c r="AA529" s="46">
        <v>1093677</v>
      </c>
    </row>
    <row r="530" spans="1:27" ht="15">
      <c r="A530" s="98" t="s">
        <v>232</v>
      </c>
      <c r="B530" s="99" t="s">
        <v>2225</v>
      </c>
      <c r="C530" s="79"/>
      <c r="D530" s="46">
        <f t="shared" si="16"/>
        <v>23800</v>
      </c>
      <c r="E530" s="79"/>
      <c r="F530" s="100">
        <v>23800</v>
      </c>
      <c r="O530" s="46" t="s">
        <v>142</v>
      </c>
      <c r="P530" s="46" t="s">
        <v>2199</v>
      </c>
      <c r="Q530" s="46">
        <v>193700</v>
      </c>
      <c r="R530" s="46">
        <v>3362032</v>
      </c>
      <c r="S530" s="46">
        <v>468030</v>
      </c>
      <c r="T530" s="46">
        <v>2894002</v>
      </c>
      <c r="U530" s="76"/>
      <c r="V530" s="46" t="s">
        <v>172</v>
      </c>
      <c r="W530" s="46" t="s">
        <v>2208</v>
      </c>
      <c r="X530" s="46">
        <v>815200</v>
      </c>
      <c r="Y530" s="46">
        <v>483901</v>
      </c>
      <c r="Z530" s="46"/>
      <c r="AA530" s="46">
        <v>483901</v>
      </c>
    </row>
    <row r="531" spans="1:27" ht="15">
      <c r="A531" s="98" t="s">
        <v>235</v>
      </c>
      <c r="B531" s="99" t="s">
        <v>2226</v>
      </c>
      <c r="C531" s="79"/>
      <c r="D531" s="46">
        <f t="shared" si="16"/>
        <v>221030</v>
      </c>
      <c r="E531" s="79"/>
      <c r="F531" s="100">
        <v>221030</v>
      </c>
      <c r="O531" s="46" t="s">
        <v>145</v>
      </c>
      <c r="P531" s="46" t="s">
        <v>2200</v>
      </c>
      <c r="Q531" s="46">
        <v>373000</v>
      </c>
      <c r="R531" s="46">
        <v>1627754</v>
      </c>
      <c r="S531" s="46">
        <v>101300</v>
      </c>
      <c r="T531" s="46">
        <v>1526454</v>
      </c>
      <c r="U531" s="76"/>
      <c r="V531" s="46" t="s">
        <v>175</v>
      </c>
      <c r="W531" s="46" t="s">
        <v>2209</v>
      </c>
      <c r="X531" s="46">
        <v>274800</v>
      </c>
      <c r="Y531" s="46">
        <v>4119740</v>
      </c>
      <c r="Z531" s="46"/>
      <c r="AA531" s="46">
        <v>4119740</v>
      </c>
    </row>
    <row r="532" spans="1:27" ht="15">
      <c r="A532" s="98" t="s">
        <v>238</v>
      </c>
      <c r="B532" s="99" t="s">
        <v>2227</v>
      </c>
      <c r="C532" s="79"/>
      <c r="D532" s="46">
        <f t="shared" si="16"/>
        <v>24700</v>
      </c>
      <c r="E532" s="79"/>
      <c r="F532" s="100">
        <v>24700</v>
      </c>
      <c r="O532" s="46" t="s">
        <v>148</v>
      </c>
      <c r="P532" s="46" t="s">
        <v>2251</v>
      </c>
      <c r="Q532" s="46">
        <v>1137500</v>
      </c>
      <c r="R532" s="46">
        <v>4653745</v>
      </c>
      <c r="S532" s="46">
        <v>215550</v>
      </c>
      <c r="T532" s="46">
        <v>4438195</v>
      </c>
      <c r="U532" s="76"/>
      <c r="V532" s="46" t="s">
        <v>178</v>
      </c>
      <c r="W532" s="46" t="s">
        <v>1851</v>
      </c>
      <c r="X532" s="46">
        <v>7000</v>
      </c>
      <c r="Y532" s="46">
        <v>11242561</v>
      </c>
      <c r="Z532" s="46"/>
      <c r="AA532" s="46">
        <v>11242561</v>
      </c>
    </row>
    <row r="533" spans="1:27" ht="15">
      <c r="A533" s="98" t="s">
        <v>240</v>
      </c>
      <c r="B533" s="99" t="s">
        <v>2228</v>
      </c>
      <c r="C533" s="100">
        <v>20000</v>
      </c>
      <c r="D533" s="46">
        <f t="shared" si="16"/>
        <v>137249</v>
      </c>
      <c r="E533" s="79"/>
      <c r="F533" s="100">
        <v>137249</v>
      </c>
      <c r="O533" s="46" t="s">
        <v>151</v>
      </c>
      <c r="P533" s="46" t="s">
        <v>2201</v>
      </c>
      <c r="Q533" s="46">
        <v>437900</v>
      </c>
      <c r="R533" s="46">
        <v>4423147</v>
      </c>
      <c r="S533" s="46">
        <v>1543800</v>
      </c>
      <c r="T533" s="46">
        <v>2879347</v>
      </c>
      <c r="U533" s="76"/>
      <c r="V533" s="46" t="s">
        <v>180</v>
      </c>
      <c r="W533" s="46" t="s">
        <v>2210</v>
      </c>
      <c r="X533" s="46">
        <v>8809511</v>
      </c>
      <c r="Y533" s="46">
        <v>33869279</v>
      </c>
      <c r="Z533" s="46">
        <v>2606000</v>
      </c>
      <c r="AA533" s="46">
        <v>31263279</v>
      </c>
    </row>
    <row r="534" spans="1:27" ht="15">
      <c r="A534" s="98" t="s">
        <v>243</v>
      </c>
      <c r="B534" s="99" t="s">
        <v>1816</v>
      </c>
      <c r="C534" s="100">
        <v>22700</v>
      </c>
      <c r="D534" s="46">
        <f t="shared" si="16"/>
        <v>181527</v>
      </c>
      <c r="E534" s="100">
        <v>880</v>
      </c>
      <c r="F534" s="100">
        <v>180647</v>
      </c>
      <c r="O534" s="46" t="s">
        <v>154</v>
      </c>
      <c r="P534" s="46" t="s">
        <v>2202</v>
      </c>
      <c r="Q534" s="46">
        <v>2844697</v>
      </c>
      <c r="R534" s="46">
        <v>10268530</v>
      </c>
      <c r="S534" s="46">
        <v>1467408</v>
      </c>
      <c r="T534" s="46">
        <v>8801122</v>
      </c>
      <c r="U534" s="76"/>
      <c r="V534" s="46" t="s">
        <v>183</v>
      </c>
      <c r="W534" s="46" t="s">
        <v>1985</v>
      </c>
      <c r="X534" s="46">
        <v>6263500</v>
      </c>
      <c r="Y534" s="46">
        <v>19540099</v>
      </c>
      <c r="Z534" s="46">
        <v>6766900</v>
      </c>
      <c r="AA534" s="46">
        <v>12773199</v>
      </c>
    </row>
    <row r="535" spans="1:27" ht="15">
      <c r="A535" s="98" t="s">
        <v>246</v>
      </c>
      <c r="B535" s="99" t="s">
        <v>2237</v>
      </c>
      <c r="C535" s="79"/>
      <c r="D535" s="46">
        <f t="shared" si="16"/>
        <v>93920</v>
      </c>
      <c r="E535" s="79"/>
      <c r="F535" s="100">
        <v>93920</v>
      </c>
      <c r="O535" s="46" t="s">
        <v>157</v>
      </c>
      <c r="P535" s="46" t="s">
        <v>2203</v>
      </c>
      <c r="Q535" s="46">
        <v>2860900</v>
      </c>
      <c r="R535" s="46">
        <v>4423455</v>
      </c>
      <c r="S535" s="46">
        <v>1636013</v>
      </c>
      <c r="T535" s="46">
        <v>2787442</v>
      </c>
      <c r="U535" s="76"/>
      <c r="V535" s="46" t="s">
        <v>185</v>
      </c>
      <c r="W535" s="46" t="s">
        <v>2211</v>
      </c>
      <c r="X535" s="46">
        <v>5292407</v>
      </c>
      <c r="Y535" s="46">
        <v>9434852</v>
      </c>
      <c r="Z535" s="46">
        <v>1922000</v>
      </c>
      <c r="AA535" s="46">
        <v>7512852</v>
      </c>
    </row>
    <row r="536" spans="15:27" ht="15">
      <c r="O536" s="46" t="s">
        <v>160</v>
      </c>
      <c r="P536" s="46" t="s">
        <v>2204</v>
      </c>
      <c r="Q536" s="46">
        <v>1172100</v>
      </c>
      <c r="R536" s="46">
        <v>10965004</v>
      </c>
      <c r="S536" s="46">
        <v>4550290</v>
      </c>
      <c r="T536" s="46">
        <v>6414714</v>
      </c>
      <c r="U536" s="76"/>
      <c r="V536" s="46" t="s">
        <v>191</v>
      </c>
      <c r="W536" s="46" t="s">
        <v>2213</v>
      </c>
      <c r="X536" s="46">
        <v>50000</v>
      </c>
      <c r="Y536" s="46">
        <v>768257</v>
      </c>
      <c r="Z536" s="46">
        <v>195200</v>
      </c>
      <c r="AA536" s="46">
        <v>573057</v>
      </c>
    </row>
    <row r="537" spans="15:27" ht="15">
      <c r="O537" s="46" t="s">
        <v>163</v>
      </c>
      <c r="P537" s="46" t="s">
        <v>2205</v>
      </c>
      <c r="Q537" s="46">
        <v>9273051</v>
      </c>
      <c r="R537" s="46">
        <v>11497300</v>
      </c>
      <c r="S537" s="46">
        <v>63600</v>
      </c>
      <c r="T537" s="46">
        <v>11433700</v>
      </c>
      <c r="U537" s="76"/>
      <c r="V537" s="46" t="s">
        <v>192</v>
      </c>
      <c r="W537" s="46" t="s">
        <v>2214</v>
      </c>
      <c r="X537" s="46">
        <v>66000</v>
      </c>
      <c r="Y537" s="46">
        <v>137278</v>
      </c>
      <c r="Z537" s="46"/>
      <c r="AA537" s="46">
        <v>137278</v>
      </c>
    </row>
    <row r="538" spans="15:27" ht="15">
      <c r="O538" s="46" t="s">
        <v>166</v>
      </c>
      <c r="P538" s="46" t="s">
        <v>2206</v>
      </c>
      <c r="Q538" s="46">
        <v>242000</v>
      </c>
      <c r="R538" s="46">
        <v>2767454</v>
      </c>
      <c r="S538" s="46">
        <v>1105875</v>
      </c>
      <c r="T538" s="46">
        <v>1661579</v>
      </c>
      <c r="U538" s="76"/>
      <c r="V538" s="46" t="s">
        <v>193</v>
      </c>
      <c r="W538" s="46" t="s">
        <v>2279</v>
      </c>
      <c r="X538" s="46"/>
      <c r="Y538" s="46">
        <v>317566</v>
      </c>
      <c r="Z538" s="46"/>
      <c r="AA538" s="46">
        <v>317566</v>
      </c>
    </row>
    <row r="539" spans="15:27" ht="15">
      <c r="O539" s="46" t="s">
        <v>169</v>
      </c>
      <c r="P539" s="46" t="s">
        <v>2207</v>
      </c>
      <c r="Q539" s="46">
        <v>19623836</v>
      </c>
      <c r="R539" s="46">
        <v>4586824</v>
      </c>
      <c r="S539" s="46">
        <v>103036</v>
      </c>
      <c r="T539" s="46">
        <v>4483788</v>
      </c>
      <c r="U539" s="76"/>
      <c r="V539" s="46" t="s">
        <v>194</v>
      </c>
      <c r="W539" s="46" t="s">
        <v>2215</v>
      </c>
      <c r="X539" s="46">
        <v>1841690</v>
      </c>
      <c r="Y539" s="46">
        <v>1041632</v>
      </c>
      <c r="Z539" s="46">
        <v>161909</v>
      </c>
      <c r="AA539" s="46">
        <v>879723</v>
      </c>
    </row>
    <row r="540" spans="15:27" ht="15">
      <c r="O540" s="46" t="s">
        <v>172</v>
      </c>
      <c r="P540" s="46" t="s">
        <v>2208</v>
      </c>
      <c r="Q540" s="46"/>
      <c r="R540" s="46">
        <v>2845820</v>
      </c>
      <c r="S540" s="46">
        <v>164900</v>
      </c>
      <c r="T540" s="46">
        <v>2680920</v>
      </c>
      <c r="U540" s="76"/>
      <c r="V540" s="46" t="s">
        <v>198</v>
      </c>
      <c r="W540" s="46" t="s">
        <v>1936</v>
      </c>
      <c r="X540" s="46">
        <v>53280</v>
      </c>
      <c r="Y540" s="46">
        <v>1445221</v>
      </c>
      <c r="Z540" s="46">
        <v>49500</v>
      </c>
      <c r="AA540" s="46">
        <v>1395721</v>
      </c>
    </row>
    <row r="541" spans="15:27" ht="15">
      <c r="O541" s="46" t="s">
        <v>175</v>
      </c>
      <c r="P541" s="46" t="s">
        <v>2209</v>
      </c>
      <c r="Q541" s="46">
        <v>12339078</v>
      </c>
      <c r="R541" s="46">
        <v>16133762</v>
      </c>
      <c r="S541" s="46">
        <v>6407789</v>
      </c>
      <c r="T541" s="46">
        <v>9725973</v>
      </c>
      <c r="U541" s="76"/>
      <c r="V541" s="46" t="s">
        <v>201</v>
      </c>
      <c r="W541" s="46" t="s">
        <v>2216</v>
      </c>
      <c r="X541" s="46">
        <v>20750</v>
      </c>
      <c r="Y541" s="46">
        <v>351438</v>
      </c>
      <c r="Z541" s="46"/>
      <c r="AA541" s="46">
        <v>351438</v>
      </c>
    </row>
    <row r="542" spans="15:27" ht="15">
      <c r="O542" s="46" t="s">
        <v>178</v>
      </c>
      <c r="P542" s="46" t="s">
        <v>1851</v>
      </c>
      <c r="Q542" s="46">
        <v>1875400</v>
      </c>
      <c r="R542" s="46">
        <v>6696263</v>
      </c>
      <c r="S542" s="46">
        <v>1162965</v>
      </c>
      <c r="T542" s="46">
        <v>5533298</v>
      </c>
      <c r="U542" s="76"/>
      <c r="V542" s="46" t="s">
        <v>204</v>
      </c>
      <c r="W542" s="46" t="s">
        <v>1904</v>
      </c>
      <c r="X542" s="46">
        <v>49900</v>
      </c>
      <c r="Y542" s="46">
        <v>1465652</v>
      </c>
      <c r="Z542" s="46">
        <v>97857</v>
      </c>
      <c r="AA542" s="46">
        <v>1367795</v>
      </c>
    </row>
    <row r="543" spans="15:27" ht="15">
      <c r="O543" s="46" t="s">
        <v>180</v>
      </c>
      <c r="P543" s="46" t="s">
        <v>2210</v>
      </c>
      <c r="Q543" s="46">
        <v>13192065</v>
      </c>
      <c r="R543" s="46">
        <v>33545410</v>
      </c>
      <c r="S543" s="46">
        <v>13912318</v>
      </c>
      <c r="T543" s="46">
        <v>19633092</v>
      </c>
      <c r="U543" s="76"/>
      <c r="V543" s="46" t="s">
        <v>207</v>
      </c>
      <c r="W543" s="46" t="s">
        <v>2217</v>
      </c>
      <c r="X543" s="46">
        <v>948000</v>
      </c>
      <c r="Y543" s="46">
        <v>4969647</v>
      </c>
      <c r="Z543" s="46">
        <v>61800</v>
      </c>
      <c r="AA543" s="46">
        <v>4907847</v>
      </c>
    </row>
    <row r="544" spans="15:27" ht="15">
      <c r="O544" s="46" t="s">
        <v>183</v>
      </c>
      <c r="P544" s="46" t="s">
        <v>1985</v>
      </c>
      <c r="Q544" s="46">
        <v>8269371</v>
      </c>
      <c r="R544" s="46">
        <v>14569296</v>
      </c>
      <c r="S544" s="46">
        <v>1892818</v>
      </c>
      <c r="T544" s="46">
        <v>12676478</v>
      </c>
      <c r="U544" s="76"/>
      <c r="V544" s="46" t="s">
        <v>209</v>
      </c>
      <c r="W544" s="46" t="s">
        <v>2218</v>
      </c>
      <c r="X544" s="46">
        <v>198887</v>
      </c>
      <c r="Y544" s="46">
        <v>76170</v>
      </c>
      <c r="Z544" s="46"/>
      <c r="AA544" s="46">
        <v>76170</v>
      </c>
    </row>
    <row r="545" spans="15:27" ht="15">
      <c r="O545" s="46" t="s">
        <v>185</v>
      </c>
      <c r="P545" s="46" t="s">
        <v>2211</v>
      </c>
      <c r="Q545" s="46">
        <v>33892572</v>
      </c>
      <c r="R545" s="46">
        <v>33307547</v>
      </c>
      <c r="S545" s="46">
        <v>18352461</v>
      </c>
      <c r="T545" s="46">
        <v>14955086</v>
      </c>
      <c r="U545" s="76"/>
      <c r="V545" s="46" t="s">
        <v>212</v>
      </c>
      <c r="W545" s="46" t="s">
        <v>2219</v>
      </c>
      <c r="X545" s="46">
        <v>271100</v>
      </c>
      <c r="Y545" s="46">
        <v>890177</v>
      </c>
      <c r="Z545" s="46">
        <v>5665</v>
      </c>
      <c r="AA545" s="46">
        <v>884512</v>
      </c>
    </row>
    <row r="546" spans="15:27" ht="15">
      <c r="O546" s="46" t="s">
        <v>188</v>
      </c>
      <c r="P546" s="46" t="s">
        <v>2212</v>
      </c>
      <c r="Q546" s="46"/>
      <c r="R546" s="46">
        <v>220495</v>
      </c>
      <c r="S546" s="46">
        <v>18200</v>
      </c>
      <c r="T546" s="46">
        <v>202295</v>
      </c>
      <c r="U546" s="76"/>
      <c r="V546" s="46" t="s">
        <v>214</v>
      </c>
      <c r="W546" s="46" t="s">
        <v>2220</v>
      </c>
      <c r="X546" s="46">
        <v>255700</v>
      </c>
      <c r="Y546" s="46">
        <v>149540</v>
      </c>
      <c r="Z546" s="46"/>
      <c r="AA546" s="46">
        <v>149540</v>
      </c>
    </row>
    <row r="547" spans="15:27" ht="15">
      <c r="O547" s="46" t="s">
        <v>191</v>
      </c>
      <c r="P547" s="46" t="s">
        <v>2213</v>
      </c>
      <c r="Q547" s="46">
        <v>4227603</v>
      </c>
      <c r="R547" s="46">
        <v>1327511</v>
      </c>
      <c r="S547" s="46">
        <v>285700</v>
      </c>
      <c r="T547" s="46">
        <v>1041811</v>
      </c>
      <c r="U547" s="76"/>
      <c r="V547" s="46" t="s">
        <v>217</v>
      </c>
      <c r="W547" s="46" t="s">
        <v>2221</v>
      </c>
      <c r="X547" s="46">
        <v>116779</v>
      </c>
      <c r="Y547" s="46">
        <v>216297</v>
      </c>
      <c r="Z547" s="46"/>
      <c r="AA547" s="46">
        <v>216297</v>
      </c>
    </row>
    <row r="548" spans="15:27" ht="15">
      <c r="O548" s="46" t="s">
        <v>192</v>
      </c>
      <c r="P548" s="46" t="s">
        <v>2214</v>
      </c>
      <c r="Q548" s="46"/>
      <c r="R548" s="46">
        <v>566516</v>
      </c>
      <c r="S548" s="46">
        <v>10000</v>
      </c>
      <c r="T548" s="46">
        <v>556516</v>
      </c>
      <c r="U548" s="76"/>
      <c r="V548" s="46" t="s">
        <v>220</v>
      </c>
      <c r="W548" s="46" t="s">
        <v>2222</v>
      </c>
      <c r="X548" s="46">
        <v>296491</v>
      </c>
      <c r="Y548" s="46">
        <v>356076</v>
      </c>
      <c r="Z548" s="46">
        <v>6300</v>
      </c>
      <c r="AA548" s="46">
        <v>349776</v>
      </c>
    </row>
    <row r="549" spans="15:27" ht="15">
      <c r="O549" s="46" t="s">
        <v>193</v>
      </c>
      <c r="P549" s="46" t="s">
        <v>2279</v>
      </c>
      <c r="Q549" s="46"/>
      <c r="R549" s="46">
        <v>716712</v>
      </c>
      <c r="S549" s="46"/>
      <c r="T549" s="46">
        <v>716712</v>
      </c>
      <c r="U549" s="76"/>
      <c r="V549" s="46" t="s">
        <v>223</v>
      </c>
      <c r="W549" s="46" t="s">
        <v>2223</v>
      </c>
      <c r="X549" s="46">
        <v>53881</v>
      </c>
      <c r="Y549" s="46">
        <v>66831</v>
      </c>
      <c r="Z549" s="46">
        <v>30000</v>
      </c>
      <c r="AA549" s="46">
        <v>36831</v>
      </c>
    </row>
    <row r="550" spans="15:27" ht="15">
      <c r="O550" s="46" t="s">
        <v>194</v>
      </c>
      <c r="P550" s="46" t="s">
        <v>2215</v>
      </c>
      <c r="Q550" s="46">
        <v>25100</v>
      </c>
      <c r="R550" s="46">
        <v>1752290</v>
      </c>
      <c r="S550" s="46">
        <v>474827</v>
      </c>
      <c r="T550" s="46">
        <v>1277463</v>
      </c>
      <c r="U550" s="76"/>
      <c r="V550" s="46" t="s">
        <v>226</v>
      </c>
      <c r="W550" s="46" t="s">
        <v>2224</v>
      </c>
      <c r="X550" s="46">
        <v>2339740</v>
      </c>
      <c r="Y550" s="46">
        <v>4949294</v>
      </c>
      <c r="Z550" s="46"/>
      <c r="AA550" s="46">
        <v>4949294</v>
      </c>
    </row>
    <row r="551" spans="15:27" ht="15">
      <c r="O551" s="46" t="s">
        <v>198</v>
      </c>
      <c r="P551" s="46" t="s">
        <v>1936</v>
      </c>
      <c r="Q551" s="46">
        <v>183750</v>
      </c>
      <c r="R551" s="46">
        <v>714520</v>
      </c>
      <c r="S551" s="46">
        <v>3000</v>
      </c>
      <c r="T551" s="46">
        <v>711520</v>
      </c>
      <c r="U551" s="76"/>
      <c r="V551" s="46" t="s">
        <v>229</v>
      </c>
      <c r="W551" s="46" t="s">
        <v>1836</v>
      </c>
      <c r="X551" s="46"/>
      <c r="Y551" s="46">
        <v>1233670</v>
      </c>
      <c r="Z551" s="46"/>
      <c r="AA551" s="46">
        <v>1233670</v>
      </c>
    </row>
    <row r="552" spans="15:27" ht="15">
      <c r="O552" s="46" t="s">
        <v>201</v>
      </c>
      <c r="P552" s="46" t="s">
        <v>2216</v>
      </c>
      <c r="Q552" s="46">
        <v>606500</v>
      </c>
      <c r="R552" s="46">
        <v>366167</v>
      </c>
      <c r="S552" s="46"/>
      <c r="T552" s="46">
        <v>366167</v>
      </c>
      <c r="U552" s="76"/>
      <c r="V552" s="46" t="s">
        <v>232</v>
      </c>
      <c r="W552" s="46" t="s">
        <v>2225</v>
      </c>
      <c r="X552" s="46">
        <v>300</v>
      </c>
      <c r="Y552" s="46">
        <v>276691</v>
      </c>
      <c r="Z552" s="46">
        <v>76100</v>
      </c>
      <c r="AA552" s="46">
        <v>200591</v>
      </c>
    </row>
    <row r="553" spans="15:27" ht="15">
      <c r="O553" s="46" t="s">
        <v>204</v>
      </c>
      <c r="P553" s="46" t="s">
        <v>1904</v>
      </c>
      <c r="Q553" s="46">
        <v>275000</v>
      </c>
      <c r="R553" s="46">
        <v>642310</v>
      </c>
      <c r="S553" s="46">
        <v>227853</v>
      </c>
      <c r="T553" s="46">
        <v>414457</v>
      </c>
      <c r="U553" s="76"/>
      <c r="V553" s="46" t="s">
        <v>235</v>
      </c>
      <c r="W553" s="46" t="s">
        <v>2226</v>
      </c>
      <c r="X553" s="46">
        <v>17300</v>
      </c>
      <c r="Y553" s="46">
        <v>6240053</v>
      </c>
      <c r="Z553" s="46">
        <v>285067</v>
      </c>
      <c r="AA553" s="46">
        <v>5954986</v>
      </c>
    </row>
    <row r="554" spans="15:27" ht="15">
      <c r="O554" s="46" t="s">
        <v>207</v>
      </c>
      <c r="P554" s="46" t="s">
        <v>2217</v>
      </c>
      <c r="Q554" s="46">
        <v>1500</v>
      </c>
      <c r="R554" s="46">
        <v>461084</v>
      </c>
      <c r="S554" s="46">
        <v>22300</v>
      </c>
      <c r="T554" s="46">
        <v>438784</v>
      </c>
      <c r="U554" s="76"/>
      <c r="V554" s="46" t="s">
        <v>238</v>
      </c>
      <c r="W554" s="46" t="s">
        <v>2227</v>
      </c>
      <c r="X554" s="46">
        <v>8200</v>
      </c>
      <c r="Y554" s="46">
        <v>1585386</v>
      </c>
      <c r="Z554" s="46">
        <v>8500</v>
      </c>
      <c r="AA554" s="46">
        <v>1576886</v>
      </c>
    </row>
    <row r="555" spans="15:27" ht="15">
      <c r="O555" s="46" t="s">
        <v>209</v>
      </c>
      <c r="P555" s="46" t="s">
        <v>2218</v>
      </c>
      <c r="Q555" s="46">
        <v>400050</v>
      </c>
      <c r="R555" s="46">
        <v>544326</v>
      </c>
      <c r="S555" s="46">
        <v>40400</v>
      </c>
      <c r="T555" s="46">
        <v>503926</v>
      </c>
      <c r="U555" s="76"/>
      <c r="V555" s="46" t="s">
        <v>240</v>
      </c>
      <c r="W555" s="46" t="s">
        <v>2228</v>
      </c>
      <c r="X555" s="46">
        <v>1002</v>
      </c>
      <c r="Y555" s="46">
        <v>1574517</v>
      </c>
      <c r="Z555" s="46">
        <v>60894</v>
      </c>
      <c r="AA555" s="46">
        <v>1513623</v>
      </c>
    </row>
    <row r="556" spans="15:27" ht="15">
      <c r="O556" s="46" t="s">
        <v>212</v>
      </c>
      <c r="P556" s="46" t="s">
        <v>2219</v>
      </c>
      <c r="Q556" s="46">
        <v>100480</v>
      </c>
      <c r="R556" s="46">
        <v>501278</v>
      </c>
      <c r="S556" s="46">
        <v>226761</v>
      </c>
      <c r="T556" s="46">
        <v>274517</v>
      </c>
      <c r="U556" s="76"/>
      <c r="V556" s="46" t="s">
        <v>243</v>
      </c>
      <c r="W556" s="46" t="s">
        <v>1816</v>
      </c>
      <c r="X556" s="46">
        <v>3660780</v>
      </c>
      <c r="Y556" s="46">
        <v>2545574</v>
      </c>
      <c r="Z556" s="46">
        <v>359690</v>
      </c>
      <c r="AA556" s="46">
        <v>2185884</v>
      </c>
    </row>
    <row r="557" spans="15:27" ht="15">
      <c r="O557" s="46" t="s">
        <v>214</v>
      </c>
      <c r="P557" s="46" t="s">
        <v>2220</v>
      </c>
      <c r="Q557" s="46"/>
      <c r="R557" s="46">
        <v>491855</v>
      </c>
      <c r="S557" s="46"/>
      <c r="T557" s="46">
        <v>491855</v>
      </c>
      <c r="U557" s="76"/>
      <c r="V557" s="46" t="s">
        <v>246</v>
      </c>
      <c r="W557" s="46" t="s">
        <v>2237</v>
      </c>
      <c r="X557" s="46">
        <v>529085</v>
      </c>
      <c r="Y557" s="46">
        <v>1048522</v>
      </c>
      <c r="Z557" s="46">
        <v>6300</v>
      </c>
      <c r="AA557" s="46">
        <v>1042222</v>
      </c>
    </row>
    <row r="558" spans="15:27" ht="15">
      <c r="O558" s="46" t="s">
        <v>217</v>
      </c>
      <c r="P558" s="46" t="s">
        <v>2221</v>
      </c>
      <c r="Q558" s="46">
        <v>888750</v>
      </c>
      <c r="R558" s="46">
        <v>1728070</v>
      </c>
      <c r="S558" s="46">
        <v>84050</v>
      </c>
      <c r="T558" s="46">
        <v>1644020</v>
      </c>
      <c r="U558" s="76"/>
      <c r="V558" s="46" t="s">
        <v>249</v>
      </c>
      <c r="W558" s="46" t="s">
        <v>2238</v>
      </c>
      <c r="X558" s="46">
        <v>150353998</v>
      </c>
      <c r="Y558" s="46">
        <v>153402405</v>
      </c>
      <c r="Z558" s="46">
        <v>5104815</v>
      </c>
      <c r="AA558" s="46">
        <v>148297590</v>
      </c>
    </row>
    <row r="559" spans="15:22" ht="15">
      <c r="O559" s="46" t="s">
        <v>220</v>
      </c>
      <c r="P559" s="46" t="s">
        <v>2222</v>
      </c>
      <c r="Q559" s="46">
        <v>15595</v>
      </c>
      <c r="R559" s="46">
        <v>850341</v>
      </c>
      <c r="S559" s="46">
        <v>356882</v>
      </c>
      <c r="T559" s="46">
        <v>493459</v>
      </c>
      <c r="U559" s="76"/>
      <c r="V559" s="91"/>
    </row>
    <row r="560" spans="15:22" ht="15">
      <c r="O560" s="46" t="s">
        <v>223</v>
      </c>
      <c r="P560" s="46" t="s">
        <v>2223</v>
      </c>
      <c r="Q560" s="46">
        <v>2000</v>
      </c>
      <c r="R560" s="46">
        <v>744357</v>
      </c>
      <c r="S560" s="46">
        <v>95369</v>
      </c>
      <c r="T560" s="46">
        <v>648988</v>
      </c>
      <c r="U560" s="76"/>
      <c r="V560" s="91"/>
    </row>
    <row r="561" spans="15:22" ht="15">
      <c r="O561" s="46" t="s">
        <v>226</v>
      </c>
      <c r="P561" s="46" t="s">
        <v>2224</v>
      </c>
      <c r="Q561" s="46">
        <v>5361512</v>
      </c>
      <c r="R561" s="46">
        <v>2077169</v>
      </c>
      <c r="S561" s="46">
        <v>55750</v>
      </c>
      <c r="T561" s="46">
        <v>2021419</v>
      </c>
      <c r="U561" s="76"/>
      <c r="V561" s="91"/>
    </row>
    <row r="562" spans="15:22" ht="15">
      <c r="O562" s="46" t="s">
        <v>229</v>
      </c>
      <c r="P562" s="46" t="s">
        <v>1836</v>
      </c>
      <c r="Q562" s="46">
        <v>2050</v>
      </c>
      <c r="R562" s="46">
        <v>1633897</v>
      </c>
      <c r="S562" s="46">
        <v>383370</v>
      </c>
      <c r="T562" s="46">
        <v>1250527</v>
      </c>
      <c r="U562" s="76"/>
      <c r="V562" s="91"/>
    </row>
    <row r="563" spans="15:22" ht="15">
      <c r="O563" s="46" t="s">
        <v>232</v>
      </c>
      <c r="P563" s="46" t="s">
        <v>2225</v>
      </c>
      <c r="Q563" s="46">
        <v>4000</v>
      </c>
      <c r="R563" s="46">
        <v>649572</v>
      </c>
      <c r="S563" s="46">
        <v>32600</v>
      </c>
      <c r="T563" s="46">
        <v>616972</v>
      </c>
      <c r="U563" s="76"/>
      <c r="V563" s="91"/>
    </row>
    <row r="564" spans="15:22" ht="15">
      <c r="O564" s="46" t="s">
        <v>235</v>
      </c>
      <c r="P564" s="46" t="s">
        <v>2226</v>
      </c>
      <c r="Q564" s="46"/>
      <c r="R564" s="46">
        <v>2569063</v>
      </c>
      <c r="S564" s="46">
        <v>28862</v>
      </c>
      <c r="T564" s="46">
        <v>2540201</v>
      </c>
      <c r="U564" s="76"/>
      <c r="V564" s="91"/>
    </row>
    <row r="565" spans="15:22" ht="15">
      <c r="O565" s="46" t="s">
        <v>238</v>
      </c>
      <c r="P565" s="46" t="s">
        <v>2227</v>
      </c>
      <c r="Q565" s="46"/>
      <c r="R565" s="46">
        <v>829419</v>
      </c>
      <c r="S565" s="46">
        <v>183100</v>
      </c>
      <c r="T565" s="46">
        <v>646319</v>
      </c>
      <c r="U565" s="76"/>
      <c r="V565" s="91"/>
    </row>
    <row r="566" spans="15:22" ht="15">
      <c r="O566" s="46" t="s">
        <v>240</v>
      </c>
      <c r="P566" s="46" t="s">
        <v>2228</v>
      </c>
      <c r="Q566" s="46">
        <v>47425</v>
      </c>
      <c r="R566" s="46">
        <v>1345562</v>
      </c>
      <c r="S566" s="46">
        <v>96746</v>
      </c>
      <c r="T566" s="46">
        <v>1248816</v>
      </c>
      <c r="U566" s="76"/>
      <c r="V566" s="91"/>
    </row>
    <row r="567" spans="15:22" ht="15">
      <c r="O567" s="46" t="s">
        <v>243</v>
      </c>
      <c r="P567" s="46" t="s">
        <v>1816</v>
      </c>
      <c r="Q567" s="46">
        <v>341541</v>
      </c>
      <c r="R567" s="46">
        <v>1744429</v>
      </c>
      <c r="S567" s="46">
        <v>110355</v>
      </c>
      <c r="T567" s="46">
        <v>1634074</v>
      </c>
      <c r="U567" s="76"/>
      <c r="V567" s="91"/>
    </row>
    <row r="568" spans="15:22" ht="15">
      <c r="O568" s="46" t="s">
        <v>246</v>
      </c>
      <c r="P568" s="46" t="s">
        <v>2237</v>
      </c>
      <c r="Q568" s="46">
        <v>37500</v>
      </c>
      <c r="R568" s="46">
        <v>871958</v>
      </c>
      <c r="S568" s="46">
        <v>84875</v>
      </c>
      <c r="T568" s="46">
        <v>787083</v>
      </c>
      <c r="U568" s="76"/>
      <c r="V568" s="91"/>
    </row>
    <row r="569" spans="15:22" ht="15">
      <c r="O569" s="46" t="s">
        <v>249</v>
      </c>
      <c r="P569" s="46" t="s">
        <v>2238</v>
      </c>
      <c r="Q569" s="46"/>
      <c r="R569" s="46">
        <v>1132240</v>
      </c>
      <c r="S569" s="46"/>
      <c r="T569" s="46">
        <v>1132240</v>
      </c>
      <c r="U569" s="76"/>
      <c r="V569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November 2016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496699</v>
      </c>
      <c r="F31" s="172">
        <f>work!I31+work!J31</f>
        <v>5000</v>
      </c>
      <c r="G31" s="173"/>
      <c r="H31" s="174" t="str">
        <f>work!L31</f>
        <v>20161207</v>
      </c>
      <c r="I31" s="175">
        <f>E31</f>
        <v>496699</v>
      </c>
      <c r="J31" s="175">
        <f>F31</f>
        <v>5000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1737386</v>
      </c>
      <c r="F32" s="178">
        <f>work!I32+work!J32</f>
        <v>40126025</v>
      </c>
      <c r="G32" s="122"/>
      <c r="H32" s="179" t="str">
        <f>work!L32</f>
        <v>20161207</v>
      </c>
      <c r="I32" s="121">
        <f aca="true" t="shared" si="0" ref="I32:I95">E32</f>
        <v>1737386</v>
      </c>
      <c r="J32" s="121">
        <f aca="true" t="shared" si="1" ref="J32:J95">F32</f>
        <v>40126025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2086247</v>
      </c>
      <c r="F33" s="178">
        <f>work!I33+work!J33</f>
        <v>15525</v>
      </c>
      <c r="G33" s="122"/>
      <c r="H33" s="179" t="str">
        <f>work!L33</f>
        <v>20161207</v>
      </c>
      <c r="I33" s="121">
        <f t="shared" si="0"/>
        <v>2086247</v>
      </c>
      <c r="J33" s="121">
        <f t="shared" si="1"/>
        <v>15525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0</v>
      </c>
      <c r="F34" s="178">
        <f>work!I34+work!J34</f>
        <v>0</v>
      </c>
      <c r="G34" s="120"/>
      <c r="H34" s="179" t="str">
        <f>work!L34</f>
        <v>No report</v>
      </c>
      <c r="I34" s="121">
        <f t="shared" si="0"/>
        <v>0</v>
      </c>
      <c r="J34" s="121">
        <f t="shared" si="1"/>
        <v>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188302</v>
      </c>
      <c r="F35" s="178">
        <f>work!I35+work!J35</f>
        <v>733033</v>
      </c>
      <c r="G35" s="122"/>
      <c r="H35" s="179" t="str">
        <f>work!L35</f>
        <v>20170110</v>
      </c>
      <c r="I35" s="121">
        <f t="shared" si="0"/>
        <v>188302</v>
      </c>
      <c r="J35" s="121">
        <f t="shared" si="1"/>
        <v>733033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19853</v>
      </c>
      <c r="F36" s="178">
        <f>work!I36+work!J36</f>
        <v>0</v>
      </c>
      <c r="G36" s="122"/>
      <c r="H36" s="179" t="str">
        <f>work!L36</f>
        <v>20161207</v>
      </c>
      <c r="I36" s="121">
        <f t="shared" si="0"/>
        <v>19853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54839</v>
      </c>
      <c r="F37" s="178">
        <f>work!I37+work!J37</f>
        <v>2700</v>
      </c>
      <c r="G37" s="122"/>
      <c r="H37" s="179" t="str">
        <f>work!L37</f>
        <v>20161207</v>
      </c>
      <c r="I37" s="121">
        <f t="shared" si="0"/>
        <v>54839</v>
      </c>
      <c r="J37" s="121">
        <f t="shared" si="1"/>
        <v>2700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1803327</v>
      </c>
      <c r="F38" s="178">
        <f>work!I38+work!J38</f>
        <v>192102</v>
      </c>
      <c r="G38" s="122"/>
      <c r="H38" s="179" t="str">
        <f>work!L38</f>
        <v>20170110</v>
      </c>
      <c r="I38" s="121">
        <f t="shared" si="0"/>
        <v>1803327</v>
      </c>
      <c r="J38" s="121">
        <f t="shared" si="1"/>
        <v>192102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110979</v>
      </c>
      <c r="F39" s="178">
        <f>work!I39+work!J39</f>
        <v>9100</v>
      </c>
      <c r="G39" s="122"/>
      <c r="H39" s="179" t="str">
        <f>work!L39</f>
        <v>20170110</v>
      </c>
      <c r="I39" s="121">
        <f t="shared" si="0"/>
        <v>110979</v>
      </c>
      <c r="J39" s="121">
        <f t="shared" si="1"/>
        <v>9100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5252</v>
      </c>
      <c r="F40" s="178">
        <f>work!I40+work!J40</f>
        <v>1000</v>
      </c>
      <c r="G40" s="122"/>
      <c r="H40" s="179" t="str">
        <f>work!L40</f>
        <v>20161207</v>
      </c>
      <c r="I40" s="121">
        <f t="shared" si="0"/>
        <v>5252</v>
      </c>
      <c r="J40" s="121">
        <f t="shared" si="1"/>
        <v>1000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1063372</v>
      </c>
      <c r="F41" s="178">
        <f>work!I41+work!J41</f>
        <v>105445</v>
      </c>
      <c r="G41" s="122"/>
      <c r="H41" s="179" t="str">
        <f>work!L41</f>
        <v>20161207</v>
      </c>
      <c r="I41" s="121">
        <f t="shared" si="0"/>
        <v>1063372</v>
      </c>
      <c r="J41" s="121">
        <f t="shared" si="1"/>
        <v>105445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899960</v>
      </c>
      <c r="F42" s="178">
        <f>work!I42+work!J42</f>
        <v>8322595</v>
      </c>
      <c r="G42" s="122"/>
      <c r="H42" s="179" t="str">
        <f>work!L42</f>
        <v>20170110</v>
      </c>
      <c r="I42" s="121">
        <f t="shared" si="0"/>
        <v>899960</v>
      </c>
      <c r="J42" s="121">
        <f t="shared" si="1"/>
        <v>8322595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344570</v>
      </c>
      <c r="F43" s="178">
        <f>work!I43+work!J43</f>
        <v>409746</v>
      </c>
      <c r="G43" s="122"/>
      <c r="H43" s="179" t="str">
        <f>work!L43</f>
        <v>20161207</v>
      </c>
      <c r="I43" s="121">
        <f t="shared" si="0"/>
        <v>344570</v>
      </c>
      <c r="J43" s="121">
        <f t="shared" si="1"/>
        <v>409746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432457</v>
      </c>
      <c r="F44" s="178">
        <f>work!I44+work!J44</f>
        <v>262500</v>
      </c>
      <c r="G44" s="120"/>
      <c r="H44" s="179" t="str">
        <f>work!L44</f>
        <v>20161207</v>
      </c>
      <c r="I44" s="121">
        <f t="shared" si="0"/>
        <v>432457</v>
      </c>
      <c r="J44" s="121">
        <f t="shared" si="1"/>
        <v>262500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771870</v>
      </c>
      <c r="F45" s="178">
        <f>work!I45+work!J45</f>
        <v>0</v>
      </c>
      <c r="G45" s="122"/>
      <c r="H45" s="179" t="str">
        <f>work!L45</f>
        <v>20161207</v>
      </c>
      <c r="I45" s="121">
        <f t="shared" si="0"/>
        <v>771870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3641699</v>
      </c>
      <c r="F46" s="178">
        <f>work!I46+work!J46</f>
        <v>1300</v>
      </c>
      <c r="G46" s="122"/>
      <c r="H46" s="179" t="str">
        <f>work!L46</f>
        <v>20161207</v>
      </c>
      <c r="I46" s="121">
        <f t="shared" si="0"/>
        <v>3641699</v>
      </c>
      <c r="J46" s="121">
        <f t="shared" si="1"/>
        <v>1300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186628</v>
      </c>
      <c r="F47" s="178">
        <f>work!I47+work!J47</f>
        <v>5300</v>
      </c>
      <c r="G47" s="122"/>
      <c r="H47" s="179" t="str">
        <f>work!L47</f>
        <v>20161207</v>
      </c>
      <c r="I47" s="121">
        <f t="shared" si="0"/>
        <v>186628</v>
      </c>
      <c r="J47" s="121">
        <f t="shared" si="1"/>
        <v>5300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372423</v>
      </c>
      <c r="F48" s="178">
        <f>work!I48+work!J48</f>
        <v>290218</v>
      </c>
      <c r="G48" s="122"/>
      <c r="H48" s="179" t="str">
        <f>work!L48</f>
        <v>20161207</v>
      </c>
      <c r="I48" s="121">
        <f t="shared" si="0"/>
        <v>372423</v>
      </c>
      <c r="J48" s="121">
        <f t="shared" si="1"/>
        <v>290218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331133</v>
      </c>
      <c r="F49" s="178">
        <f>work!I49+work!J49</f>
        <v>64599</v>
      </c>
      <c r="G49" s="122"/>
      <c r="H49" s="179" t="str">
        <f>work!L49</f>
        <v>20161207</v>
      </c>
      <c r="I49" s="121">
        <f t="shared" si="0"/>
        <v>331133</v>
      </c>
      <c r="J49" s="121">
        <f t="shared" si="1"/>
        <v>64599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97926</v>
      </c>
      <c r="F50" s="178">
        <f>work!I50+work!J50</f>
        <v>0</v>
      </c>
      <c r="G50" s="122"/>
      <c r="H50" s="179" t="s">
        <v>9</v>
      </c>
      <c r="I50" s="121">
        <f t="shared" si="0"/>
        <v>97926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563604</v>
      </c>
      <c r="F51" s="178">
        <f>work!I51+work!J51</f>
        <v>42850</v>
      </c>
      <c r="G51" s="122"/>
      <c r="H51" s="179" t="str">
        <f>work!L51</f>
        <v>20170110</v>
      </c>
      <c r="I51" s="121">
        <f t="shared" si="0"/>
        <v>563604</v>
      </c>
      <c r="J51" s="121">
        <f t="shared" si="1"/>
        <v>42850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1448068</v>
      </c>
      <c r="F52" s="178">
        <f>work!I52+work!J52</f>
        <v>1689320</v>
      </c>
      <c r="G52" s="122"/>
      <c r="H52" s="179" t="str">
        <f>work!L52</f>
        <v>20170110</v>
      </c>
      <c r="I52" s="121">
        <f t="shared" si="0"/>
        <v>1448068</v>
      </c>
      <c r="J52" s="121">
        <f t="shared" si="1"/>
        <v>1689320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65009</v>
      </c>
      <c r="F53" s="178">
        <f>work!I53+work!J53</f>
        <v>0</v>
      </c>
      <c r="G53" s="122"/>
      <c r="H53" s="179" t="str">
        <f>work!L53</f>
        <v>20170110</v>
      </c>
      <c r="I53" s="121">
        <f t="shared" si="0"/>
        <v>65009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851396</v>
      </c>
      <c r="F54" s="178">
        <f>work!I54+work!J54</f>
        <v>99500</v>
      </c>
      <c r="G54" s="122"/>
      <c r="H54" s="179" t="str">
        <f>work!L54</f>
        <v>20170110</v>
      </c>
      <c r="I54" s="121">
        <f t="shared" si="0"/>
        <v>851396</v>
      </c>
      <c r="J54" s="121">
        <f t="shared" si="1"/>
        <v>99500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21500</v>
      </c>
      <c r="F55" s="178">
        <f>work!I55+work!J55</f>
        <v>151535</v>
      </c>
      <c r="G55" s="122"/>
      <c r="H55" s="179" t="str">
        <f>work!L55</f>
        <v>20161207</v>
      </c>
      <c r="I55" s="121">
        <f t="shared" si="0"/>
        <v>21500</v>
      </c>
      <c r="J55" s="121">
        <f t="shared" si="1"/>
        <v>151535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1038817</v>
      </c>
      <c r="F56" s="178">
        <f>work!I56+work!J56</f>
        <v>30295</v>
      </c>
      <c r="G56" s="122"/>
      <c r="H56" s="179" t="str">
        <f>work!L56</f>
        <v>20161207</v>
      </c>
      <c r="I56" s="121">
        <f t="shared" si="0"/>
        <v>1038817</v>
      </c>
      <c r="J56" s="121">
        <f t="shared" si="1"/>
        <v>30295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224896</v>
      </c>
      <c r="F57" s="178">
        <f>work!I57+work!J57</f>
        <v>51188</v>
      </c>
      <c r="G57" s="122"/>
      <c r="H57" s="179" t="str">
        <f>work!L57</f>
        <v>20170110</v>
      </c>
      <c r="I57" s="121">
        <f t="shared" si="0"/>
        <v>224896</v>
      </c>
      <c r="J57" s="121">
        <f t="shared" si="1"/>
        <v>51188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90728</v>
      </c>
      <c r="F58" s="178">
        <f>work!I58+work!J58</f>
        <v>234066</v>
      </c>
      <c r="G58" s="122"/>
      <c r="H58" s="179" t="str">
        <f>work!L58</f>
        <v>20161207</v>
      </c>
      <c r="I58" s="121">
        <f t="shared" si="0"/>
        <v>90728</v>
      </c>
      <c r="J58" s="121">
        <f t="shared" si="1"/>
        <v>234066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725594</v>
      </c>
      <c r="F59" s="178">
        <f>work!I59+work!J59</f>
        <v>72870</v>
      </c>
      <c r="G59" s="122"/>
      <c r="H59" s="179" t="str">
        <f>work!L59</f>
        <v>20161207</v>
      </c>
      <c r="I59" s="121">
        <f t="shared" si="0"/>
        <v>725594</v>
      </c>
      <c r="J59" s="121">
        <f t="shared" si="1"/>
        <v>72870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552997</v>
      </c>
      <c r="F60" s="178">
        <f>work!I60+work!J60</f>
        <v>502119</v>
      </c>
      <c r="G60" s="122"/>
      <c r="H60" s="179" t="str">
        <f>work!L60</f>
        <v>20161207</v>
      </c>
      <c r="I60" s="121">
        <f t="shared" si="0"/>
        <v>552997</v>
      </c>
      <c r="J60" s="121">
        <f t="shared" si="1"/>
        <v>502119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461168</v>
      </c>
      <c r="F61" s="178">
        <f>work!I61+work!J61</f>
        <v>6000</v>
      </c>
      <c r="G61" s="122"/>
      <c r="H61" s="179" t="str">
        <f>work!L61</f>
        <v>20161207</v>
      </c>
      <c r="I61" s="121">
        <f t="shared" si="0"/>
        <v>461168</v>
      </c>
      <c r="J61" s="121">
        <f t="shared" si="1"/>
        <v>6000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1032547</v>
      </c>
      <c r="F62" s="178">
        <f>work!I62+work!J62</f>
        <v>0</v>
      </c>
      <c r="G62" s="122"/>
      <c r="H62" s="179" t="str">
        <f>work!L62</f>
        <v>20161207</v>
      </c>
      <c r="I62" s="121">
        <f t="shared" si="0"/>
        <v>1032547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0</v>
      </c>
      <c r="F63" s="178">
        <f>work!I63+work!J63</f>
        <v>0</v>
      </c>
      <c r="G63" s="122"/>
      <c r="H63" s="179" t="str">
        <f>work!L63</f>
        <v>No report</v>
      </c>
      <c r="I63" s="121">
        <f t="shared" si="0"/>
        <v>0</v>
      </c>
      <c r="J63" s="121">
        <f t="shared" si="1"/>
        <v>0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468035</v>
      </c>
      <c r="F64" s="178">
        <f>work!I64+work!J64</f>
        <v>418798</v>
      </c>
      <c r="G64" s="122"/>
      <c r="H64" s="179" t="str">
        <f>work!L64</f>
        <v>20170110</v>
      </c>
      <c r="I64" s="121">
        <f t="shared" si="0"/>
        <v>468035</v>
      </c>
      <c r="J64" s="121">
        <f t="shared" si="1"/>
        <v>418798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236116</v>
      </c>
      <c r="F65" s="178">
        <f>work!I65+work!J65</f>
        <v>2665255</v>
      </c>
      <c r="G65" s="122"/>
      <c r="H65" s="179" t="str">
        <f>work!L65</f>
        <v>20161207</v>
      </c>
      <c r="I65" s="121">
        <f t="shared" si="0"/>
        <v>236116</v>
      </c>
      <c r="J65" s="121">
        <f t="shared" si="1"/>
        <v>2665255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2219288</v>
      </c>
      <c r="F66" s="178">
        <f>work!I66+work!J66</f>
        <v>75942</v>
      </c>
      <c r="G66" s="122"/>
      <c r="H66" s="179" t="str">
        <f>work!L66</f>
        <v>20161207</v>
      </c>
      <c r="I66" s="121">
        <f t="shared" si="0"/>
        <v>2219288</v>
      </c>
      <c r="J66" s="121">
        <f t="shared" si="1"/>
        <v>75942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980500</v>
      </c>
      <c r="F67" s="178">
        <f>work!I67+work!J67</f>
        <v>211924</v>
      </c>
      <c r="G67" s="122"/>
      <c r="H67" s="179" t="str">
        <f>work!L67</f>
        <v>20161207</v>
      </c>
      <c r="I67" s="121">
        <f t="shared" si="0"/>
        <v>980500</v>
      </c>
      <c r="J67" s="121">
        <f t="shared" si="1"/>
        <v>211924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1416679</v>
      </c>
      <c r="F68" s="178">
        <f>work!I68+work!J68</f>
        <v>3689924</v>
      </c>
      <c r="G68" s="122"/>
      <c r="H68" s="179" t="str">
        <f>work!L68</f>
        <v>20161207</v>
      </c>
      <c r="I68" s="121">
        <f t="shared" si="0"/>
        <v>1416679</v>
      </c>
      <c r="J68" s="121">
        <f t="shared" si="1"/>
        <v>3689924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1547613</v>
      </c>
      <c r="F69" s="178">
        <f>work!I69+work!J69</f>
        <v>4204800</v>
      </c>
      <c r="G69" s="122"/>
      <c r="H69" s="179" t="str">
        <f>work!L69</f>
        <v>20161207</v>
      </c>
      <c r="I69" s="121">
        <f t="shared" si="0"/>
        <v>1547613</v>
      </c>
      <c r="J69" s="121">
        <f t="shared" si="1"/>
        <v>4204800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0</v>
      </c>
      <c r="F70" s="178">
        <f>work!I70+work!J70</f>
        <v>0</v>
      </c>
      <c r="G70" s="122"/>
      <c r="H70" s="179" t="str">
        <f>work!L70</f>
        <v>No report</v>
      </c>
      <c r="I70" s="121">
        <f t="shared" si="0"/>
        <v>0</v>
      </c>
      <c r="J70" s="121">
        <f t="shared" si="1"/>
        <v>0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171354</v>
      </c>
      <c r="F71" s="178">
        <f>work!I71+work!J71</f>
        <v>239800</v>
      </c>
      <c r="G71" s="122"/>
      <c r="H71" s="179" t="str">
        <f>work!L71</f>
        <v>20161207</v>
      </c>
      <c r="I71" s="121">
        <f t="shared" si="0"/>
        <v>171354</v>
      </c>
      <c r="J71" s="121">
        <f t="shared" si="1"/>
        <v>239800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3519625</v>
      </c>
      <c r="F72" s="178">
        <f>work!I72+work!J72</f>
        <v>616787</v>
      </c>
      <c r="G72" s="122"/>
      <c r="H72" s="179" t="str">
        <f>work!L72</f>
        <v>20161207</v>
      </c>
      <c r="I72" s="121">
        <f t="shared" si="0"/>
        <v>3519625</v>
      </c>
      <c r="J72" s="121">
        <f t="shared" si="1"/>
        <v>616787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3166365</v>
      </c>
      <c r="F73" s="178">
        <f>work!I73+work!J73</f>
        <v>1701</v>
      </c>
      <c r="G73" s="122"/>
      <c r="H73" s="179" t="str">
        <f>work!L73</f>
        <v>20161207</v>
      </c>
      <c r="I73" s="121">
        <f t="shared" si="0"/>
        <v>3166365</v>
      </c>
      <c r="J73" s="121">
        <f t="shared" si="1"/>
        <v>1701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763747</v>
      </c>
      <c r="F74" s="178">
        <f>work!I74+work!J74</f>
        <v>40700</v>
      </c>
      <c r="G74" s="122"/>
      <c r="H74" s="179" t="str">
        <f>work!L74</f>
        <v>20161207</v>
      </c>
      <c r="I74" s="121">
        <f t="shared" si="0"/>
        <v>763747</v>
      </c>
      <c r="J74" s="121">
        <f t="shared" si="1"/>
        <v>40700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1606047</v>
      </c>
      <c r="F75" s="178">
        <f>work!I75+work!J75</f>
        <v>10850</v>
      </c>
      <c r="G75" s="122"/>
      <c r="H75" s="179" t="str">
        <f>work!L75</f>
        <v>20161207</v>
      </c>
      <c r="I75" s="121">
        <f t="shared" si="0"/>
        <v>1606047</v>
      </c>
      <c r="J75" s="121">
        <f t="shared" si="1"/>
        <v>10850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515186</v>
      </c>
      <c r="F76" s="178">
        <f>work!I76+work!J76</f>
        <v>5054938</v>
      </c>
      <c r="G76" s="122"/>
      <c r="H76" s="179" t="str">
        <f>work!L76</f>
        <v>20170110</v>
      </c>
      <c r="I76" s="121">
        <f t="shared" si="0"/>
        <v>515186</v>
      </c>
      <c r="J76" s="121">
        <f t="shared" si="1"/>
        <v>5054938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92814</v>
      </c>
      <c r="F77" s="178">
        <f>work!I77+work!J77</f>
        <v>23450</v>
      </c>
      <c r="G77" s="122"/>
      <c r="H77" s="179" t="str">
        <f>work!L77</f>
        <v>20161207</v>
      </c>
      <c r="I77" s="121">
        <f t="shared" si="0"/>
        <v>92814</v>
      </c>
      <c r="J77" s="121">
        <f t="shared" si="1"/>
        <v>23450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200076</v>
      </c>
      <c r="F78" s="178">
        <f>work!I78+work!J78</f>
        <v>77450</v>
      </c>
      <c r="G78" s="122"/>
      <c r="H78" s="179" t="str">
        <f>work!L78</f>
        <v>20161207</v>
      </c>
      <c r="I78" s="121">
        <f t="shared" si="0"/>
        <v>200076</v>
      </c>
      <c r="J78" s="121">
        <f t="shared" si="1"/>
        <v>77450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61557</v>
      </c>
      <c r="F79" s="178">
        <f>work!I79+work!J79</f>
        <v>83500</v>
      </c>
      <c r="G79" s="122"/>
      <c r="H79" s="179" t="str">
        <f>work!L79</f>
        <v>20161207</v>
      </c>
      <c r="I79" s="121">
        <f t="shared" si="0"/>
        <v>61557</v>
      </c>
      <c r="J79" s="121">
        <f t="shared" si="1"/>
        <v>83500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594287</v>
      </c>
      <c r="F80" s="178">
        <f>work!I80+work!J80</f>
        <v>36332</v>
      </c>
      <c r="G80" s="122"/>
      <c r="H80" s="179" t="str">
        <f>work!L80</f>
        <v>20161207</v>
      </c>
      <c r="I80" s="121">
        <f t="shared" si="0"/>
        <v>594287</v>
      </c>
      <c r="J80" s="121">
        <f t="shared" si="1"/>
        <v>36332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285294</v>
      </c>
      <c r="F81" s="178">
        <f>work!I81+work!J81</f>
        <v>16900</v>
      </c>
      <c r="G81" s="122"/>
      <c r="H81" s="179" t="str">
        <f>work!L81</f>
        <v>20161207</v>
      </c>
      <c r="I81" s="121">
        <f t="shared" si="0"/>
        <v>285294</v>
      </c>
      <c r="J81" s="121">
        <f t="shared" si="1"/>
        <v>16900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4164427</v>
      </c>
      <c r="F82" s="178">
        <f>work!I82+work!J82</f>
        <v>75500</v>
      </c>
      <c r="G82" s="122"/>
      <c r="H82" s="179" t="str">
        <f>work!L82</f>
        <v>20170110</v>
      </c>
      <c r="I82" s="121">
        <f t="shared" si="0"/>
        <v>4164427</v>
      </c>
      <c r="J82" s="121">
        <f t="shared" si="1"/>
        <v>75500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92152</v>
      </c>
      <c r="F83" s="178">
        <f>work!I83+work!J83</f>
        <v>66050</v>
      </c>
      <c r="G83" s="122"/>
      <c r="H83" s="179" t="str">
        <f>work!L83</f>
        <v>20161207</v>
      </c>
      <c r="I83" s="121">
        <f t="shared" si="0"/>
        <v>92152</v>
      </c>
      <c r="J83" s="121">
        <f t="shared" si="1"/>
        <v>66050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217667</v>
      </c>
      <c r="F84" s="178">
        <f>work!I84+work!J84</f>
        <v>298850</v>
      </c>
      <c r="G84" s="122"/>
      <c r="H84" s="179" t="str">
        <f>work!L84</f>
        <v>20161207</v>
      </c>
      <c r="I84" s="121">
        <f t="shared" si="0"/>
        <v>217667</v>
      </c>
      <c r="J84" s="121">
        <f t="shared" si="1"/>
        <v>298850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3792281</v>
      </c>
      <c r="F85" s="178">
        <f>work!I85+work!J85</f>
        <v>55189</v>
      </c>
      <c r="G85" s="122"/>
      <c r="H85" s="179" t="str">
        <f>work!L85</f>
        <v>20161207</v>
      </c>
      <c r="I85" s="121">
        <f t="shared" si="0"/>
        <v>3792281</v>
      </c>
      <c r="J85" s="121">
        <f t="shared" si="1"/>
        <v>55189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9302225</v>
      </c>
      <c r="F86" s="178">
        <f>work!I86+work!J86</f>
        <v>2880448</v>
      </c>
      <c r="G86" s="122"/>
      <c r="H86" s="179" t="str">
        <f>work!L86</f>
        <v>20170110</v>
      </c>
      <c r="I86" s="121">
        <f t="shared" si="0"/>
        <v>9302225</v>
      </c>
      <c r="J86" s="121">
        <f t="shared" si="1"/>
        <v>2880448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333115</v>
      </c>
      <c r="F87" s="178">
        <f>work!I87+work!J87</f>
        <v>4200</v>
      </c>
      <c r="G87" s="122"/>
      <c r="H87" s="179" t="str">
        <f>work!L87</f>
        <v>20161207</v>
      </c>
      <c r="I87" s="121">
        <f t="shared" si="0"/>
        <v>333115</v>
      </c>
      <c r="J87" s="121">
        <f t="shared" si="1"/>
        <v>4200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341658</v>
      </c>
      <c r="F88" s="178">
        <f>work!I88+work!J88</f>
        <v>81828</v>
      </c>
      <c r="G88" s="122"/>
      <c r="H88" s="179" t="str">
        <f>work!L88</f>
        <v>20161207</v>
      </c>
      <c r="I88" s="121">
        <f t="shared" si="0"/>
        <v>341658</v>
      </c>
      <c r="J88" s="121">
        <f t="shared" si="1"/>
        <v>81828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668147</v>
      </c>
      <c r="F89" s="178">
        <f>work!I89+work!J89</f>
        <v>745251</v>
      </c>
      <c r="G89" s="122"/>
      <c r="H89" s="179" t="str">
        <f>work!L89</f>
        <v>20161207</v>
      </c>
      <c r="I89" s="121">
        <f t="shared" si="0"/>
        <v>668147</v>
      </c>
      <c r="J89" s="121">
        <f t="shared" si="1"/>
        <v>745251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85635</v>
      </c>
      <c r="F90" s="178">
        <f>work!I90+work!J90</f>
        <v>299200</v>
      </c>
      <c r="G90" s="122"/>
      <c r="H90" s="179" t="str">
        <f>work!L90</f>
        <v>20161207</v>
      </c>
      <c r="I90" s="121">
        <f t="shared" si="0"/>
        <v>85635</v>
      </c>
      <c r="J90" s="121">
        <f t="shared" si="1"/>
        <v>299200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303540</v>
      </c>
      <c r="F91" s="178">
        <f>work!I91+work!J91</f>
        <v>1468400</v>
      </c>
      <c r="G91" s="122"/>
      <c r="H91" s="179" t="str">
        <f>work!L91</f>
        <v>20161207</v>
      </c>
      <c r="I91" s="121">
        <f t="shared" si="0"/>
        <v>303540</v>
      </c>
      <c r="J91" s="121">
        <f t="shared" si="1"/>
        <v>1468400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287277</v>
      </c>
      <c r="F92" s="178">
        <f>work!I92+work!J92</f>
        <v>355750</v>
      </c>
      <c r="G92" s="122"/>
      <c r="H92" s="179" t="str">
        <f>work!L92</f>
        <v>20161207</v>
      </c>
      <c r="I92" s="121">
        <f t="shared" si="0"/>
        <v>287277</v>
      </c>
      <c r="J92" s="121">
        <f t="shared" si="1"/>
        <v>355750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37298</v>
      </c>
      <c r="F93" s="178">
        <f>work!I93+work!J93</f>
        <v>44100</v>
      </c>
      <c r="G93" s="122"/>
      <c r="H93" s="179" t="str">
        <f>work!L93</f>
        <v>20161207</v>
      </c>
      <c r="I93" s="121">
        <f t="shared" si="0"/>
        <v>37298</v>
      </c>
      <c r="J93" s="121">
        <f t="shared" si="1"/>
        <v>44100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1269537</v>
      </c>
      <c r="F94" s="178">
        <f>work!I94+work!J94</f>
        <v>0</v>
      </c>
      <c r="G94" s="122"/>
      <c r="H94" s="179" t="str">
        <f>work!L94</f>
        <v>20161207</v>
      </c>
      <c r="I94" s="121">
        <f t="shared" si="0"/>
        <v>1269537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507740</v>
      </c>
      <c r="F95" s="178">
        <f>work!I95+work!J95</f>
        <v>228780</v>
      </c>
      <c r="G95" s="122"/>
      <c r="H95" s="179" t="str">
        <f>work!L95</f>
        <v>20161207</v>
      </c>
      <c r="I95" s="121">
        <f t="shared" si="0"/>
        <v>507740</v>
      </c>
      <c r="J95" s="121">
        <f t="shared" si="1"/>
        <v>228780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692255</v>
      </c>
      <c r="F96" s="178">
        <f>work!I96+work!J96</f>
        <v>338650</v>
      </c>
      <c r="G96" s="122"/>
      <c r="H96" s="179" t="str">
        <f>work!L96</f>
        <v>20161207</v>
      </c>
      <c r="I96" s="121">
        <f aca="true" t="shared" si="2" ref="I96:I159">E96</f>
        <v>692255</v>
      </c>
      <c r="J96" s="121">
        <f aca="true" t="shared" si="3" ref="J96:J159">F96</f>
        <v>338650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271372</v>
      </c>
      <c r="F97" s="178">
        <f>work!I97+work!J97</f>
        <v>110600</v>
      </c>
      <c r="G97" s="122"/>
      <c r="H97" s="179" t="str">
        <f>work!L97</f>
        <v>20170110</v>
      </c>
      <c r="I97" s="121">
        <f t="shared" si="2"/>
        <v>271372</v>
      </c>
      <c r="J97" s="121">
        <f t="shared" si="3"/>
        <v>110600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1290976</v>
      </c>
      <c r="F98" s="178">
        <f>work!I98+work!J98</f>
        <v>46055</v>
      </c>
      <c r="G98" s="122"/>
      <c r="H98" s="179" t="str">
        <f>work!L98</f>
        <v>20161207</v>
      </c>
      <c r="I98" s="121">
        <f t="shared" si="2"/>
        <v>1290976</v>
      </c>
      <c r="J98" s="121">
        <f t="shared" si="3"/>
        <v>46055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1507620</v>
      </c>
      <c r="F99" s="178">
        <f>work!I99+work!J99</f>
        <v>3932939</v>
      </c>
      <c r="G99" s="122"/>
      <c r="H99" s="179" t="str">
        <f>work!L99</f>
        <v>20161207</v>
      </c>
      <c r="I99" s="121">
        <f t="shared" si="2"/>
        <v>1507620</v>
      </c>
      <c r="J99" s="121">
        <f t="shared" si="3"/>
        <v>3932939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443610</v>
      </c>
      <c r="F100" s="178">
        <f>work!I100+work!J100</f>
        <v>332750</v>
      </c>
      <c r="G100" s="122"/>
      <c r="H100" s="179" t="str">
        <f>work!L100</f>
        <v>20161207</v>
      </c>
      <c r="I100" s="121">
        <f t="shared" si="2"/>
        <v>443610</v>
      </c>
      <c r="J100" s="121">
        <f t="shared" si="3"/>
        <v>332750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421032</v>
      </c>
      <c r="F101" s="178">
        <f>work!I101+work!J101</f>
        <v>14376881</v>
      </c>
      <c r="G101" s="122"/>
      <c r="H101" s="179" t="str">
        <f>work!L101</f>
        <v>20161207</v>
      </c>
      <c r="I101" s="121">
        <f t="shared" si="2"/>
        <v>421032</v>
      </c>
      <c r="J101" s="121">
        <f t="shared" si="3"/>
        <v>14376881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145941</v>
      </c>
      <c r="F102" s="178">
        <f>work!I102+work!J102</f>
        <v>54716</v>
      </c>
      <c r="G102" s="122"/>
      <c r="H102" s="179" t="str">
        <f>work!L102</f>
        <v>20161207</v>
      </c>
      <c r="I102" s="121">
        <f t="shared" si="2"/>
        <v>145941</v>
      </c>
      <c r="J102" s="121">
        <f t="shared" si="3"/>
        <v>54716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354657</v>
      </c>
      <c r="F103" s="178">
        <f>work!I103+work!J103</f>
        <v>81251</v>
      </c>
      <c r="G103" s="122"/>
      <c r="H103" s="179" t="str">
        <f>work!L103</f>
        <v>20161207</v>
      </c>
      <c r="I103" s="121">
        <f t="shared" si="2"/>
        <v>354657</v>
      </c>
      <c r="J103" s="121">
        <f t="shared" si="3"/>
        <v>81251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3789400</v>
      </c>
      <c r="F104" s="178">
        <f>work!I104+work!J104</f>
        <v>136328</v>
      </c>
      <c r="G104" s="122"/>
      <c r="H104" s="179" t="str">
        <f>work!L104</f>
        <v>20161207</v>
      </c>
      <c r="I104" s="121">
        <f t="shared" si="2"/>
        <v>3789400</v>
      </c>
      <c r="J104" s="121">
        <f t="shared" si="3"/>
        <v>136328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825587</v>
      </c>
      <c r="F105" s="178">
        <f>work!I105+work!J105</f>
        <v>1500</v>
      </c>
      <c r="G105" s="122"/>
      <c r="H105" s="179" t="str">
        <f>work!L105</f>
        <v>20161207</v>
      </c>
      <c r="I105" s="121">
        <f t="shared" si="2"/>
        <v>825587</v>
      </c>
      <c r="J105" s="121">
        <f t="shared" si="3"/>
        <v>1500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614370</v>
      </c>
      <c r="F106" s="178">
        <f>work!I106+work!J106</f>
        <v>54550</v>
      </c>
      <c r="G106" s="122"/>
      <c r="H106" s="179" t="str">
        <f>work!L106</f>
        <v>20161207</v>
      </c>
      <c r="I106" s="121">
        <f t="shared" si="2"/>
        <v>614370</v>
      </c>
      <c r="J106" s="121">
        <f t="shared" si="3"/>
        <v>54550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71612</v>
      </c>
      <c r="F107" s="178">
        <f>work!I107+work!J107</f>
        <v>6080</v>
      </c>
      <c r="G107" s="122"/>
      <c r="H107" s="179" t="str">
        <f>work!L107</f>
        <v>20161207</v>
      </c>
      <c r="I107" s="121">
        <f t="shared" si="2"/>
        <v>71612</v>
      </c>
      <c r="J107" s="121">
        <f t="shared" si="3"/>
        <v>6080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60900</v>
      </c>
      <c r="G108" s="122"/>
      <c r="H108" s="179" t="str">
        <f>work!L108</f>
        <v>20161207</v>
      </c>
      <c r="I108" s="121">
        <f t="shared" si="2"/>
        <v>0</v>
      </c>
      <c r="J108" s="121">
        <f t="shared" si="3"/>
        <v>60900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591724</v>
      </c>
      <c r="F109" s="178">
        <f>work!I109+work!J109</f>
        <v>260100</v>
      </c>
      <c r="G109" s="122"/>
      <c r="H109" s="179" t="str">
        <f>work!L109</f>
        <v>20161207</v>
      </c>
      <c r="I109" s="121">
        <f t="shared" si="2"/>
        <v>591724</v>
      </c>
      <c r="J109" s="121">
        <f t="shared" si="3"/>
        <v>260100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725389</v>
      </c>
      <c r="F110" s="178">
        <f>work!I110+work!J110</f>
        <v>134179</v>
      </c>
      <c r="G110" s="122"/>
      <c r="H110" s="179" t="str">
        <f>work!L110</f>
        <v>20170110</v>
      </c>
      <c r="I110" s="121">
        <f t="shared" si="2"/>
        <v>725389</v>
      </c>
      <c r="J110" s="121">
        <f t="shared" si="3"/>
        <v>134179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216117</v>
      </c>
      <c r="F111" s="178">
        <f>work!I111+work!J111</f>
        <v>575393</v>
      </c>
      <c r="G111" s="122"/>
      <c r="H111" s="179" t="str">
        <f>work!L111</f>
        <v>20161207</v>
      </c>
      <c r="I111" s="121">
        <f t="shared" si="2"/>
        <v>216117</v>
      </c>
      <c r="J111" s="121">
        <f t="shared" si="3"/>
        <v>575393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1795</v>
      </c>
      <c r="F112" s="178">
        <f>work!I112+work!J112</f>
        <v>474678</v>
      </c>
      <c r="G112" s="122"/>
      <c r="H112" s="179" t="str">
        <f>work!L112</f>
        <v>20161207</v>
      </c>
      <c r="I112" s="121">
        <f t="shared" si="2"/>
        <v>1795</v>
      </c>
      <c r="J112" s="121">
        <f t="shared" si="3"/>
        <v>474678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3631930</v>
      </c>
      <c r="F113" s="178">
        <f>work!I113+work!J113</f>
        <v>883255</v>
      </c>
      <c r="G113" s="122"/>
      <c r="H113" s="179" t="str">
        <f>work!L113</f>
        <v>20161207</v>
      </c>
      <c r="I113" s="121">
        <f t="shared" si="2"/>
        <v>3631930</v>
      </c>
      <c r="J113" s="121">
        <f t="shared" si="3"/>
        <v>883255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5695697</v>
      </c>
      <c r="F114" s="178">
        <f>work!I114+work!J114</f>
        <v>2852745</v>
      </c>
      <c r="G114" s="122"/>
      <c r="H114" s="179" t="str">
        <f>work!L114</f>
        <v>20161207</v>
      </c>
      <c r="I114" s="121">
        <f t="shared" si="2"/>
        <v>5695697</v>
      </c>
      <c r="J114" s="121">
        <f t="shared" si="3"/>
        <v>2852745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4908590</v>
      </c>
      <c r="G115" s="122"/>
      <c r="H115" s="179" t="str">
        <f>work!L115</f>
        <v>20161207</v>
      </c>
      <c r="I115" s="121">
        <f t="shared" si="2"/>
        <v>0</v>
      </c>
      <c r="J115" s="121">
        <f t="shared" si="3"/>
        <v>4908590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1224496</v>
      </c>
      <c r="F116" s="178">
        <f>work!I116+work!J116</f>
        <v>243100</v>
      </c>
      <c r="G116" s="122"/>
      <c r="H116" s="179" t="str">
        <f>work!L116</f>
        <v>20170110</v>
      </c>
      <c r="I116" s="121">
        <f t="shared" si="2"/>
        <v>1224496</v>
      </c>
      <c r="J116" s="121">
        <f t="shared" si="3"/>
        <v>243100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252691</v>
      </c>
      <c r="F117" s="178">
        <f>work!I117+work!J117</f>
        <v>10550</v>
      </c>
      <c r="G117" s="122"/>
      <c r="H117" s="179" t="str">
        <f>work!L117</f>
        <v>20161207</v>
      </c>
      <c r="I117" s="121">
        <f t="shared" si="2"/>
        <v>252691</v>
      </c>
      <c r="J117" s="121">
        <f t="shared" si="3"/>
        <v>10550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220369</v>
      </c>
      <c r="F118" s="178">
        <f>work!I118+work!J118</f>
        <v>16200</v>
      </c>
      <c r="G118" s="122"/>
      <c r="H118" s="179" t="str">
        <f>work!L118</f>
        <v>20161207</v>
      </c>
      <c r="I118" s="121">
        <f t="shared" si="2"/>
        <v>220369</v>
      </c>
      <c r="J118" s="121">
        <f t="shared" si="3"/>
        <v>16200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1313649</v>
      </c>
      <c r="F119" s="178">
        <f>work!I119+work!J119</f>
        <v>1750</v>
      </c>
      <c r="G119" s="122"/>
      <c r="H119" s="179" t="str">
        <f>work!L119</f>
        <v>20161207</v>
      </c>
      <c r="I119" s="121">
        <f t="shared" si="2"/>
        <v>1313649</v>
      </c>
      <c r="J119" s="121">
        <f t="shared" si="3"/>
        <v>1750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472160</v>
      </c>
      <c r="F120" s="178">
        <f>work!I120+work!J120</f>
        <v>477902</v>
      </c>
      <c r="G120" s="122"/>
      <c r="H120" s="179" t="str">
        <f>work!L120</f>
        <v>20161207</v>
      </c>
      <c r="I120" s="121">
        <f t="shared" si="2"/>
        <v>472160</v>
      </c>
      <c r="J120" s="121">
        <f t="shared" si="3"/>
        <v>477902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890906</v>
      </c>
      <c r="F121" s="178">
        <f>work!I121+work!J121</f>
        <v>585940</v>
      </c>
      <c r="G121" s="122"/>
      <c r="H121" s="179" t="str">
        <f>work!L121</f>
        <v>20161207</v>
      </c>
      <c r="I121" s="121">
        <f t="shared" si="2"/>
        <v>890906</v>
      </c>
      <c r="J121" s="121">
        <f t="shared" si="3"/>
        <v>585940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3594354</v>
      </c>
      <c r="F122" s="178">
        <f>work!I122+work!J122</f>
        <v>92001</v>
      </c>
      <c r="G122" s="122"/>
      <c r="H122" s="179" t="str">
        <f>work!L122</f>
        <v>20161207</v>
      </c>
      <c r="I122" s="121">
        <f t="shared" si="2"/>
        <v>3594354</v>
      </c>
      <c r="J122" s="121">
        <f t="shared" si="3"/>
        <v>92001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4039847</v>
      </c>
      <c r="F123" s="178">
        <f>work!I123+work!J123</f>
        <v>780519</v>
      </c>
      <c r="G123" s="122"/>
      <c r="H123" s="179" t="str">
        <f>work!L123</f>
        <v>20161207</v>
      </c>
      <c r="I123" s="121">
        <f t="shared" si="2"/>
        <v>4039847</v>
      </c>
      <c r="J123" s="121">
        <f t="shared" si="3"/>
        <v>780519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57391</v>
      </c>
      <c r="F124" s="178">
        <f>work!I124+work!J124</f>
        <v>500</v>
      </c>
      <c r="G124" s="122"/>
      <c r="H124" s="179" t="str">
        <f>work!L124</f>
        <v>20161207</v>
      </c>
      <c r="I124" s="121">
        <f t="shared" si="2"/>
        <v>57391</v>
      </c>
      <c r="J124" s="121">
        <f t="shared" si="3"/>
        <v>500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86004</v>
      </c>
      <c r="F125" s="178">
        <f>work!I125+work!J125</f>
        <v>0</v>
      </c>
      <c r="G125" s="122"/>
      <c r="H125" s="179" t="str">
        <f>work!L125</f>
        <v>20161207</v>
      </c>
      <c r="I125" s="121">
        <f t="shared" si="2"/>
        <v>86004</v>
      </c>
      <c r="J125" s="121">
        <f t="shared" si="3"/>
        <v>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103941</v>
      </c>
      <c r="F126" s="178">
        <f>work!I126+work!J126</f>
        <v>7700</v>
      </c>
      <c r="G126" s="122"/>
      <c r="H126" s="179" t="str">
        <f>work!L126</f>
        <v>20170110</v>
      </c>
      <c r="I126" s="121">
        <f t="shared" si="2"/>
        <v>103941</v>
      </c>
      <c r="J126" s="121">
        <f t="shared" si="3"/>
        <v>7700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187658</v>
      </c>
      <c r="F127" s="178">
        <f>work!I127+work!J127</f>
        <v>224635</v>
      </c>
      <c r="G127" s="122"/>
      <c r="H127" s="179" t="str">
        <f>work!L127</f>
        <v>20170110</v>
      </c>
      <c r="I127" s="121">
        <f t="shared" si="2"/>
        <v>187658</v>
      </c>
      <c r="J127" s="121">
        <f t="shared" si="3"/>
        <v>224635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143842</v>
      </c>
      <c r="F128" s="178">
        <f>work!I128+work!J128</f>
        <v>79850</v>
      </c>
      <c r="G128" s="122"/>
      <c r="H128" s="179" t="str">
        <f>work!L128</f>
        <v>20161207</v>
      </c>
      <c r="I128" s="121">
        <f t="shared" si="2"/>
        <v>143842</v>
      </c>
      <c r="J128" s="121">
        <f t="shared" si="3"/>
        <v>79850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0</v>
      </c>
      <c r="F129" s="178">
        <f>work!I129+work!J129</f>
        <v>0</v>
      </c>
      <c r="G129" s="122"/>
      <c r="H129" s="179" t="str">
        <f>work!L129</f>
        <v>No report</v>
      </c>
      <c r="I129" s="121">
        <f t="shared" si="2"/>
        <v>0</v>
      </c>
      <c r="J129" s="121">
        <f t="shared" si="3"/>
        <v>0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1865264</v>
      </c>
      <c r="F130" s="178">
        <f>work!I130+work!J130</f>
        <v>56952</v>
      </c>
      <c r="G130" s="122"/>
      <c r="H130" s="179" t="str">
        <f>work!L130</f>
        <v>20161207</v>
      </c>
      <c r="I130" s="121">
        <f t="shared" si="2"/>
        <v>1865264</v>
      </c>
      <c r="J130" s="121">
        <f t="shared" si="3"/>
        <v>56952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663293</v>
      </c>
      <c r="F131" s="178">
        <f>work!I131+work!J131</f>
        <v>499237</v>
      </c>
      <c r="G131" s="122"/>
      <c r="H131" s="179" t="str">
        <f>work!L131</f>
        <v>20170110</v>
      </c>
      <c r="I131" s="121">
        <f t="shared" si="2"/>
        <v>663293</v>
      </c>
      <c r="J131" s="121">
        <f t="shared" si="3"/>
        <v>499237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89851</v>
      </c>
      <c r="F132" s="178">
        <f>work!I132+work!J132</f>
        <v>377000</v>
      </c>
      <c r="G132" s="122"/>
      <c r="H132" s="179" t="str">
        <f>work!L132</f>
        <v>20161207</v>
      </c>
      <c r="I132" s="121">
        <f t="shared" si="2"/>
        <v>89851</v>
      </c>
      <c r="J132" s="121">
        <f t="shared" si="3"/>
        <v>377000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787359</v>
      </c>
      <c r="F133" s="178">
        <f>work!I133+work!J133</f>
        <v>495085</v>
      </c>
      <c r="G133" s="122"/>
      <c r="H133" s="179" t="str">
        <f>work!L133</f>
        <v>20161207</v>
      </c>
      <c r="I133" s="121">
        <f t="shared" si="2"/>
        <v>787359</v>
      </c>
      <c r="J133" s="121">
        <f t="shared" si="3"/>
        <v>495085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191478</v>
      </c>
      <c r="F134" s="178">
        <f>work!I134+work!J134</f>
        <v>41330</v>
      </c>
      <c r="G134" s="122"/>
      <c r="H134" s="179" t="str">
        <f>work!L134</f>
        <v>20161207</v>
      </c>
      <c r="I134" s="121">
        <f t="shared" si="2"/>
        <v>191478</v>
      </c>
      <c r="J134" s="121">
        <f t="shared" si="3"/>
        <v>41330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957953</v>
      </c>
      <c r="F135" s="178">
        <f>work!I135+work!J135</f>
        <v>0</v>
      </c>
      <c r="G135" s="122"/>
      <c r="H135" s="179" t="str">
        <f>work!L135</f>
        <v>20170110</v>
      </c>
      <c r="I135" s="121">
        <f t="shared" si="2"/>
        <v>957953</v>
      </c>
      <c r="J135" s="121">
        <f t="shared" si="3"/>
        <v>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397371</v>
      </c>
      <c r="F136" s="178">
        <f>work!I136+work!J136</f>
        <v>5209888</v>
      </c>
      <c r="G136" s="122"/>
      <c r="H136" s="179" t="str">
        <f>work!L136</f>
        <v>20170110</v>
      </c>
      <c r="I136" s="121">
        <f t="shared" si="2"/>
        <v>397371</v>
      </c>
      <c r="J136" s="121">
        <f t="shared" si="3"/>
        <v>5209888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30209</v>
      </c>
      <c r="F137" s="178">
        <f>work!I137+work!J137</f>
        <v>13000</v>
      </c>
      <c r="G137" s="122"/>
      <c r="H137" s="179" t="str">
        <f>work!L137</f>
        <v>20161207</v>
      </c>
      <c r="I137" s="121">
        <f t="shared" si="2"/>
        <v>30209</v>
      </c>
      <c r="J137" s="121">
        <f t="shared" si="3"/>
        <v>13000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314130</v>
      </c>
      <c r="F138" s="178">
        <f>work!I138+work!J138</f>
        <v>274646</v>
      </c>
      <c r="G138" s="122"/>
      <c r="H138" s="179" t="str">
        <f>work!L138</f>
        <v>20161207</v>
      </c>
      <c r="I138" s="121">
        <f t="shared" si="2"/>
        <v>314130</v>
      </c>
      <c r="J138" s="121">
        <f t="shared" si="3"/>
        <v>274646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1173428</v>
      </c>
      <c r="F139" s="178">
        <f>work!I139+work!J139</f>
        <v>7150</v>
      </c>
      <c r="G139" s="122"/>
      <c r="H139" s="179" t="str">
        <f>work!L139</f>
        <v>20161207</v>
      </c>
      <c r="I139" s="121">
        <f t="shared" si="2"/>
        <v>1173428</v>
      </c>
      <c r="J139" s="121">
        <f t="shared" si="3"/>
        <v>7150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404311</v>
      </c>
      <c r="F140" s="178">
        <f>work!I140+work!J140</f>
        <v>96156</v>
      </c>
      <c r="G140" s="122"/>
      <c r="H140" s="179" t="str">
        <f>work!L140</f>
        <v>20161207</v>
      </c>
      <c r="I140" s="121">
        <f t="shared" si="2"/>
        <v>404311</v>
      </c>
      <c r="J140" s="121">
        <f t="shared" si="3"/>
        <v>96156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326722</v>
      </c>
      <c r="F141" s="178">
        <f>work!I141+work!J141</f>
        <v>340534</v>
      </c>
      <c r="G141" s="122"/>
      <c r="H141" s="179" t="str">
        <f>work!L141</f>
        <v>20161207</v>
      </c>
      <c r="I141" s="121">
        <f t="shared" si="2"/>
        <v>326722</v>
      </c>
      <c r="J141" s="121">
        <f t="shared" si="3"/>
        <v>340534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507807</v>
      </c>
      <c r="F142" s="178">
        <f>work!I142+work!J142</f>
        <v>14200</v>
      </c>
      <c r="G142" s="122"/>
      <c r="H142" s="179" t="str">
        <f>work!L142</f>
        <v>20161207</v>
      </c>
      <c r="I142" s="121">
        <f t="shared" si="2"/>
        <v>507807</v>
      </c>
      <c r="J142" s="121">
        <f t="shared" si="3"/>
        <v>14200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2193303</v>
      </c>
      <c r="F143" s="178">
        <f>work!I143+work!J143</f>
        <v>95618</v>
      </c>
      <c r="G143" s="122"/>
      <c r="H143" s="179" t="str">
        <f>work!L143</f>
        <v>20161207</v>
      </c>
      <c r="I143" s="121">
        <f t="shared" si="2"/>
        <v>2193303</v>
      </c>
      <c r="J143" s="121">
        <f t="shared" si="3"/>
        <v>95618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244967</v>
      </c>
      <c r="F144" s="178">
        <f>work!I144+work!J144</f>
        <v>0</v>
      </c>
      <c r="G144" s="120"/>
      <c r="H144" s="179" t="str">
        <f>work!L144</f>
        <v>20170110</v>
      </c>
      <c r="I144" s="121">
        <f t="shared" si="2"/>
        <v>244967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12000</v>
      </c>
      <c r="F146" s="178">
        <f>work!I146+work!J146</f>
        <v>7000</v>
      </c>
      <c r="G146" s="122"/>
      <c r="H146" s="179" t="str">
        <f>work!L146</f>
        <v>20170110</v>
      </c>
      <c r="I146" s="121">
        <f t="shared" si="2"/>
        <v>12000</v>
      </c>
      <c r="J146" s="121">
        <f t="shared" si="3"/>
        <v>7000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7729617</v>
      </c>
      <c r="F147" s="178">
        <f>work!I147+work!J147</f>
        <v>24505085</v>
      </c>
      <c r="G147" s="122"/>
      <c r="H147" s="179" t="str">
        <f>work!L147</f>
        <v>20161207</v>
      </c>
      <c r="I147" s="121">
        <f t="shared" si="2"/>
        <v>7729617</v>
      </c>
      <c r="J147" s="121">
        <f t="shared" si="3"/>
        <v>24505085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361550</v>
      </c>
      <c r="F148" s="178">
        <f>work!I148+work!J148</f>
        <v>14300</v>
      </c>
      <c r="G148" s="122"/>
      <c r="H148" s="179" t="str">
        <f>work!L148</f>
        <v>20161207</v>
      </c>
      <c r="I148" s="121">
        <f t="shared" si="2"/>
        <v>361550</v>
      </c>
      <c r="J148" s="121">
        <f t="shared" si="3"/>
        <v>14300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65235</v>
      </c>
      <c r="F149" s="178">
        <f>work!I149+work!J149</f>
        <v>3500</v>
      </c>
      <c r="G149" s="122"/>
      <c r="H149" s="179" t="str">
        <f>work!L149</f>
        <v>20161207</v>
      </c>
      <c r="I149" s="121">
        <f t="shared" si="2"/>
        <v>65235</v>
      </c>
      <c r="J149" s="121">
        <f t="shared" si="3"/>
        <v>3500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199189</v>
      </c>
      <c r="F150" s="178">
        <f>work!I150+work!J150</f>
        <v>394020</v>
      </c>
      <c r="G150" s="122"/>
      <c r="H150" s="179" t="str">
        <f>work!L150</f>
        <v>20170110</v>
      </c>
      <c r="I150" s="121">
        <f t="shared" si="2"/>
        <v>199189</v>
      </c>
      <c r="J150" s="121">
        <f t="shared" si="3"/>
        <v>394020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1600</v>
      </c>
      <c r="F151" s="178">
        <f>work!I151+work!J151</f>
        <v>10000</v>
      </c>
      <c r="G151" s="122"/>
      <c r="H151" s="179" t="str">
        <f>work!L151</f>
        <v>20161207</v>
      </c>
      <c r="I151" s="121">
        <f t="shared" si="2"/>
        <v>1600</v>
      </c>
      <c r="J151" s="121">
        <f t="shared" si="3"/>
        <v>10000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757337</v>
      </c>
      <c r="F152" s="178">
        <f>work!I152+work!J152</f>
        <v>722801</v>
      </c>
      <c r="G152" s="122"/>
      <c r="H152" s="179" t="str">
        <f>work!L152</f>
        <v>20161207</v>
      </c>
      <c r="I152" s="121">
        <f t="shared" si="2"/>
        <v>757337</v>
      </c>
      <c r="J152" s="121">
        <f t="shared" si="3"/>
        <v>722801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135064</v>
      </c>
      <c r="F153" s="178">
        <f>work!I153+work!J153</f>
        <v>11100</v>
      </c>
      <c r="G153" s="122"/>
      <c r="H153" s="179" t="str">
        <f>work!L153</f>
        <v>20161207</v>
      </c>
      <c r="I153" s="121">
        <f t="shared" si="2"/>
        <v>135064</v>
      </c>
      <c r="J153" s="121">
        <f t="shared" si="3"/>
        <v>11100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37954</v>
      </c>
      <c r="F154" s="178">
        <f>work!I154+work!J154</f>
        <v>0</v>
      </c>
      <c r="G154" s="122"/>
      <c r="H154" s="179" t="str">
        <f>work!L154</f>
        <v>20170110</v>
      </c>
      <c r="I154" s="121">
        <f t="shared" si="2"/>
        <v>37954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695010</v>
      </c>
      <c r="F155" s="178">
        <f>work!I155+work!J155</f>
        <v>110799</v>
      </c>
      <c r="G155" s="122"/>
      <c r="H155" s="179" t="str">
        <f>work!L155</f>
        <v>20161207</v>
      </c>
      <c r="I155" s="121">
        <f t="shared" si="2"/>
        <v>695010</v>
      </c>
      <c r="J155" s="121">
        <f t="shared" si="3"/>
        <v>110799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531904</v>
      </c>
      <c r="F156" s="178">
        <f>work!I156+work!J156</f>
        <v>17700</v>
      </c>
      <c r="G156" s="122"/>
      <c r="H156" s="179" t="str">
        <f>work!L156</f>
        <v>20170110</v>
      </c>
      <c r="I156" s="121">
        <f t="shared" si="2"/>
        <v>531904</v>
      </c>
      <c r="J156" s="121">
        <f t="shared" si="3"/>
        <v>17700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152099</v>
      </c>
      <c r="F157" s="178">
        <f>work!I157+work!J157</f>
        <v>371000</v>
      </c>
      <c r="G157" s="122"/>
      <c r="H157" s="179" t="str">
        <f>work!L157</f>
        <v>20161207</v>
      </c>
      <c r="I157" s="121">
        <f t="shared" si="2"/>
        <v>152099</v>
      </c>
      <c r="J157" s="121">
        <f t="shared" si="3"/>
        <v>371000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350096</v>
      </c>
      <c r="F158" s="178">
        <f>work!I158+work!J158</f>
        <v>25070</v>
      </c>
      <c r="G158" s="122"/>
      <c r="H158" s="179" t="str">
        <f>work!L158</f>
        <v>20170110</v>
      </c>
      <c r="I158" s="121">
        <f t="shared" si="2"/>
        <v>350096</v>
      </c>
      <c r="J158" s="121">
        <f t="shared" si="3"/>
        <v>25070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13051</v>
      </c>
      <c r="F159" s="178">
        <f>work!I159+work!J159</f>
        <v>0</v>
      </c>
      <c r="G159" s="122"/>
      <c r="H159" s="179" t="str">
        <f>work!L159</f>
        <v>20161207</v>
      </c>
      <c r="I159" s="121">
        <f t="shared" si="2"/>
        <v>13051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237463</v>
      </c>
      <c r="F160" s="178">
        <f>work!I160+work!J160</f>
        <v>75887</v>
      </c>
      <c r="G160" s="122"/>
      <c r="H160" s="179" t="str">
        <f>work!L160</f>
        <v>20161207</v>
      </c>
      <c r="I160" s="121">
        <f aca="true" t="shared" si="4" ref="I160:I223">E160</f>
        <v>237463</v>
      </c>
      <c r="J160" s="121">
        <f aca="true" t="shared" si="5" ref="J160:J223">F160</f>
        <v>75887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1508886</v>
      </c>
      <c r="F161" s="178">
        <f>work!I161+work!J161</f>
        <v>1318728</v>
      </c>
      <c r="G161" s="122"/>
      <c r="H161" s="179" t="str">
        <f>work!L161</f>
        <v>20161207</v>
      </c>
      <c r="I161" s="121">
        <f t="shared" si="4"/>
        <v>1508886</v>
      </c>
      <c r="J161" s="121">
        <f t="shared" si="5"/>
        <v>1318728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325</v>
      </c>
      <c r="F162" s="178">
        <f>work!I162+work!J162</f>
        <v>16000</v>
      </c>
      <c r="G162" s="120"/>
      <c r="H162" s="179" t="str">
        <f>work!L162</f>
        <v>20170110</v>
      </c>
      <c r="I162" s="121">
        <f t="shared" si="4"/>
        <v>325</v>
      </c>
      <c r="J162" s="121">
        <f t="shared" si="5"/>
        <v>16000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0</v>
      </c>
      <c r="F163" s="178">
        <f>work!I163+work!J163</f>
        <v>0</v>
      </c>
      <c r="G163" s="120"/>
      <c r="H163" s="179" t="s">
        <v>9</v>
      </c>
      <c r="I163" s="121">
        <f t="shared" si="4"/>
        <v>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0</v>
      </c>
      <c r="F164" s="178">
        <f>work!I164+work!J164</f>
        <v>0</v>
      </c>
      <c r="G164" s="122"/>
      <c r="H164" s="179" t="str">
        <f>work!L164</f>
        <v>No report</v>
      </c>
      <c r="I164" s="121">
        <f t="shared" si="4"/>
        <v>0</v>
      </c>
      <c r="J164" s="121">
        <f t="shared" si="5"/>
        <v>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27455</v>
      </c>
      <c r="F165" s="178">
        <f>work!I165+work!J165</f>
        <v>0</v>
      </c>
      <c r="G165" s="122"/>
      <c r="H165" s="179" t="s">
        <v>9</v>
      </c>
      <c r="I165" s="121">
        <f t="shared" si="4"/>
        <v>27455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275265</v>
      </c>
      <c r="F166" s="178">
        <f>work!I166+work!J166</f>
        <v>24780</v>
      </c>
      <c r="G166" s="122"/>
      <c r="H166" s="179" t="str">
        <f>work!L166</f>
        <v>20170110</v>
      </c>
      <c r="I166" s="121">
        <f t="shared" si="4"/>
        <v>275265</v>
      </c>
      <c r="J166" s="121">
        <f t="shared" si="5"/>
        <v>24780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267259</v>
      </c>
      <c r="F167" s="178">
        <f>work!I167+work!J167</f>
        <v>382729</v>
      </c>
      <c r="G167" s="122"/>
      <c r="H167" s="179" t="str">
        <f>work!L167</f>
        <v>20161207</v>
      </c>
      <c r="I167" s="121">
        <f t="shared" si="4"/>
        <v>267259</v>
      </c>
      <c r="J167" s="121">
        <f t="shared" si="5"/>
        <v>382729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160635</v>
      </c>
      <c r="F168" s="178">
        <f>work!I168+work!J168</f>
        <v>266040</v>
      </c>
      <c r="G168" s="122"/>
      <c r="H168" s="179" t="str">
        <f>work!L168</f>
        <v>20161207</v>
      </c>
      <c r="I168" s="121">
        <f t="shared" si="4"/>
        <v>160635</v>
      </c>
      <c r="J168" s="121">
        <f t="shared" si="5"/>
        <v>266040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181755</v>
      </c>
      <c r="F169" s="178">
        <f>work!I169+work!J169</f>
        <v>212075</v>
      </c>
      <c r="G169" s="122"/>
      <c r="H169" s="179" t="str">
        <f>work!L169</f>
        <v>20161207</v>
      </c>
      <c r="I169" s="121">
        <f t="shared" si="4"/>
        <v>181755</v>
      </c>
      <c r="J169" s="121">
        <f t="shared" si="5"/>
        <v>212075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42732</v>
      </c>
      <c r="F170" s="178">
        <f>work!I170+work!J170</f>
        <v>5240</v>
      </c>
      <c r="G170" s="122"/>
      <c r="H170" s="179" t="str">
        <f>work!L170</f>
        <v>20170110</v>
      </c>
      <c r="I170" s="121">
        <f t="shared" si="4"/>
        <v>42732</v>
      </c>
      <c r="J170" s="121">
        <f t="shared" si="5"/>
        <v>5240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316005</v>
      </c>
      <c r="F171" s="178">
        <f>work!I171+work!J171</f>
        <v>17146985</v>
      </c>
      <c r="G171" s="122"/>
      <c r="H171" s="179" t="str">
        <f>work!L171</f>
        <v>20161207</v>
      </c>
      <c r="I171" s="121">
        <f t="shared" si="4"/>
        <v>316005</v>
      </c>
      <c r="J171" s="121">
        <f t="shared" si="5"/>
        <v>17146985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2501672</v>
      </c>
      <c r="F172" s="178">
        <f>work!I172+work!J172</f>
        <v>2710677</v>
      </c>
      <c r="G172" s="122"/>
      <c r="H172" s="179" t="str">
        <f>work!L172</f>
        <v>20161207</v>
      </c>
      <c r="I172" s="121">
        <f t="shared" si="4"/>
        <v>2501672</v>
      </c>
      <c r="J172" s="121">
        <f t="shared" si="5"/>
        <v>2710677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21180</v>
      </c>
      <c r="F173" s="178">
        <f>work!I173+work!J173</f>
        <v>1500</v>
      </c>
      <c r="G173" s="122"/>
      <c r="H173" s="179" t="str">
        <f>work!L173</f>
        <v>20170110</v>
      </c>
      <c r="I173" s="121">
        <f t="shared" si="4"/>
        <v>21180</v>
      </c>
      <c r="J173" s="121">
        <f t="shared" si="5"/>
        <v>1500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803663</v>
      </c>
      <c r="F174" s="178">
        <f>work!I174+work!J174</f>
        <v>19800</v>
      </c>
      <c r="G174" s="122"/>
      <c r="H174" s="179" t="str">
        <f>work!L174</f>
        <v>20170110</v>
      </c>
      <c r="I174" s="121">
        <f t="shared" si="4"/>
        <v>803663</v>
      </c>
      <c r="J174" s="121">
        <f t="shared" si="5"/>
        <v>19800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492670</v>
      </c>
      <c r="F175" s="178">
        <f>work!I175+work!J175</f>
        <v>562020</v>
      </c>
      <c r="G175" s="122"/>
      <c r="H175" s="179" t="str">
        <f>work!L175</f>
        <v>20161207</v>
      </c>
      <c r="I175" s="121">
        <f t="shared" si="4"/>
        <v>492670</v>
      </c>
      <c r="J175" s="121">
        <f t="shared" si="5"/>
        <v>562020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33456</v>
      </c>
      <c r="F176" s="178">
        <f>work!I176+work!J176</f>
        <v>2200</v>
      </c>
      <c r="G176" s="122"/>
      <c r="H176" s="179" t="str">
        <f>work!L176</f>
        <v>20161207</v>
      </c>
      <c r="I176" s="121">
        <f t="shared" si="4"/>
        <v>33456</v>
      </c>
      <c r="J176" s="121">
        <f t="shared" si="5"/>
        <v>2200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148447</v>
      </c>
      <c r="F177" s="178">
        <f>work!I177+work!J177</f>
        <v>11150</v>
      </c>
      <c r="G177" s="122"/>
      <c r="H177" s="179" t="str">
        <f>work!L177</f>
        <v>20170110</v>
      </c>
      <c r="I177" s="121">
        <f t="shared" si="4"/>
        <v>148447</v>
      </c>
      <c r="J177" s="121">
        <f t="shared" si="5"/>
        <v>11150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2781297</v>
      </c>
      <c r="F178" s="178">
        <f>work!I178+work!J178</f>
        <v>3494527</v>
      </c>
      <c r="G178" s="122"/>
      <c r="H178" s="179" t="str">
        <f>work!L178</f>
        <v>20161207</v>
      </c>
      <c r="I178" s="121">
        <f t="shared" si="4"/>
        <v>2781297</v>
      </c>
      <c r="J178" s="121">
        <f t="shared" si="5"/>
        <v>3494527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560771</v>
      </c>
      <c r="F179" s="178">
        <f>work!I179+work!J179</f>
        <v>50400</v>
      </c>
      <c r="G179" s="122"/>
      <c r="H179" s="179" t="str">
        <f>work!L179</f>
        <v>20161207</v>
      </c>
      <c r="I179" s="121">
        <f t="shared" si="4"/>
        <v>560771</v>
      </c>
      <c r="J179" s="121">
        <f t="shared" si="5"/>
        <v>50400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0</v>
      </c>
      <c r="F180" s="178">
        <f>work!I180+work!J180</f>
        <v>0</v>
      </c>
      <c r="G180" s="122"/>
      <c r="H180" s="179" t="str">
        <f>work!L180</f>
        <v>No report</v>
      </c>
      <c r="I180" s="121">
        <f t="shared" si="4"/>
        <v>0</v>
      </c>
      <c r="J180" s="121">
        <f t="shared" si="5"/>
        <v>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436096</v>
      </c>
      <c r="F181" s="178">
        <f>work!I181+work!J181</f>
        <v>64434</v>
      </c>
      <c r="G181" s="122"/>
      <c r="H181" s="179" t="str">
        <f>work!L181</f>
        <v>20161207</v>
      </c>
      <c r="I181" s="121">
        <f t="shared" si="4"/>
        <v>436096</v>
      </c>
      <c r="J181" s="121">
        <f t="shared" si="5"/>
        <v>64434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82366</v>
      </c>
      <c r="F182" s="178">
        <f>work!I182+work!J182</f>
        <v>2500</v>
      </c>
      <c r="G182" s="122"/>
      <c r="H182" s="179" t="str">
        <f>work!L182</f>
        <v>20161207</v>
      </c>
      <c r="I182" s="121">
        <f t="shared" si="4"/>
        <v>82366</v>
      </c>
      <c r="J182" s="121">
        <f t="shared" si="5"/>
        <v>2500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150771</v>
      </c>
      <c r="F183" s="178">
        <f>work!I183+work!J183</f>
        <v>0</v>
      </c>
      <c r="G183" s="122"/>
      <c r="H183" s="179" t="str">
        <f>work!L183</f>
        <v>20170110</v>
      </c>
      <c r="I183" s="121">
        <f t="shared" si="4"/>
        <v>150771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121042</v>
      </c>
      <c r="F184" s="178">
        <f>work!I184+work!J184</f>
        <v>47447</v>
      </c>
      <c r="G184" s="122"/>
      <c r="H184" s="179" t="str">
        <f>work!L184</f>
        <v>20170110</v>
      </c>
      <c r="I184" s="121">
        <f t="shared" si="4"/>
        <v>121042</v>
      </c>
      <c r="J184" s="121">
        <f t="shared" si="5"/>
        <v>47447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273321</v>
      </c>
      <c r="F185" s="178">
        <f>work!I185+work!J185</f>
        <v>19950</v>
      </c>
      <c r="G185" s="122"/>
      <c r="H185" s="179" t="str">
        <f>work!L185</f>
        <v>20161207</v>
      </c>
      <c r="I185" s="121">
        <f t="shared" si="4"/>
        <v>273321</v>
      </c>
      <c r="J185" s="121">
        <f t="shared" si="5"/>
        <v>19950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151886</v>
      </c>
      <c r="F186" s="178">
        <f>work!I186+work!J186</f>
        <v>55723</v>
      </c>
      <c r="G186" s="122"/>
      <c r="H186" s="179" t="str">
        <f>work!L186</f>
        <v>20161207</v>
      </c>
      <c r="I186" s="121">
        <f t="shared" si="4"/>
        <v>151886</v>
      </c>
      <c r="J186" s="121">
        <f t="shared" si="5"/>
        <v>55723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0</v>
      </c>
      <c r="F187" s="178">
        <f>work!I187+work!J187</f>
        <v>0</v>
      </c>
      <c r="G187" s="122"/>
      <c r="H187" s="179" t="str">
        <f>work!L187</f>
        <v>No report</v>
      </c>
      <c r="I187" s="121">
        <f t="shared" si="4"/>
        <v>0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0</v>
      </c>
      <c r="F188" s="178">
        <f>work!I188+work!J188</f>
        <v>0</v>
      </c>
      <c r="G188" s="122"/>
      <c r="H188" s="179" t="str">
        <f>work!L188</f>
        <v>No report</v>
      </c>
      <c r="I188" s="121">
        <f t="shared" si="4"/>
        <v>0</v>
      </c>
      <c r="J188" s="121">
        <f t="shared" si="5"/>
        <v>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54852</v>
      </c>
      <c r="F189" s="178">
        <f>work!I189+work!J189</f>
        <v>7975</v>
      </c>
      <c r="G189" s="122"/>
      <c r="H189" s="179" t="str">
        <f>work!L189</f>
        <v>20161207</v>
      </c>
      <c r="I189" s="121">
        <f t="shared" si="4"/>
        <v>54852</v>
      </c>
      <c r="J189" s="121">
        <f t="shared" si="5"/>
        <v>7975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921025</v>
      </c>
      <c r="F190" s="178">
        <f>work!I190+work!J190</f>
        <v>2020612</v>
      </c>
      <c r="G190" s="122"/>
      <c r="H190" s="179" t="str">
        <f>work!L190</f>
        <v>20170110</v>
      </c>
      <c r="I190" s="121">
        <f t="shared" si="4"/>
        <v>921025</v>
      </c>
      <c r="J190" s="121">
        <f t="shared" si="5"/>
        <v>2020612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143779</v>
      </c>
      <c r="F191" s="178">
        <f>work!I191+work!J191</f>
        <v>8652</v>
      </c>
      <c r="G191" s="122"/>
      <c r="H191" s="179" t="str">
        <f>work!L191</f>
        <v>20170110</v>
      </c>
      <c r="I191" s="121">
        <f t="shared" si="4"/>
        <v>143779</v>
      </c>
      <c r="J191" s="121">
        <f t="shared" si="5"/>
        <v>8652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No report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210201</v>
      </c>
      <c r="F193" s="178">
        <f>work!I193+work!J193</f>
        <v>7629</v>
      </c>
      <c r="G193" s="122"/>
      <c r="H193" s="179" t="str">
        <f>work!L193</f>
        <v>20161207</v>
      </c>
      <c r="I193" s="121">
        <f t="shared" si="4"/>
        <v>210201</v>
      </c>
      <c r="J193" s="121">
        <f t="shared" si="5"/>
        <v>7629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243648</v>
      </c>
      <c r="F194" s="178">
        <f>work!I194+work!J194</f>
        <v>1688676</v>
      </c>
      <c r="G194" s="122"/>
      <c r="H194" s="179" t="str">
        <f>work!L194</f>
        <v>20161207</v>
      </c>
      <c r="I194" s="121">
        <f t="shared" si="4"/>
        <v>243648</v>
      </c>
      <c r="J194" s="121">
        <f t="shared" si="5"/>
        <v>1688676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105991</v>
      </c>
      <c r="F195" s="178">
        <f>work!I195+work!J195</f>
        <v>66375</v>
      </c>
      <c r="G195" s="122"/>
      <c r="H195" s="179" t="str">
        <f>work!L195</f>
        <v>20161207</v>
      </c>
      <c r="I195" s="121">
        <f t="shared" si="4"/>
        <v>105991</v>
      </c>
      <c r="J195" s="121">
        <f t="shared" si="5"/>
        <v>66375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1855314</v>
      </c>
      <c r="F197" s="178">
        <f>work!I197+work!J197</f>
        <v>756258</v>
      </c>
      <c r="G197" s="122"/>
      <c r="H197" s="179" t="str">
        <f>work!L197</f>
        <v>20170110</v>
      </c>
      <c r="I197" s="121">
        <f t="shared" si="4"/>
        <v>1855314</v>
      </c>
      <c r="J197" s="121">
        <f t="shared" si="5"/>
        <v>756258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2200</v>
      </c>
      <c r="F198" s="178">
        <f>work!I198+work!J198</f>
        <v>231545</v>
      </c>
      <c r="G198" s="122"/>
      <c r="H198" s="179" t="str">
        <f>work!L198</f>
        <v>20161207</v>
      </c>
      <c r="I198" s="121">
        <f t="shared" si="4"/>
        <v>2200</v>
      </c>
      <c r="J198" s="121">
        <f t="shared" si="5"/>
        <v>231545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2892800</v>
      </c>
      <c r="F199" s="178">
        <f>work!I199+work!J199</f>
        <v>839150</v>
      </c>
      <c r="G199" s="122"/>
      <c r="H199" s="179" t="str">
        <f>work!L199</f>
        <v>20161207</v>
      </c>
      <c r="I199" s="121">
        <f t="shared" si="4"/>
        <v>2892800</v>
      </c>
      <c r="J199" s="121">
        <f t="shared" si="5"/>
        <v>839150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0</v>
      </c>
      <c r="F200" s="178">
        <f>work!I200+work!J200</f>
        <v>0</v>
      </c>
      <c r="G200" s="122"/>
      <c r="H200" s="179" t="str">
        <f>work!L200</f>
        <v>No report</v>
      </c>
      <c r="I200" s="121">
        <f t="shared" si="4"/>
        <v>0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4943684</v>
      </c>
      <c r="F201" s="178">
        <f>work!I201+work!J201</f>
        <v>318300</v>
      </c>
      <c r="G201" s="122"/>
      <c r="H201" s="179" t="str">
        <f>work!L201</f>
        <v>20161207</v>
      </c>
      <c r="I201" s="121">
        <f t="shared" si="4"/>
        <v>4943684</v>
      </c>
      <c r="J201" s="121">
        <f t="shared" si="5"/>
        <v>318300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1180057</v>
      </c>
      <c r="F202" s="178">
        <f>work!I202+work!J202</f>
        <v>9780</v>
      </c>
      <c r="G202" s="122"/>
      <c r="H202" s="179" t="str">
        <f>work!L202</f>
        <v>20161207</v>
      </c>
      <c r="I202" s="121">
        <f t="shared" si="4"/>
        <v>1180057</v>
      </c>
      <c r="J202" s="121">
        <f t="shared" si="5"/>
        <v>9780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55770</v>
      </c>
      <c r="F203" s="178">
        <f>work!I203+work!J203</f>
        <v>0</v>
      </c>
      <c r="G203" s="122"/>
      <c r="H203" s="179" t="str">
        <f>work!L203</f>
        <v>20161207</v>
      </c>
      <c r="I203" s="121">
        <f t="shared" si="4"/>
        <v>55770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178387</v>
      </c>
      <c r="F204" s="178">
        <f>work!I204+work!J204</f>
        <v>135950</v>
      </c>
      <c r="G204" s="122"/>
      <c r="H204" s="179" t="str">
        <f>work!L204</f>
        <v>20161207</v>
      </c>
      <c r="I204" s="121">
        <f t="shared" si="4"/>
        <v>178387</v>
      </c>
      <c r="J204" s="121">
        <f t="shared" si="5"/>
        <v>135950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1262973</v>
      </c>
      <c r="F205" s="178">
        <f>work!I205+work!J205</f>
        <v>4272647</v>
      </c>
      <c r="G205" s="122"/>
      <c r="H205" s="179" t="str">
        <f>work!L205</f>
        <v>20161207</v>
      </c>
      <c r="I205" s="121">
        <f t="shared" si="4"/>
        <v>1262973</v>
      </c>
      <c r="J205" s="121">
        <f t="shared" si="5"/>
        <v>4272647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2121019</v>
      </c>
      <c r="F206" s="178">
        <f>work!I206+work!J206</f>
        <v>195190</v>
      </c>
      <c r="G206" s="122"/>
      <c r="H206" s="179" t="str">
        <f>work!L206</f>
        <v>20161207</v>
      </c>
      <c r="I206" s="121">
        <f t="shared" si="4"/>
        <v>2121019</v>
      </c>
      <c r="J206" s="121">
        <f t="shared" si="5"/>
        <v>195190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905425</v>
      </c>
      <c r="F207" s="178">
        <f>work!I207+work!J207</f>
        <v>313575</v>
      </c>
      <c r="G207" s="122"/>
      <c r="H207" s="179" t="str">
        <f>work!L207</f>
        <v>20161207</v>
      </c>
      <c r="I207" s="121">
        <f t="shared" si="4"/>
        <v>905425</v>
      </c>
      <c r="J207" s="121">
        <f t="shared" si="5"/>
        <v>313575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7370499</v>
      </c>
      <c r="F208" s="178">
        <f>work!I208+work!J208</f>
        <v>684920</v>
      </c>
      <c r="G208" s="122"/>
      <c r="H208" s="179" t="str">
        <f>work!L208</f>
        <v>20161207</v>
      </c>
      <c r="I208" s="121">
        <f t="shared" si="4"/>
        <v>7370499</v>
      </c>
      <c r="J208" s="121">
        <f t="shared" si="5"/>
        <v>684920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1310914</v>
      </c>
      <c r="F209" s="178">
        <f>work!I209+work!J209</f>
        <v>1250</v>
      </c>
      <c r="G209" s="122"/>
      <c r="H209" s="179" t="str">
        <f>work!L209</f>
        <v>20161207</v>
      </c>
      <c r="I209" s="121">
        <f t="shared" si="4"/>
        <v>1310914</v>
      </c>
      <c r="J209" s="121">
        <f t="shared" si="5"/>
        <v>1250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6452031</v>
      </c>
      <c r="F210" s="178">
        <f>work!I210+work!J210</f>
        <v>325943</v>
      </c>
      <c r="G210" s="122"/>
      <c r="H210" s="179" t="str">
        <f>work!L210</f>
        <v>20161207</v>
      </c>
      <c r="I210" s="121">
        <f t="shared" si="4"/>
        <v>6452031</v>
      </c>
      <c r="J210" s="121">
        <f t="shared" si="5"/>
        <v>325943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1344073</v>
      </c>
      <c r="F211" s="178">
        <f>work!I211+work!J211</f>
        <v>89700</v>
      </c>
      <c r="G211" s="122"/>
      <c r="H211" s="179" t="str">
        <f>work!L211</f>
        <v>20161207</v>
      </c>
      <c r="I211" s="121">
        <f t="shared" si="4"/>
        <v>1344073</v>
      </c>
      <c r="J211" s="121">
        <f t="shared" si="5"/>
        <v>89700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976774</v>
      </c>
      <c r="F212" s="178">
        <f>work!I212+work!J212</f>
        <v>17675</v>
      </c>
      <c r="G212" s="122"/>
      <c r="H212" s="179" t="str">
        <f>work!L212</f>
        <v>20161207</v>
      </c>
      <c r="I212" s="121">
        <f t="shared" si="4"/>
        <v>976774</v>
      </c>
      <c r="J212" s="121">
        <f t="shared" si="5"/>
        <v>17675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205010</v>
      </c>
      <c r="F213" s="178">
        <f>work!I213+work!J213</f>
        <v>0</v>
      </c>
      <c r="G213" s="122"/>
      <c r="H213" s="179" t="str">
        <f>work!L213</f>
        <v>20161207</v>
      </c>
      <c r="I213" s="121">
        <f t="shared" si="4"/>
        <v>205010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170679</v>
      </c>
      <c r="F214" s="178">
        <f>work!I214+work!J214</f>
        <v>724800</v>
      </c>
      <c r="G214" s="122"/>
      <c r="H214" s="179" t="str">
        <f>work!L214</f>
        <v>20161207</v>
      </c>
      <c r="I214" s="121">
        <f t="shared" si="4"/>
        <v>170679</v>
      </c>
      <c r="J214" s="121">
        <f t="shared" si="5"/>
        <v>724800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800141</v>
      </c>
      <c r="F215" s="178">
        <f>work!I215+work!J215</f>
        <v>21500</v>
      </c>
      <c r="G215" s="122"/>
      <c r="H215" s="179" t="str">
        <f>work!L215</f>
        <v>20161207</v>
      </c>
      <c r="I215" s="121">
        <f t="shared" si="4"/>
        <v>800141</v>
      </c>
      <c r="J215" s="121">
        <f t="shared" si="5"/>
        <v>21500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17525</v>
      </c>
      <c r="F216" s="178">
        <f>work!I216+work!J216</f>
        <v>26581</v>
      </c>
      <c r="G216" s="122"/>
      <c r="H216" s="179" t="str">
        <f>work!L216</f>
        <v>20161207</v>
      </c>
      <c r="I216" s="121">
        <f t="shared" si="4"/>
        <v>17525</v>
      </c>
      <c r="J216" s="121">
        <f t="shared" si="5"/>
        <v>26581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345717</v>
      </c>
      <c r="F217" s="178">
        <f>work!I217+work!J217</f>
        <v>623452</v>
      </c>
      <c r="G217" s="122"/>
      <c r="H217" s="179" t="str">
        <f>work!L217</f>
        <v>20170110</v>
      </c>
      <c r="I217" s="121">
        <f t="shared" si="4"/>
        <v>345717</v>
      </c>
      <c r="J217" s="121">
        <f t="shared" si="5"/>
        <v>623452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39434</v>
      </c>
      <c r="F218" s="178">
        <f>work!I218+work!J218</f>
        <v>479500</v>
      </c>
      <c r="G218" s="122"/>
      <c r="H218" s="179" t="str">
        <f>work!L218</f>
        <v>20170110</v>
      </c>
      <c r="I218" s="121">
        <f t="shared" si="4"/>
        <v>39434</v>
      </c>
      <c r="J218" s="121">
        <f t="shared" si="5"/>
        <v>479500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106225</v>
      </c>
      <c r="F219" s="178">
        <f>work!I219+work!J219</f>
        <v>63600</v>
      </c>
      <c r="G219" s="122"/>
      <c r="H219" s="179" t="str">
        <f>work!L219</f>
        <v>20170110</v>
      </c>
      <c r="I219" s="121">
        <f t="shared" si="4"/>
        <v>106225</v>
      </c>
      <c r="J219" s="121">
        <f t="shared" si="5"/>
        <v>63600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39496</v>
      </c>
      <c r="F220" s="178">
        <f>work!I220+work!J220</f>
        <v>0</v>
      </c>
      <c r="G220" s="122"/>
      <c r="H220" s="179" t="str">
        <f>work!L220</f>
        <v>20161207</v>
      </c>
      <c r="I220" s="121">
        <f t="shared" si="4"/>
        <v>39496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217787</v>
      </c>
      <c r="F221" s="178">
        <f>work!I221+work!J221</f>
        <v>61322</v>
      </c>
      <c r="G221" s="122"/>
      <c r="H221" s="179" t="str">
        <f>work!L221</f>
        <v>20170110</v>
      </c>
      <c r="I221" s="121">
        <f t="shared" si="4"/>
        <v>217787</v>
      </c>
      <c r="J221" s="121">
        <f t="shared" si="5"/>
        <v>61322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26259</v>
      </c>
      <c r="F222" s="178">
        <f>work!I222+work!J222</f>
        <v>0</v>
      </c>
      <c r="G222" s="122"/>
      <c r="H222" s="179" t="str">
        <f>work!L222</f>
        <v>20161207</v>
      </c>
      <c r="I222" s="121">
        <f t="shared" si="4"/>
        <v>26259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272150</v>
      </c>
      <c r="F223" s="178">
        <f>work!I223+work!J223</f>
        <v>245310</v>
      </c>
      <c r="G223" s="122"/>
      <c r="H223" s="179" t="str">
        <f>work!L223</f>
        <v>20161207</v>
      </c>
      <c r="I223" s="121">
        <f t="shared" si="4"/>
        <v>272150</v>
      </c>
      <c r="J223" s="121">
        <f t="shared" si="5"/>
        <v>245310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0</v>
      </c>
      <c r="F224" s="178">
        <f>work!I224+work!J224</f>
        <v>0</v>
      </c>
      <c r="G224" s="122"/>
      <c r="H224" s="179" t="str">
        <f>work!L224</f>
        <v>No report</v>
      </c>
      <c r="I224" s="121">
        <f aca="true" t="shared" si="6" ref="I224:I287">E224</f>
        <v>0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37000</v>
      </c>
      <c r="F225" s="178">
        <f>work!I225+work!J225</f>
        <v>25600</v>
      </c>
      <c r="G225" s="122"/>
      <c r="H225" s="179" t="str">
        <f>work!L225</f>
        <v>20161207</v>
      </c>
      <c r="I225" s="121">
        <f t="shared" si="6"/>
        <v>37000</v>
      </c>
      <c r="J225" s="121">
        <f t="shared" si="7"/>
        <v>25600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193217</v>
      </c>
      <c r="F226" s="178">
        <f>work!I226+work!J226</f>
        <v>4700311</v>
      </c>
      <c r="G226" s="122"/>
      <c r="H226" s="179" t="str">
        <f>work!L226</f>
        <v>20170110</v>
      </c>
      <c r="I226" s="121">
        <f t="shared" si="6"/>
        <v>193217</v>
      </c>
      <c r="J226" s="121">
        <f t="shared" si="7"/>
        <v>4700311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9336</v>
      </c>
      <c r="F227" s="178">
        <f>work!I227+work!J227</f>
        <v>0</v>
      </c>
      <c r="G227" s="122"/>
      <c r="H227" s="179" t="str">
        <f>work!L227</f>
        <v>20170110</v>
      </c>
      <c r="I227" s="121">
        <f t="shared" si="6"/>
        <v>9336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28910</v>
      </c>
      <c r="F228" s="178">
        <f>work!I228+work!J228</f>
        <v>37718</v>
      </c>
      <c r="G228" s="122"/>
      <c r="H228" s="179" t="str">
        <f>work!L228</f>
        <v>20170110</v>
      </c>
      <c r="I228" s="121">
        <f t="shared" si="6"/>
        <v>28910</v>
      </c>
      <c r="J228" s="121">
        <f t="shared" si="7"/>
        <v>37718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696042</v>
      </c>
      <c r="F229" s="178">
        <f>work!I229+work!J229</f>
        <v>134959</v>
      </c>
      <c r="G229" s="122"/>
      <c r="H229" s="179" t="str">
        <f>work!L229</f>
        <v>20170110</v>
      </c>
      <c r="I229" s="121">
        <f t="shared" si="6"/>
        <v>696042</v>
      </c>
      <c r="J229" s="121">
        <f t="shared" si="7"/>
        <v>134959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0</v>
      </c>
      <c r="G230" s="122"/>
      <c r="H230" s="179" t="str">
        <f>work!L230</f>
        <v>No report</v>
      </c>
      <c r="I230" s="121">
        <f t="shared" si="6"/>
        <v>0</v>
      </c>
      <c r="J230" s="121">
        <f t="shared" si="7"/>
        <v>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719267</v>
      </c>
      <c r="F231" s="178">
        <f>work!I231+work!J231</f>
        <v>446525</v>
      </c>
      <c r="G231" s="122"/>
      <c r="H231" s="179" t="str">
        <f>work!L231</f>
        <v>20161207</v>
      </c>
      <c r="I231" s="121">
        <f t="shared" si="6"/>
        <v>719267</v>
      </c>
      <c r="J231" s="121">
        <f t="shared" si="7"/>
        <v>446525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1360602</v>
      </c>
      <c r="F232" s="178">
        <f>work!I232+work!J232</f>
        <v>48924</v>
      </c>
      <c r="G232" s="122"/>
      <c r="H232" s="179" t="str">
        <f>work!L232</f>
        <v>20170110</v>
      </c>
      <c r="I232" s="121">
        <f t="shared" si="6"/>
        <v>1360602</v>
      </c>
      <c r="J232" s="121">
        <f t="shared" si="7"/>
        <v>48924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372430</v>
      </c>
      <c r="F233" s="178">
        <f>work!I233+work!J233</f>
        <v>54200</v>
      </c>
      <c r="G233" s="122"/>
      <c r="H233" s="179" t="str">
        <f>work!L233</f>
        <v>20161207</v>
      </c>
      <c r="I233" s="121">
        <f t="shared" si="6"/>
        <v>372430</v>
      </c>
      <c r="J233" s="121">
        <f t="shared" si="7"/>
        <v>54200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451195</v>
      </c>
      <c r="F234" s="178">
        <f>work!I234+work!J234</f>
        <v>59300</v>
      </c>
      <c r="G234" s="122"/>
      <c r="H234" s="179" t="str">
        <f>work!L234</f>
        <v>20161207</v>
      </c>
      <c r="I234" s="121">
        <f t="shared" si="6"/>
        <v>451195</v>
      </c>
      <c r="J234" s="121">
        <f t="shared" si="7"/>
        <v>59300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2111238</v>
      </c>
      <c r="F235" s="178">
        <f>work!I235+work!J235</f>
        <v>144930</v>
      </c>
      <c r="G235" s="122"/>
      <c r="H235" s="179" t="str">
        <f>work!L235</f>
        <v>20170110</v>
      </c>
      <c r="I235" s="121">
        <f t="shared" si="6"/>
        <v>2111238</v>
      </c>
      <c r="J235" s="121">
        <f t="shared" si="7"/>
        <v>144930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58700</v>
      </c>
      <c r="F236" s="178">
        <f>work!I236+work!J236</f>
        <v>0</v>
      </c>
      <c r="G236" s="122"/>
      <c r="H236" s="179" t="str">
        <f>work!L236</f>
        <v>20161207</v>
      </c>
      <c r="I236" s="121">
        <f t="shared" si="6"/>
        <v>58700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227345</v>
      </c>
      <c r="F237" s="178">
        <f>work!I237+work!J237</f>
        <v>716127</v>
      </c>
      <c r="G237" s="122"/>
      <c r="H237" s="179" t="str">
        <f>work!L237</f>
        <v>20161207</v>
      </c>
      <c r="I237" s="121">
        <f t="shared" si="6"/>
        <v>227345</v>
      </c>
      <c r="J237" s="121">
        <f t="shared" si="7"/>
        <v>716127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454995</v>
      </c>
      <c r="F238" s="178">
        <f>work!I238+work!J238</f>
        <v>0</v>
      </c>
      <c r="G238" s="122"/>
      <c r="H238" s="179" t="str">
        <f>work!L238</f>
        <v>20170110</v>
      </c>
      <c r="I238" s="121">
        <f t="shared" si="6"/>
        <v>454995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276787</v>
      </c>
      <c r="F239" s="178">
        <f>work!I239+work!J239</f>
        <v>167575</v>
      </c>
      <c r="G239" s="122"/>
      <c r="H239" s="179" t="str">
        <f>work!L239</f>
        <v>20170110</v>
      </c>
      <c r="I239" s="121">
        <f t="shared" si="6"/>
        <v>276787</v>
      </c>
      <c r="J239" s="121">
        <f t="shared" si="7"/>
        <v>167575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3250204</v>
      </c>
      <c r="F240" s="178">
        <f>work!I240+work!J240</f>
        <v>481836</v>
      </c>
      <c r="G240" s="122"/>
      <c r="H240" s="179" t="str">
        <f>work!L240</f>
        <v>20170110</v>
      </c>
      <c r="I240" s="121">
        <f t="shared" si="6"/>
        <v>3250204</v>
      </c>
      <c r="J240" s="121">
        <f t="shared" si="7"/>
        <v>481836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1886696</v>
      </c>
      <c r="F241" s="178">
        <f>work!I241+work!J241</f>
        <v>4835199</v>
      </c>
      <c r="G241" s="122"/>
      <c r="H241" s="179" t="str">
        <f>work!L241</f>
        <v>20170110</v>
      </c>
      <c r="I241" s="121">
        <f t="shared" si="6"/>
        <v>1886696</v>
      </c>
      <c r="J241" s="121">
        <f t="shared" si="7"/>
        <v>4835199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6017811</v>
      </c>
      <c r="F242" s="178">
        <f>work!I242+work!J242</f>
        <v>442855</v>
      </c>
      <c r="G242" s="122"/>
      <c r="H242" s="179" t="str">
        <f>work!L242</f>
        <v>20161207</v>
      </c>
      <c r="I242" s="121">
        <f t="shared" si="6"/>
        <v>6017811</v>
      </c>
      <c r="J242" s="121">
        <f t="shared" si="7"/>
        <v>442855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3048412</v>
      </c>
      <c r="F243" s="178">
        <f>work!I243+work!J243</f>
        <v>1246300</v>
      </c>
      <c r="G243" s="122"/>
      <c r="H243" s="179" t="str">
        <f>work!L243</f>
        <v>20161207</v>
      </c>
      <c r="I243" s="121">
        <f t="shared" si="6"/>
        <v>3048412</v>
      </c>
      <c r="J243" s="121">
        <f t="shared" si="7"/>
        <v>1246300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0</v>
      </c>
      <c r="F244" s="178">
        <f>work!I244+work!J244</f>
        <v>0</v>
      </c>
      <c r="G244" s="122"/>
      <c r="H244" s="179" t="str">
        <f>work!L244</f>
        <v>No report</v>
      </c>
      <c r="I244" s="121">
        <f t="shared" si="6"/>
        <v>0</v>
      </c>
      <c r="J244" s="121">
        <f t="shared" si="7"/>
        <v>0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582925</v>
      </c>
      <c r="F245" s="178">
        <f>work!I245+work!J245</f>
        <v>44500</v>
      </c>
      <c r="G245" s="122"/>
      <c r="H245" s="179" t="str">
        <f>work!L245</f>
        <v>20161207</v>
      </c>
      <c r="I245" s="121">
        <f t="shared" si="6"/>
        <v>582925</v>
      </c>
      <c r="J245" s="121">
        <f t="shared" si="7"/>
        <v>44500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639089</v>
      </c>
      <c r="F246" s="178">
        <f>work!I246+work!J246</f>
        <v>163057</v>
      </c>
      <c r="G246" s="122"/>
      <c r="H246" s="179" t="str">
        <f>work!L246</f>
        <v>20161207</v>
      </c>
      <c r="I246" s="121">
        <f t="shared" si="6"/>
        <v>639089</v>
      </c>
      <c r="J246" s="121">
        <f t="shared" si="7"/>
        <v>163057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934542</v>
      </c>
      <c r="F247" s="178">
        <f>work!I247+work!J247</f>
        <v>271900</v>
      </c>
      <c r="G247" s="120"/>
      <c r="H247" s="179" t="str">
        <f>work!L247</f>
        <v>20161207</v>
      </c>
      <c r="I247" s="121">
        <f t="shared" si="6"/>
        <v>934542</v>
      </c>
      <c r="J247" s="121">
        <f t="shared" si="7"/>
        <v>271900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272335</v>
      </c>
      <c r="F248" s="178">
        <f>work!I248+work!J248</f>
        <v>469413</v>
      </c>
      <c r="G248" s="122"/>
      <c r="H248" s="179" t="str">
        <f>work!L248</f>
        <v>20161207</v>
      </c>
      <c r="I248" s="121">
        <f t="shared" si="6"/>
        <v>272335</v>
      </c>
      <c r="J248" s="121">
        <f t="shared" si="7"/>
        <v>469413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1183915</v>
      </c>
      <c r="F249" s="178">
        <f>work!I249+work!J249</f>
        <v>777016</v>
      </c>
      <c r="G249" s="122"/>
      <c r="H249" s="179" t="str">
        <f>work!L249</f>
        <v>20161207</v>
      </c>
      <c r="I249" s="121">
        <f t="shared" si="6"/>
        <v>1183915</v>
      </c>
      <c r="J249" s="121">
        <f t="shared" si="7"/>
        <v>777016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807297</v>
      </c>
      <c r="F250" s="178">
        <f>work!I250+work!J250</f>
        <v>88850</v>
      </c>
      <c r="G250" s="122"/>
      <c r="H250" s="179" t="str">
        <f>work!L250</f>
        <v>20170110</v>
      </c>
      <c r="I250" s="121">
        <f t="shared" si="6"/>
        <v>807297</v>
      </c>
      <c r="J250" s="121">
        <f t="shared" si="7"/>
        <v>88850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815508</v>
      </c>
      <c r="F251" s="178">
        <f>work!I251+work!J251</f>
        <v>56500</v>
      </c>
      <c r="G251" s="122"/>
      <c r="H251" s="179" t="str">
        <f>work!L251</f>
        <v>20161207</v>
      </c>
      <c r="I251" s="121">
        <f t="shared" si="6"/>
        <v>815508</v>
      </c>
      <c r="J251" s="121">
        <f t="shared" si="7"/>
        <v>56500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17213749</v>
      </c>
      <c r="F252" s="178">
        <f>work!I252+work!J252</f>
        <v>694942</v>
      </c>
      <c r="G252" s="122"/>
      <c r="H252" s="179" t="str">
        <f>work!L252</f>
        <v>20161207</v>
      </c>
      <c r="I252" s="121">
        <f t="shared" si="6"/>
        <v>17213749</v>
      </c>
      <c r="J252" s="121">
        <f t="shared" si="7"/>
        <v>694942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279731</v>
      </c>
      <c r="F253" s="178">
        <f>work!I253+work!J253</f>
        <v>0</v>
      </c>
      <c r="G253" s="122"/>
      <c r="H253" s="179" t="str">
        <f>work!L253</f>
        <v>20161207</v>
      </c>
      <c r="I253" s="121">
        <f t="shared" si="6"/>
        <v>279731</v>
      </c>
      <c r="J253" s="121">
        <f t="shared" si="7"/>
        <v>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925610</v>
      </c>
      <c r="F254" s="178">
        <f>work!I254+work!J254</f>
        <v>557695</v>
      </c>
      <c r="G254" s="122"/>
      <c r="H254" s="179" t="str">
        <f>work!L254</f>
        <v>20170110</v>
      </c>
      <c r="I254" s="121">
        <f t="shared" si="6"/>
        <v>925610</v>
      </c>
      <c r="J254" s="121">
        <f t="shared" si="7"/>
        <v>557695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2054475</v>
      </c>
      <c r="F255" s="178">
        <f>work!I255+work!J255</f>
        <v>287485</v>
      </c>
      <c r="G255" s="122"/>
      <c r="H255" s="179" t="str">
        <f>work!L255</f>
        <v>20161207</v>
      </c>
      <c r="I255" s="121">
        <f t="shared" si="6"/>
        <v>2054475</v>
      </c>
      <c r="J255" s="121">
        <f t="shared" si="7"/>
        <v>287485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8000</v>
      </c>
      <c r="F256" s="178">
        <f>work!I256+work!J256</f>
        <v>119945</v>
      </c>
      <c r="G256" s="122"/>
      <c r="H256" s="179" t="str">
        <f>work!L256</f>
        <v>20161207</v>
      </c>
      <c r="I256" s="121">
        <f t="shared" si="6"/>
        <v>8000</v>
      </c>
      <c r="J256" s="121">
        <f t="shared" si="7"/>
        <v>119945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360754</v>
      </c>
      <c r="F257" s="178">
        <f>work!I257+work!J257</f>
        <v>929901</v>
      </c>
      <c r="G257" s="122"/>
      <c r="H257" s="179" t="str">
        <f>work!L257</f>
        <v>20170110</v>
      </c>
      <c r="I257" s="121">
        <f t="shared" si="6"/>
        <v>360754</v>
      </c>
      <c r="J257" s="121">
        <f t="shared" si="7"/>
        <v>929901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739778</v>
      </c>
      <c r="F258" s="178">
        <f>work!I258+work!J258</f>
        <v>2263937</v>
      </c>
      <c r="G258" s="122"/>
      <c r="H258" s="179" t="str">
        <f>work!L258</f>
        <v>20170110</v>
      </c>
      <c r="I258" s="121">
        <f t="shared" si="6"/>
        <v>739778</v>
      </c>
      <c r="J258" s="121">
        <f t="shared" si="7"/>
        <v>2263937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288636</v>
      </c>
      <c r="F259" s="178">
        <f>work!I259+work!J259</f>
        <v>0</v>
      </c>
      <c r="G259" s="122"/>
      <c r="H259" s="179" t="str">
        <f>work!L259</f>
        <v>20161207</v>
      </c>
      <c r="I259" s="121">
        <f t="shared" si="6"/>
        <v>288636</v>
      </c>
      <c r="J259" s="121">
        <f t="shared" si="7"/>
        <v>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1166958</v>
      </c>
      <c r="F260" s="178">
        <f>work!I260+work!J260</f>
        <v>478191</v>
      </c>
      <c r="G260" s="122"/>
      <c r="H260" s="179" t="str">
        <f>work!L260</f>
        <v>20161207</v>
      </c>
      <c r="I260" s="121">
        <f t="shared" si="6"/>
        <v>1166958</v>
      </c>
      <c r="J260" s="121">
        <f t="shared" si="7"/>
        <v>478191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200000</v>
      </c>
      <c r="F261" s="178">
        <f>work!I261+work!J261</f>
        <v>12544781</v>
      </c>
      <c r="G261" s="122"/>
      <c r="H261" s="179" t="str">
        <f>work!L261</f>
        <v>20170110</v>
      </c>
      <c r="I261" s="121">
        <f t="shared" si="6"/>
        <v>200000</v>
      </c>
      <c r="J261" s="121">
        <f t="shared" si="7"/>
        <v>12544781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449525</v>
      </c>
      <c r="F262" s="178">
        <f>work!I262+work!J262</f>
        <v>35330</v>
      </c>
      <c r="G262" s="122"/>
      <c r="H262" s="179" t="str">
        <f>work!L262</f>
        <v>20170110</v>
      </c>
      <c r="I262" s="121">
        <f t="shared" si="6"/>
        <v>449525</v>
      </c>
      <c r="J262" s="121">
        <f t="shared" si="7"/>
        <v>35330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1760885</v>
      </c>
      <c r="F263" s="178">
        <f>work!I263+work!J263</f>
        <v>427992</v>
      </c>
      <c r="G263" s="122"/>
      <c r="H263" s="179" t="str">
        <f>work!L263</f>
        <v>20161207</v>
      </c>
      <c r="I263" s="121">
        <f t="shared" si="6"/>
        <v>1760885</v>
      </c>
      <c r="J263" s="121">
        <f t="shared" si="7"/>
        <v>427992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0</v>
      </c>
      <c r="F264" s="178">
        <f>work!I264+work!J264</f>
        <v>0</v>
      </c>
      <c r="G264" s="122"/>
      <c r="H264" s="179" t="str">
        <f>work!L264</f>
        <v>No report</v>
      </c>
      <c r="I264" s="121">
        <f t="shared" si="6"/>
        <v>0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251547</v>
      </c>
      <c r="F265" s="178">
        <f>work!I265+work!J265</f>
        <v>16000</v>
      </c>
      <c r="G265" s="122"/>
      <c r="H265" s="179" t="str">
        <f>work!L265</f>
        <v>20170110</v>
      </c>
      <c r="I265" s="121">
        <f t="shared" si="6"/>
        <v>251547</v>
      </c>
      <c r="J265" s="121">
        <f t="shared" si="7"/>
        <v>16000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332223</v>
      </c>
      <c r="F266" s="178">
        <f>work!I266+work!J266</f>
        <v>1500</v>
      </c>
      <c r="G266" s="122"/>
      <c r="H266" s="179" t="str">
        <f>work!L266</f>
        <v>20170110</v>
      </c>
      <c r="I266" s="121">
        <f t="shared" si="6"/>
        <v>332223</v>
      </c>
      <c r="J266" s="121">
        <f t="shared" si="7"/>
        <v>1500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281389</v>
      </c>
      <c r="F267" s="178">
        <f>work!I267+work!J267</f>
        <v>27500</v>
      </c>
      <c r="G267" s="122"/>
      <c r="H267" s="179" t="str">
        <f>work!L267</f>
        <v>20170110</v>
      </c>
      <c r="I267" s="121">
        <f t="shared" si="6"/>
        <v>281389</v>
      </c>
      <c r="J267" s="121">
        <f t="shared" si="7"/>
        <v>27500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152862</v>
      </c>
      <c r="F268" s="178">
        <f>work!I268+work!J268</f>
        <v>20000</v>
      </c>
      <c r="G268" s="122"/>
      <c r="H268" s="179" t="str">
        <f>work!L268</f>
        <v>20161207</v>
      </c>
      <c r="I268" s="121">
        <f t="shared" si="6"/>
        <v>152862</v>
      </c>
      <c r="J268" s="121">
        <f t="shared" si="7"/>
        <v>20000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117604</v>
      </c>
      <c r="G269" s="122"/>
      <c r="H269" s="179" t="str">
        <f>work!L269</f>
        <v>20161207</v>
      </c>
      <c r="I269" s="121">
        <f t="shared" si="6"/>
        <v>0</v>
      </c>
      <c r="J269" s="121">
        <f t="shared" si="7"/>
        <v>117604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2485848</v>
      </c>
      <c r="F270" s="178">
        <f>work!I270+work!J270</f>
        <v>2566029</v>
      </c>
      <c r="G270" s="122"/>
      <c r="H270" s="179" t="str">
        <f>work!L270</f>
        <v>20161207</v>
      </c>
      <c r="I270" s="121">
        <f t="shared" si="6"/>
        <v>2485848</v>
      </c>
      <c r="J270" s="121">
        <f t="shared" si="7"/>
        <v>2566029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70558</v>
      </c>
      <c r="F271" s="178">
        <f>work!I271+work!J271</f>
        <v>0</v>
      </c>
      <c r="G271" s="122"/>
      <c r="H271" s="179" t="str">
        <f>work!L271</f>
        <v>20170110</v>
      </c>
      <c r="I271" s="121">
        <f t="shared" si="6"/>
        <v>70558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411301</v>
      </c>
      <c r="F272" s="178">
        <f>work!I272+work!J272</f>
        <v>1559521</v>
      </c>
      <c r="G272" s="122"/>
      <c r="H272" s="179" t="str">
        <f>work!L272</f>
        <v>20161207</v>
      </c>
      <c r="I272" s="121">
        <f t="shared" si="6"/>
        <v>411301</v>
      </c>
      <c r="J272" s="121">
        <f t="shared" si="7"/>
        <v>1559521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141715</v>
      </c>
      <c r="F273" s="178">
        <f>work!I273+work!J273</f>
        <v>4000</v>
      </c>
      <c r="G273" s="122"/>
      <c r="H273" s="179" t="str">
        <f>work!L273</f>
        <v>20161207</v>
      </c>
      <c r="I273" s="121">
        <f t="shared" si="6"/>
        <v>141715</v>
      </c>
      <c r="J273" s="121">
        <f t="shared" si="7"/>
        <v>4000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124359</v>
      </c>
      <c r="F274" s="178">
        <f>work!I274+work!J274</f>
        <v>170085</v>
      </c>
      <c r="G274" s="122"/>
      <c r="H274" s="179" t="str">
        <f>work!L274</f>
        <v>20161207</v>
      </c>
      <c r="I274" s="121">
        <f t="shared" si="6"/>
        <v>124359</v>
      </c>
      <c r="J274" s="121">
        <f t="shared" si="7"/>
        <v>170085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85181</v>
      </c>
      <c r="F275" s="178">
        <f>work!I275+work!J275</f>
        <v>22699</v>
      </c>
      <c r="G275" s="122"/>
      <c r="H275" s="179" t="str">
        <f>work!L275</f>
        <v>20170110</v>
      </c>
      <c r="I275" s="121">
        <f t="shared" si="6"/>
        <v>85181</v>
      </c>
      <c r="J275" s="121">
        <f t="shared" si="7"/>
        <v>22699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354805</v>
      </c>
      <c r="F276" s="178">
        <f>work!I276+work!J276</f>
        <v>480662</v>
      </c>
      <c r="G276" s="122"/>
      <c r="H276" s="179" t="str">
        <f>work!L276</f>
        <v>20161207</v>
      </c>
      <c r="I276" s="121">
        <f t="shared" si="6"/>
        <v>354805</v>
      </c>
      <c r="J276" s="121">
        <f t="shared" si="7"/>
        <v>480662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968753</v>
      </c>
      <c r="F277" s="178">
        <f>work!I277+work!J277</f>
        <v>774857</v>
      </c>
      <c r="G277" s="122"/>
      <c r="H277" s="179" t="str">
        <f>work!L277</f>
        <v>20170110</v>
      </c>
      <c r="I277" s="121">
        <f t="shared" si="6"/>
        <v>968753</v>
      </c>
      <c r="J277" s="121">
        <f t="shared" si="7"/>
        <v>774857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14083</v>
      </c>
      <c r="F278" s="178">
        <f>work!I278+work!J278</f>
        <v>0</v>
      </c>
      <c r="G278" s="122"/>
      <c r="H278" s="179" t="str">
        <f>work!L278</f>
        <v>20161207</v>
      </c>
      <c r="I278" s="121">
        <f t="shared" si="6"/>
        <v>14083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76398</v>
      </c>
      <c r="F279" s="178">
        <f>work!I279+work!J279</f>
        <v>111189</v>
      </c>
      <c r="G279" s="122"/>
      <c r="H279" s="179" t="str">
        <f>work!L279</f>
        <v>20161207</v>
      </c>
      <c r="I279" s="121">
        <f t="shared" si="6"/>
        <v>76398</v>
      </c>
      <c r="J279" s="121">
        <f t="shared" si="7"/>
        <v>111189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949116</v>
      </c>
      <c r="F280" s="178">
        <f>work!I280+work!J280</f>
        <v>310300</v>
      </c>
      <c r="G280" s="122"/>
      <c r="H280" s="179" t="str">
        <f>work!L280</f>
        <v>20161207</v>
      </c>
      <c r="I280" s="121">
        <f t="shared" si="6"/>
        <v>949116</v>
      </c>
      <c r="J280" s="121">
        <f t="shared" si="7"/>
        <v>310300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4205349</v>
      </c>
      <c r="F281" s="178">
        <f>work!I281+work!J281</f>
        <v>3019151</v>
      </c>
      <c r="G281" s="122"/>
      <c r="H281" s="179" t="str">
        <f>work!L281</f>
        <v>20161207</v>
      </c>
      <c r="I281" s="121">
        <f t="shared" si="6"/>
        <v>4205349</v>
      </c>
      <c r="J281" s="121">
        <f t="shared" si="7"/>
        <v>3019151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25835030</v>
      </c>
      <c r="F282" s="178">
        <f>work!I282+work!J282</f>
        <v>6384159</v>
      </c>
      <c r="G282" s="122"/>
      <c r="H282" s="179" t="str">
        <f>work!L282</f>
        <v>20170110</v>
      </c>
      <c r="I282" s="121">
        <f t="shared" si="6"/>
        <v>25835030</v>
      </c>
      <c r="J282" s="121">
        <f t="shared" si="7"/>
        <v>6384159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629477</v>
      </c>
      <c r="F283" s="178">
        <f>work!I283+work!J283</f>
        <v>2206351</v>
      </c>
      <c r="G283" s="122"/>
      <c r="H283" s="179" t="str">
        <f>work!L283</f>
        <v>20170110</v>
      </c>
      <c r="I283" s="121">
        <f t="shared" si="6"/>
        <v>629477</v>
      </c>
      <c r="J283" s="121">
        <f t="shared" si="7"/>
        <v>2206351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1830446</v>
      </c>
      <c r="F284" s="178">
        <f>work!I284+work!J284</f>
        <v>753187</v>
      </c>
      <c r="G284" s="122"/>
      <c r="H284" s="179" t="str">
        <f>work!L284</f>
        <v>20161207</v>
      </c>
      <c r="I284" s="121">
        <f t="shared" si="6"/>
        <v>1830446</v>
      </c>
      <c r="J284" s="121">
        <f t="shared" si="7"/>
        <v>753187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778416</v>
      </c>
      <c r="F285" s="178">
        <f>work!I285+work!J285</f>
        <v>1907710</v>
      </c>
      <c r="G285" s="122"/>
      <c r="H285" s="179" t="str">
        <f>work!L285</f>
        <v>20170110</v>
      </c>
      <c r="I285" s="121">
        <f t="shared" si="6"/>
        <v>778416</v>
      </c>
      <c r="J285" s="121">
        <f t="shared" si="7"/>
        <v>1907710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3353911</v>
      </c>
      <c r="F286" s="178">
        <f>work!I286+work!J286</f>
        <v>922107</v>
      </c>
      <c r="G286" s="122"/>
      <c r="H286" s="179" t="str">
        <f>work!L286</f>
        <v>20161207</v>
      </c>
      <c r="I286" s="121">
        <f t="shared" si="6"/>
        <v>3353911</v>
      </c>
      <c r="J286" s="121">
        <f t="shared" si="7"/>
        <v>922107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2991339</v>
      </c>
      <c r="F287" s="178">
        <f>work!I287+work!J287</f>
        <v>2568601</v>
      </c>
      <c r="G287" s="122"/>
      <c r="H287" s="179" t="str">
        <f>work!L287</f>
        <v>20170110</v>
      </c>
      <c r="I287" s="121">
        <f t="shared" si="6"/>
        <v>2991339</v>
      </c>
      <c r="J287" s="121">
        <f t="shared" si="7"/>
        <v>2568601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3048503</v>
      </c>
      <c r="F288" s="178">
        <f>work!I288+work!J288</f>
        <v>367100</v>
      </c>
      <c r="G288" s="122"/>
      <c r="H288" s="179" t="str">
        <f>work!L288</f>
        <v>20161207</v>
      </c>
      <c r="I288" s="121">
        <f aca="true" t="shared" si="8" ref="I288:I351">E288</f>
        <v>3048503</v>
      </c>
      <c r="J288" s="121">
        <f aca="true" t="shared" si="9" ref="J288:J351">F288</f>
        <v>367100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215444</v>
      </c>
      <c r="F289" s="178">
        <f>work!I289+work!J289</f>
        <v>125542</v>
      </c>
      <c r="G289" s="122"/>
      <c r="H289" s="179" t="str">
        <f>work!L289</f>
        <v>20161207</v>
      </c>
      <c r="I289" s="121">
        <f t="shared" si="8"/>
        <v>215444</v>
      </c>
      <c r="J289" s="121">
        <f t="shared" si="9"/>
        <v>125542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2150</v>
      </c>
      <c r="F290" s="178">
        <f>work!I290+work!J290</f>
        <v>49508</v>
      </c>
      <c r="G290" s="122"/>
      <c r="H290" s="179" t="str">
        <f>work!L290</f>
        <v>20161207</v>
      </c>
      <c r="I290" s="121">
        <f t="shared" si="8"/>
        <v>2150</v>
      </c>
      <c r="J290" s="121">
        <f t="shared" si="9"/>
        <v>49508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2200</v>
      </c>
      <c r="F291" s="178">
        <f>work!I291+work!J291</f>
        <v>4000</v>
      </c>
      <c r="G291" s="122"/>
      <c r="H291" s="179" t="str">
        <f>work!L291</f>
        <v>20161207</v>
      </c>
      <c r="I291" s="121">
        <f t="shared" si="8"/>
        <v>2200</v>
      </c>
      <c r="J291" s="121">
        <f t="shared" si="9"/>
        <v>4000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18230</v>
      </c>
      <c r="F292" s="178">
        <f>work!I292+work!J292</f>
        <v>0</v>
      </c>
      <c r="G292" s="122"/>
      <c r="H292" s="179" t="str">
        <f>work!L292</f>
        <v>20161207</v>
      </c>
      <c r="I292" s="121">
        <f t="shared" si="8"/>
        <v>18230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113264</v>
      </c>
      <c r="F293" s="178">
        <f>work!I293+work!J293</f>
        <v>652519</v>
      </c>
      <c r="G293" s="122"/>
      <c r="H293" s="179" t="str">
        <f>work!L293</f>
        <v>20161207</v>
      </c>
      <c r="I293" s="121">
        <f t="shared" si="8"/>
        <v>113264</v>
      </c>
      <c r="J293" s="121">
        <f t="shared" si="9"/>
        <v>652519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288157</v>
      </c>
      <c r="F294" s="178">
        <f>work!I294+work!J294</f>
        <v>230902</v>
      </c>
      <c r="G294" s="122"/>
      <c r="H294" s="179" t="str">
        <f>work!L294</f>
        <v>20161207</v>
      </c>
      <c r="I294" s="121">
        <f t="shared" si="8"/>
        <v>288157</v>
      </c>
      <c r="J294" s="121">
        <f t="shared" si="9"/>
        <v>230902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0</v>
      </c>
      <c r="F295" s="178">
        <f>work!I295+work!J295</f>
        <v>0</v>
      </c>
      <c r="G295" s="122"/>
      <c r="H295" s="179" t="str">
        <f>work!L295</f>
        <v>No report</v>
      </c>
      <c r="I295" s="121">
        <f t="shared" si="8"/>
        <v>0</v>
      </c>
      <c r="J295" s="121">
        <f t="shared" si="9"/>
        <v>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239620</v>
      </c>
      <c r="F296" s="178">
        <f>work!I296+work!J296</f>
        <v>356400</v>
      </c>
      <c r="G296" s="122"/>
      <c r="H296" s="179" t="str">
        <f>work!L296</f>
        <v>20170110</v>
      </c>
      <c r="I296" s="121">
        <f t="shared" si="8"/>
        <v>239620</v>
      </c>
      <c r="J296" s="121">
        <f t="shared" si="9"/>
        <v>356400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104955</v>
      </c>
      <c r="F297" s="178">
        <f>work!I297+work!J297</f>
        <v>114376</v>
      </c>
      <c r="G297" s="122"/>
      <c r="H297" s="179" t="str">
        <f>work!L297</f>
        <v>20170110</v>
      </c>
      <c r="I297" s="121">
        <f t="shared" si="8"/>
        <v>104955</v>
      </c>
      <c r="J297" s="121">
        <f t="shared" si="9"/>
        <v>114376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10905</v>
      </c>
      <c r="F298" s="178">
        <f>work!I298+work!J298</f>
        <v>5000</v>
      </c>
      <c r="G298" s="122"/>
      <c r="H298" s="179" t="str">
        <f>work!L298</f>
        <v>20161107</v>
      </c>
      <c r="I298" s="121">
        <f t="shared" si="8"/>
        <v>10905</v>
      </c>
      <c r="J298" s="121">
        <f t="shared" si="9"/>
        <v>5000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36900</v>
      </c>
      <c r="F299" s="178">
        <f>work!I299+work!J299</f>
        <v>12500</v>
      </c>
      <c r="G299" s="122"/>
      <c r="H299" s="179" t="str">
        <f>work!L299</f>
        <v>20161207</v>
      </c>
      <c r="I299" s="121">
        <f t="shared" si="8"/>
        <v>36900</v>
      </c>
      <c r="J299" s="121">
        <f t="shared" si="9"/>
        <v>12500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431765</v>
      </c>
      <c r="F300" s="178">
        <f>work!I300+work!J300</f>
        <v>16119</v>
      </c>
      <c r="G300" s="122"/>
      <c r="H300" s="179" t="str">
        <f>work!L300</f>
        <v>20161207</v>
      </c>
      <c r="I300" s="121">
        <f t="shared" si="8"/>
        <v>431765</v>
      </c>
      <c r="J300" s="121">
        <f t="shared" si="9"/>
        <v>16119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34000</v>
      </c>
      <c r="F301" s="178">
        <f>work!I301+work!J301</f>
        <v>25032</v>
      </c>
      <c r="G301" s="122"/>
      <c r="H301" s="179" t="str">
        <f>work!L301</f>
        <v>20161207</v>
      </c>
      <c r="I301" s="121">
        <f t="shared" si="8"/>
        <v>34000</v>
      </c>
      <c r="J301" s="121">
        <f t="shared" si="9"/>
        <v>25032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72336</v>
      </c>
      <c r="F302" s="178">
        <f>work!I302+work!J302</f>
        <v>0</v>
      </c>
      <c r="G302" s="122"/>
      <c r="H302" s="179" t="str">
        <f>work!L302</f>
        <v>20161207</v>
      </c>
      <c r="I302" s="121">
        <f t="shared" si="8"/>
        <v>72336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96643</v>
      </c>
      <c r="F303" s="178">
        <f>work!I303+work!J303</f>
        <v>76810</v>
      </c>
      <c r="G303" s="122"/>
      <c r="H303" s="179" t="str">
        <f>work!L303</f>
        <v>20161207</v>
      </c>
      <c r="I303" s="121">
        <f t="shared" si="8"/>
        <v>96643</v>
      </c>
      <c r="J303" s="121">
        <f t="shared" si="9"/>
        <v>76810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189421</v>
      </c>
      <c r="F304" s="178">
        <f>work!I304+work!J304</f>
        <v>53945</v>
      </c>
      <c r="G304" s="122"/>
      <c r="H304" s="179" t="str">
        <f>work!L304</f>
        <v>20161207</v>
      </c>
      <c r="I304" s="121">
        <f t="shared" si="8"/>
        <v>189421</v>
      </c>
      <c r="J304" s="121">
        <f t="shared" si="9"/>
        <v>53945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1144323</v>
      </c>
      <c r="F305" s="178">
        <f>work!I305+work!J305</f>
        <v>42751</v>
      </c>
      <c r="G305" s="122"/>
      <c r="H305" s="179" t="str">
        <f>work!L305</f>
        <v>20161207</v>
      </c>
      <c r="I305" s="121">
        <f t="shared" si="8"/>
        <v>1144323</v>
      </c>
      <c r="J305" s="121">
        <f t="shared" si="9"/>
        <v>42751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25281</v>
      </c>
      <c r="F306" s="178">
        <f>work!I306+work!J306</f>
        <v>3165</v>
      </c>
      <c r="G306" s="122"/>
      <c r="H306" s="179" t="str">
        <f>work!L306</f>
        <v>20161207</v>
      </c>
      <c r="I306" s="121">
        <f t="shared" si="8"/>
        <v>25281</v>
      </c>
      <c r="J306" s="121">
        <f t="shared" si="9"/>
        <v>3165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705715</v>
      </c>
      <c r="F307" s="178">
        <f>work!I307+work!J307</f>
        <v>53758</v>
      </c>
      <c r="G307" s="122"/>
      <c r="H307" s="179" t="str">
        <f>work!L307</f>
        <v>20161207</v>
      </c>
      <c r="I307" s="121">
        <f t="shared" si="8"/>
        <v>705715</v>
      </c>
      <c r="J307" s="121">
        <f t="shared" si="9"/>
        <v>53758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4050</v>
      </c>
      <c r="F308" s="178">
        <f>work!I308+work!J308</f>
        <v>81302</v>
      </c>
      <c r="G308" s="122"/>
      <c r="H308" s="179" t="str">
        <f>work!L308</f>
        <v>20161207</v>
      </c>
      <c r="I308" s="121">
        <f t="shared" si="8"/>
        <v>4050</v>
      </c>
      <c r="J308" s="121">
        <f t="shared" si="9"/>
        <v>81302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1642828</v>
      </c>
      <c r="F309" s="178">
        <f>work!I309+work!J309</f>
        <v>668178</v>
      </c>
      <c r="G309" s="122"/>
      <c r="H309" s="179" t="str">
        <f>work!L309</f>
        <v>20161207</v>
      </c>
      <c r="I309" s="121">
        <f t="shared" si="8"/>
        <v>1642828</v>
      </c>
      <c r="J309" s="121">
        <f t="shared" si="9"/>
        <v>668178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2015488</v>
      </c>
      <c r="F310" s="178">
        <f>work!I310+work!J310</f>
        <v>1920926</v>
      </c>
      <c r="G310" s="122"/>
      <c r="H310" s="179" t="str">
        <f>work!L310</f>
        <v>20161207</v>
      </c>
      <c r="I310" s="121">
        <f t="shared" si="8"/>
        <v>2015488</v>
      </c>
      <c r="J310" s="121">
        <f t="shared" si="9"/>
        <v>1920926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0</v>
      </c>
      <c r="F311" s="178">
        <f>work!I311+work!J311</f>
        <v>0</v>
      </c>
      <c r="G311" s="122"/>
      <c r="H311" s="179" t="str">
        <f>work!L311</f>
        <v>No report</v>
      </c>
      <c r="I311" s="121">
        <f t="shared" si="8"/>
        <v>0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321793</v>
      </c>
      <c r="F312" s="178">
        <f>work!I312+work!J312</f>
        <v>21810</v>
      </c>
      <c r="G312" s="122"/>
      <c r="H312" s="179" t="str">
        <f>work!L312</f>
        <v>20161207</v>
      </c>
      <c r="I312" s="121">
        <f t="shared" si="8"/>
        <v>321793</v>
      </c>
      <c r="J312" s="121">
        <f t="shared" si="9"/>
        <v>21810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308550</v>
      </c>
      <c r="F313" s="178">
        <f>work!I313+work!J313</f>
        <v>119866</v>
      </c>
      <c r="G313" s="122"/>
      <c r="H313" s="179" t="str">
        <f>work!L313</f>
        <v>20161207</v>
      </c>
      <c r="I313" s="121">
        <f t="shared" si="8"/>
        <v>308550</v>
      </c>
      <c r="J313" s="121">
        <f t="shared" si="9"/>
        <v>119866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367274</v>
      </c>
      <c r="F314" s="178">
        <f>work!I314+work!J314</f>
        <v>247150</v>
      </c>
      <c r="G314" s="122"/>
      <c r="H314" s="179" t="str">
        <f>work!L314</f>
        <v>20161207</v>
      </c>
      <c r="I314" s="121">
        <f t="shared" si="8"/>
        <v>367274</v>
      </c>
      <c r="J314" s="121">
        <f t="shared" si="9"/>
        <v>247150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2747431</v>
      </c>
      <c r="F315" s="178">
        <f>work!I315+work!J315</f>
        <v>10657465</v>
      </c>
      <c r="G315" s="122"/>
      <c r="H315" s="179" t="str">
        <f>work!L315</f>
        <v>20161207</v>
      </c>
      <c r="I315" s="121">
        <f t="shared" si="8"/>
        <v>2747431</v>
      </c>
      <c r="J315" s="121">
        <f t="shared" si="9"/>
        <v>10657465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983891</v>
      </c>
      <c r="F316" s="178">
        <f>work!I316+work!J316</f>
        <v>4200755</v>
      </c>
      <c r="G316" s="122"/>
      <c r="H316" s="179" t="str">
        <f>work!L316</f>
        <v>20170110</v>
      </c>
      <c r="I316" s="121">
        <f t="shared" si="8"/>
        <v>983891</v>
      </c>
      <c r="J316" s="121">
        <f t="shared" si="9"/>
        <v>4200755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20669</v>
      </c>
      <c r="F317" s="178">
        <f>work!I317+work!J317</f>
        <v>20000</v>
      </c>
      <c r="G317" s="122"/>
      <c r="H317" s="179" t="str">
        <f>work!L317</f>
        <v>20161207</v>
      </c>
      <c r="I317" s="121">
        <f t="shared" si="8"/>
        <v>20669</v>
      </c>
      <c r="J317" s="121">
        <f t="shared" si="9"/>
        <v>20000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102822</v>
      </c>
      <c r="F318" s="178">
        <f>work!I318+work!J318</f>
        <v>48699</v>
      </c>
      <c r="G318" s="122"/>
      <c r="H318" s="179" t="str">
        <f>work!L318</f>
        <v>20161207</v>
      </c>
      <c r="I318" s="121">
        <f t="shared" si="8"/>
        <v>102822</v>
      </c>
      <c r="J318" s="121">
        <f t="shared" si="9"/>
        <v>48699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192149</v>
      </c>
      <c r="F319" s="178">
        <f>work!I319+work!J319</f>
        <v>46050</v>
      </c>
      <c r="G319" s="122"/>
      <c r="H319" s="179" t="str">
        <f>work!L319</f>
        <v>20170110</v>
      </c>
      <c r="I319" s="121">
        <f t="shared" si="8"/>
        <v>192149</v>
      </c>
      <c r="J319" s="121">
        <f t="shared" si="9"/>
        <v>46050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1619554</v>
      </c>
      <c r="F320" s="178">
        <f>work!I320+work!J320</f>
        <v>557962</v>
      </c>
      <c r="G320" s="122"/>
      <c r="H320" s="179" t="str">
        <f>work!L320</f>
        <v>20170110</v>
      </c>
      <c r="I320" s="121">
        <f t="shared" si="8"/>
        <v>1619554</v>
      </c>
      <c r="J320" s="121">
        <f t="shared" si="9"/>
        <v>557962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912897</v>
      </c>
      <c r="F321" s="178">
        <f>work!I321+work!J321</f>
        <v>2204189</v>
      </c>
      <c r="G321" s="122"/>
      <c r="H321" s="179" t="str">
        <f>work!L321</f>
        <v>20161207</v>
      </c>
      <c r="I321" s="121">
        <f t="shared" si="8"/>
        <v>912897</v>
      </c>
      <c r="J321" s="121">
        <f t="shared" si="9"/>
        <v>2204189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402274</v>
      </c>
      <c r="F322" s="178">
        <f>work!I322+work!J322</f>
        <v>26714</v>
      </c>
      <c r="G322" s="122"/>
      <c r="H322" s="179" t="str">
        <f>work!L322</f>
        <v>20161207</v>
      </c>
      <c r="I322" s="121">
        <f t="shared" si="8"/>
        <v>402274</v>
      </c>
      <c r="J322" s="121">
        <f t="shared" si="9"/>
        <v>26714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No report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7873532</v>
      </c>
      <c r="F324" s="178">
        <f>work!I324+work!J324</f>
        <v>6516435</v>
      </c>
      <c r="G324" s="122"/>
      <c r="H324" s="179" t="str">
        <f>work!L324</f>
        <v>20161207</v>
      </c>
      <c r="I324" s="121">
        <f t="shared" si="8"/>
        <v>7873532</v>
      </c>
      <c r="J324" s="121">
        <f t="shared" si="9"/>
        <v>6516435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1497804</v>
      </c>
      <c r="F325" s="178">
        <f>work!I325+work!J325</f>
        <v>726970</v>
      </c>
      <c r="G325" s="122"/>
      <c r="H325" s="179" t="str">
        <f>work!L325</f>
        <v>20161207</v>
      </c>
      <c r="I325" s="121">
        <f t="shared" si="8"/>
        <v>1497804</v>
      </c>
      <c r="J325" s="121">
        <f t="shared" si="9"/>
        <v>726970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779185</v>
      </c>
      <c r="F326" s="178">
        <f>work!I326+work!J326</f>
        <v>290130</v>
      </c>
      <c r="G326" s="122"/>
      <c r="H326" s="179" t="str">
        <f>work!L326</f>
        <v>20170110</v>
      </c>
      <c r="I326" s="121">
        <f t="shared" si="8"/>
        <v>779185</v>
      </c>
      <c r="J326" s="121">
        <f t="shared" si="9"/>
        <v>290130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727690</v>
      </c>
      <c r="F327" s="178">
        <f>work!I327+work!J327</f>
        <v>1562396</v>
      </c>
      <c r="G327" s="122"/>
      <c r="H327" s="179" t="str">
        <f>work!L327</f>
        <v>20161207</v>
      </c>
      <c r="I327" s="121">
        <f t="shared" si="8"/>
        <v>727690</v>
      </c>
      <c r="J327" s="121">
        <f t="shared" si="9"/>
        <v>1562396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1475668</v>
      </c>
      <c r="F328" s="178">
        <f>work!I328+work!J328</f>
        <v>395945</v>
      </c>
      <c r="G328" s="122"/>
      <c r="H328" s="179" t="str">
        <f>work!L328</f>
        <v>20161207</v>
      </c>
      <c r="I328" s="121">
        <f t="shared" si="8"/>
        <v>1475668</v>
      </c>
      <c r="J328" s="121">
        <f t="shared" si="9"/>
        <v>395945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849515</v>
      </c>
      <c r="F329" s="178">
        <f>work!I329+work!J329</f>
        <v>2620864</v>
      </c>
      <c r="G329" s="122"/>
      <c r="H329" s="179" t="str">
        <f>work!L329</f>
        <v>20161207</v>
      </c>
      <c r="I329" s="121">
        <f t="shared" si="8"/>
        <v>849515</v>
      </c>
      <c r="J329" s="121">
        <f t="shared" si="9"/>
        <v>2620864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288517</v>
      </c>
      <c r="F330" s="178">
        <f>work!I330+work!J330</f>
        <v>0</v>
      </c>
      <c r="G330" s="120"/>
      <c r="H330" s="179" t="str">
        <f>work!L330</f>
        <v>20161207</v>
      </c>
      <c r="I330" s="121">
        <f t="shared" si="8"/>
        <v>288517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1392303</v>
      </c>
      <c r="F331" s="178">
        <f>work!I331+work!J331</f>
        <v>1043785</v>
      </c>
      <c r="G331" s="122"/>
      <c r="H331" s="179" t="str">
        <f>work!L331</f>
        <v>20161207</v>
      </c>
      <c r="I331" s="121">
        <f t="shared" si="8"/>
        <v>1392303</v>
      </c>
      <c r="J331" s="121">
        <f t="shared" si="9"/>
        <v>1043785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2136717</v>
      </c>
      <c r="F332" s="178">
        <f>work!I332+work!J332</f>
        <v>3829016</v>
      </c>
      <c r="G332" s="122"/>
      <c r="H332" s="179" t="str">
        <f>work!L332</f>
        <v>20170110</v>
      </c>
      <c r="I332" s="121">
        <f t="shared" si="8"/>
        <v>2136717</v>
      </c>
      <c r="J332" s="121">
        <f t="shared" si="9"/>
        <v>3829016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3485432</v>
      </c>
      <c r="F333" s="178">
        <f>work!I333+work!J333</f>
        <v>0</v>
      </c>
      <c r="G333" s="122"/>
      <c r="H333" s="179" t="str">
        <f>work!L333</f>
        <v>20161207</v>
      </c>
      <c r="I333" s="121">
        <f t="shared" si="8"/>
        <v>3485432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536552</v>
      </c>
      <c r="F334" s="178">
        <f>work!I334+work!J334</f>
        <v>0</v>
      </c>
      <c r="G334" s="122"/>
      <c r="H334" s="179" t="str">
        <f>work!L334</f>
        <v>20170110</v>
      </c>
      <c r="I334" s="121">
        <f t="shared" si="8"/>
        <v>536552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53647</v>
      </c>
      <c r="F335" s="178">
        <f>work!I335+work!J335</f>
        <v>10190</v>
      </c>
      <c r="G335" s="122"/>
      <c r="H335" s="179" t="str">
        <f>work!L335</f>
        <v>20170110</v>
      </c>
      <c r="I335" s="121">
        <f t="shared" si="8"/>
        <v>53647</v>
      </c>
      <c r="J335" s="121">
        <f t="shared" si="9"/>
        <v>10190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1783101</v>
      </c>
      <c r="F336" s="178">
        <f>work!I336+work!J336</f>
        <v>335853</v>
      </c>
      <c r="G336" s="122"/>
      <c r="H336" s="179" t="str">
        <f>work!L336</f>
        <v>20170110</v>
      </c>
      <c r="I336" s="121">
        <f t="shared" si="8"/>
        <v>1783101</v>
      </c>
      <c r="J336" s="121">
        <f t="shared" si="9"/>
        <v>335853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520066</v>
      </c>
      <c r="F337" s="178">
        <f>work!I337+work!J337</f>
        <v>612994</v>
      </c>
      <c r="G337" s="122"/>
      <c r="H337" s="179" t="str">
        <f>work!L337</f>
        <v>20161207</v>
      </c>
      <c r="I337" s="121">
        <f t="shared" si="8"/>
        <v>520066</v>
      </c>
      <c r="J337" s="121">
        <f t="shared" si="9"/>
        <v>612994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585873</v>
      </c>
      <c r="F338" s="178">
        <f>work!I338+work!J338</f>
        <v>36800</v>
      </c>
      <c r="G338" s="122"/>
      <c r="H338" s="179" t="str">
        <f>work!L338</f>
        <v>20170110</v>
      </c>
      <c r="I338" s="121">
        <f t="shared" si="8"/>
        <v>585873</v>
      </c>
      <c r="J338" s="121">
        <f t="shared" si="9"/>
        <v>36800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336608</v>
      </c>
      <c r="F339" s="178">
        <f>work!I339+work!J339</f>
        <v>0</v>
      </c>
      <c r="G339" s="122"/>
      <c r="H339" s="179" t="str">
        <f>work!L339</f>
        <v>20161207</v>
      </c>
      <c r="I339" s="121">
        <f t="shared" si="8"/>
        <v>336608</v>
      </c>
      <c r="J339" s="121">
        <f t="shared" si="9"/>
        <v>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8985100</v>
      </c>
      <c r="F340" s="178">
        <f>work!I340+work!J340</f>
        <v>1527875</v>
      </c>
      <c r="G340" s="122"/>
      <c r="H340" s="179" t="str">
        <f>work!L340</f>
        <v>20161207</v>
      </c>
      <c r="I340" s="121">
        <f t="shared" si="8"/>
        <v>8985100</v>
      </c>
      <c r="J340" s="121">
        <f t="shared" si="9"/>
        <v>1527875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630102</v>
      </c>
      <c r="F341" s="178">
        <f>work!I341+work!J341</f>
        <v>3603108</v>
      </c>
      <c r="G341" s="122"/>
      <c r="H341" s="179" t="str">
        <f>work!L341</f>
        <v>20170110</v>
      </c>
      <c r="I341" s="121">
        <f t="shared" si="8"/>
        <v>630102</v>
      </c>
      <c r="J341" s="121">
        <f t="shared" si="9"/>
        <v>3603108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3815328</v>
      </c>
      <c r="F342" s="178">
        <f>work!I342+work!J342</f>
        <v>11129572</v>
      </c>
      <c r="G342" s="122"/>
      <c r="H342" s="179" t="str">
        <f>work!L342</f>
        <v>20161207</v>
      </c>
      <c r="I342" s="121">
        <f t="shared" si="8"/>
        <v>3815328</v>
      </c>
      <c r="J342" s="121">
        <f t="shared" si="9"/>
        <v>11129572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1136270</v>
      </c>
      <c r="F343" s="178">
        <f>work!I343+work!J343</f>
        <v>112300</v>
      </c>
      <c r="G343" s="122"/>
      <c r="H343" s="179" t="str">
        <f>work!L343</f>
        <v>20170110</v>
      </c>
      <c r="I343" s="121">
        <f t="shared" si="8"/>
        <v>1136270</v>
      </c>
      <c r="J343" s="121">
        <f t="shared" si="9"/>
        <v>112300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1030893</v>
      </c>
      <c r="F344" s="178">
        <f>work!I344+work!J344</f>
        <v>2527749</v>
      </c>
      <c r="G344" s="122"/>
      <c r="H344" s="179" t="str">
        <f>work!L344</f>
        <v>20161207</v>
      </c>
      <c r="I344" s="121">
        <f t="shared" si="8"/>
        <v>1030893</v>
      </c>
      <c r="J344" s="121">
        <f t="shared" si="9"/>
        <v>2527749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1008899</v>
      </c>
      <c r="F345" s="178">
        <f>work!I345+work!J345</f>
        <v>199473</v>
      </c>
      <c r="G345" s="122"/>
      <c r="H345" s="179" t="str">
        <f>work!L345</f>
        <v>20161207</v>
      </c>
      <c r="I345" s="121">
        <f t="shared" si="8"/>
        <v>1008899</v>
      </c>
      <c r="J345" s="121">
        <f t="shared" si="9"/>
        <v>199473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1398473</v>
      </c>
      <c r="F346" s="178">
        <f>work!I346+work!J346</f>
        <v>403700</v>
      </c>
      <c r="G346" s="122"/>
      <c r="H346" s="179" t="str">
        <f>work!L346</f>
        <v>20161207</v>
      </c>
      <c r="I346" s="121">
        <f t="shared" si="8"/>
        <v>1398473</v>
      </c>
      <c r="J346" s="121">
        <f t="shared" si="9"/>
        <v>403700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713844</v>
      </c>
      <c r="F347" s="178">
        <f>work!I347+work!J347</f>
        <v>55600</v>
      </c>
      <c r="G347" s="122"/>
      <c r="H347" s="179" t="str">
        <f>work!L347</f>
        <v>20161207</v>
      </c>
      <c r="I347" s="121">
        <f t="shared" si="8"/>
        <v>713844</v>
      </c>
      <c r="J347" s="121">
        <f t="shared" si="9"/>
        <v>55600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5515617</v>
      </c>
      <c r="F348" s="178">
        <f>work!I348+work!J348</f>
        <v>6133244</v>
      </c>
      <c r="G348" s="122"/>
      <c r="H348" s="179" t="str">
        <f>work!L348</f>
        <v>20161207</v>
      </c>
      <c r="I348" s="121">
        <f t="shared" si="8"/>
        <v>5515617</v>
      </c>
      <c r="J348" s="121">
        <f t="shared" si="9"/>
        <v>6133244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165858</v>
      </c>
      <c r="F349" s="178">
        <f>work!I349+work!J349</f>
        <v>1991452</v>
      </c>
      <c r="G349" s="122"/>
      <c r="H349" s="179" t="str">
        <f>work!L349</f>
        <v>20161207</v>
      </c>
      <c r="I349" s="121">
        <f t="shared" si="8"/>
        <v>165858</v>
      </c>
      <c r="J349" s="121">
        <f t="shared" si="9"/>
        <v>1991452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532485</v>
      </c>
      <c r="F350" s="178">
        <f>work!I350+work!J350</f>
        <v>19275</v>
      </c>
      <c r="G350" s="122"/>
      <c r="H350" s="179" t="str">
        <f>work!L350</f>
        <v>20161207</v>
      </c>
      <c r="I350" s="121">
        <f t="shared" si="8"/>
        <v>532485</v>
      </c>
      <c r="J350" s="121">
        <f t="shared" si="9"/>
        <v>19275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184538</v>
      </c>
      <c r="F351" s="178">
        <f>work!I351+work!J351</f>
        <v>87243</v>
      </c>
      <c r="G351" s="122"/>
      <c r="H351" s="179" t="str">
        <f>work!L351</f>
        <v>20161207</v>
      </c>
      <c r="I351" s="121">
        <f t="shared" si="8"/>
        <v>184538</v>
      </c>
      <c r="J351" s="121">
        <f t="shared" si="9"/>
        <v>87243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4833425</v>
      </c>
      <c r="F352" s="178">
        <f>work!I352+work!J352</f>
        <v>3821625</v>
      </c>
      <c r="G352" s="122"/>
      <c r="H352" s="179" t="str">
        <f>work!L352</f>
        <v>20161207</v>
      </c>
      <c r="I352" s="121">
        <f aca="true" t="shared" si="10" ref="I352:I415">E352</f>
        <v>4833425</v>
      </c>
      <c r="J352" s="121">
        <f aca="true" t="shared" si="11" ref="J352:J415">F352</f>
        <v>3821625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572700</v>
      </c>
      <c r="F353" s="178">
        <f>work!I353+work!J353</f>
        <v>37850</v>
      </c>
      <c r="G353" s="122"/>
      <c r="H353" s="179" t="str">
        <f>work!L353</f>
        <v>20161207</v>
      </c>
      <c r="I353" s="121">
        <f t="shared" si="10"/>
        <v>572700</v>
      </c>
      <c r="J353" s="121">
        <f t="shared" si="11"/>
        <v>37850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61934</v>
      </c>
      <c r="F354" s="178">
        <f>work!I354+work!J354</f>
        <v>700</v>
      </c>
      <c r="G354" s="122"/>
      <c r="H354" s="179" t="str">
        <f>work!L354</f>
        <v>20170110</v>
      </c>
      <c r="I354" s="121">
        <f t="shared" si="10"/>
        <v>61934</v>
      </c>
      <c r="J354" s="121">
        <f t="shared" si="11"/>
        <v>700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526225</v>
      </c>
      <c r="F355" s="178">
        <f>work!I355+work!J355</f>
        <v>462831</v>
      </c>
      <c r="G355" s="122"/>
      <c r="H355" s="179" t="str">
        <f>work!L355</f>
        <v>20161207</v>
      </c>
      <c r="I355" s="121">
        <f t="shared" si="10"/>
        <v>526225</v>
      </c>
      <c r="J355" s="121">
        <f t="shared" si="11"/>
        <v>462831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400768</v>
      </c>
      <c r="F356" s="178">
        <f>work!I356+work!J356</f>
        <v>146000</v>
      </c>
      <c r="G356" s="122"/>
      <c r="H356" s="179" t="str">
        <f>work!L356</f>
        <v>20161207</v>
      </c>
      <c r="I356" s="121">
        <f t="shared" si="10"/>
        <v>400768</v>
      </c>
      <c r="J356" s="121">
        <f t="shared" si="11"/>
        <v>146000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0</v>
      </c>
      <c r="F357" s="178">
        <f>work!I357+work!J357</f>
        <v>0</v>
      </c>
      <c r="G357" s="122"/>
      <c r="H357" s="179" t="str">
        <f>work!L357</f>
        <v>No report</v>
      </c>
      <c r="I357" s="121">
        <f t="shared" si="10"/>
        <v>0</v>
      </c>
      <c r="J357" s="121">
        <f t="shared" si="11"/>
        <v>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730301</v>
      </c>
      <c r="F358" s="178">
        <f>work!I358+work!J358</f>
        <v>78500</v>
      </c>
      <c r="G358" s="122"/>
      <c r="H358" s="179" t="str">
        <f>work!L358</f>
        <v>20161207</v>
      </c>
      <c r="I358" s="121">
        <f t="shared" si="10"/>
        <v>730301</v>
      </c>
      <c r="J358" s="121">
        <f t="shared" si="11"/>
        <v>78500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1687999</v>
      </c>
      <c r="F359" s="178">
        <f>work!I359+work!J359</f>
        <v>67800</v>
      </c>
      <c r="G359" s="122"/>
      <c r="H359" s="179" t="str">
        <f>work!L359</f>
        <v>20161207</v>
      </c>
      <c r="I359" s="121">
        <f t="shared" si="10"/>
        <v>1687999</v>
      </c>
      <c r="J359" s="121">
        <f t="shared" si="11"/>
        <v>67800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2582176</v>
      </c>
      <c r="F360" s="178">
        <f>work!I360+work!J360</f>
        <v>322454</v>
      </c>
      <c r="G360" s="122"/>
      <c r="H360" s="179" t="str">
        <f>work!L360</f>
        <v>20161207</v>
      </c>
      <c r="I360" s="121">
        <f t="shared" si="10"/>
        <v>2582176</v>
      </c>
      <c r="J360" s="121">
        <f t="shared" si="11"/>
        <v>322454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1795410</v>
      </c>
      <c r="F361" s="178">
        <f>work!I361+work!J361</f>
        <v>89974</v>
      </c>
      <c r="G361" s="122"/>
      <c r="H361" s="179" t="str">
        <f>work!L361</f>
        <v>20161207</v>
      </c>
      <c r="I361" s="121">
        <f t="shared" si="10"/>
        <v>1795410</v>
      </c>
      <c r="J361" s="121">
        <f t="shared" si="11"/>
        <v>89974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559974</v>
      </c>
      <c r="F362" s="178">
        <f>work!I362+work!J362</f>
        <v>0</v>
      </c>
      <c r="G362" s="122"/>
      <c r="H362" s="179" t="str">
        <f>work!L362</f>
        <v>20170110</v>
      </c>
      <c r="I362" s="121">
        <f t="shared" si="10"/>
        <v>559974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261457</v>
      </c>
      <c r="F363" s="178">
        <f>work!I363+work!J363</f>
        <v>781276</v>
      </c>
      <c r="G363" s="122"/>
      <c r="H363" s="179" t="str">
        <f>work!L363</f>
        <v>20161207</v>
      </c>
      <c r="I363" s="121">
        <f t="shared" si="10"/>
        <v>261457</v>
      </c>
      <c r="J363" s="121">
        <f t="shared" si="11"/>
        <v>781276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15757</v>
      </c>
      <c r="F364" s="178">
        <f>work!I364+work!J364</f>
        <v>6500</v>
      </c>
      <c r="G364" s="122"/>
      <c r="H364" s="179" t="str">
        <f>work!L364</f>
        <v>20161207</v>
      </c>
      <c r="I364" s="121">
        <f t="shared" si="10"/>
        <v>15757</v>
      </c>
      <c r="J364" s="121">
        <f t="shared" si="11"/>
        <v>6500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1793480</v>
      </c>
      <c r="F365" s="178">
        <f>work!I365+work!J365</f>
        <v>95200</v>
      </c>
      <c r="G365" s="122"/>
      <c r="H365" s="179" t="str">
        <f>work!L365</f>
        <v>20170110</v>
      </c>
      <c r="I365" s="121">
        <f t="shared" si="10"/>
        <v>1793480</v>
      </c>
      <c r="J365" s="121">
        <f t="shared" si="11"/>
        <v>95200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255394</v>
      </c>
      <c r="F366" s="178">
        <f>work!I366+work!J366</f>
        <v>3850</v>
      </c>
      <c r="G366" s="122"/>
      <c r="H366" s="179" t="str">
        <f>work!L366</f>
        <v>20161207</v>
      </c>
      <c r="I366" s="121">
        <f t="shared" si="10"/>
        <v>255394</v>
      </c>
      <c r="J366" s="121">
        <f t="shared" si="11"/>
        <v>3850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72264</v>
      </c>
      <c r="F367" s="178">
        <f>work!I367+work!J367</f>
        <v>279406</v>
      </c>
      <c r="G367" s="122"/>
      <c r="H367" s="179" t="str">
        <f>work!L367</f>
        <v>20161207</v>
      </c>
      <c r="I367" s="121">
        <f t="shared" si="10"/>
        <v>72264</v>
      </c>
      <c r="J367" s="121">
        <f t="shared" si="11"/>
        <v>279406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2187967</v>
      </c>
      <c r="F368" s="178">
        <f>work!I368+work!J368</f>
        <v>1077465</v>
      </c>
      <c r="G368" s="122"/>
      <c r="H368" s="179" t="str">
        <f>work!L368</f>
        <v>20170110</v>
      </c>
      <c r="I368" s="121">
        <f t="shared" si="10"/>
        <v>2187967</v>
      </c>
      <c r="J368" s="121">
        <f t="shared" si="11"/>
        <v>1077465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710186</v>
      </c>
      <c r="F369" s="178">
        <f>work!I369+work!J369</f>
        <v>63500</v>
      </c>
      <c r="G369" s="122"/>
      <c r="H369" s="179" t="str">
        <f>work!L369</f>
        <v>20170110</v>
      </c>
      <c r="I369" s="121">
        <f t="shared" si="10"/>
        <v>710186</v>
      </c>
      <c r="J369" s="121">
        <f t="shared" si="11"/>
        <v>63500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2350264</v>
      </c>
      <c r="F370" s="178">
        <f>work!I370+work!J370</f>
        <v>1374688</v>
      </c>
      <c r="G370" s="122"/>
      <c r="H370" s="179" t="str">
        <f>work!L370</f>
        <v>20161207</v>
      </c>
      <c r="I370" s="121">
        <f t="shared" si="10"/>
        <v>2350264</v>
      </c>
      <c r="J370" s="121">
        <f t="shared" si="11"/>
        <v>1374688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3376865</v>
      </c>
      <c r="F371" s="178">
        <f>work!I371+work!J371</f>
        <v>1195879</v>
      </c>
      <c r="G371" s="122"/>
      <c r="H371" s="179" t="str">
        <f>work!L371</f>
        <v>20170110</v>
      </c>
      <c r="I371" s="121">
        <f t="shared" si="10"/>
        <v>3376865</v>
      </c>
      <c r="J371" s="121">
        <f t="shared" si="11"/>
        <v>1195879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14662</v>
      </c>
      <c r="F372" s="178">
        <f>work!I372+work!J372</f>
        <v>0</v>
      </c>
      <c r="G372" s="122"/>
      <c r="H372" s="179" t="str">
        <f>work!L372</f>
        <v>20170110</v>
      </c>
      <c r="I372" s="121">
        <f t="shared" si="10"/>
        <v>14662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614961</v>
      </c>
      <c r="F373" s="178">
        <f>work!I373+work!J373</f>
        <v>51400</v>
      </c>
      <c r="G373" s="122"/>
      <c r="H373" s="179" t="str">
        <f>work!L373</f>
        <v>20170110</v>
      </c>
      <c r="I373" s="121">
        <f t="shared" si="10"/>
        <v>614961</v>
      </c>
      <c r="J373" s="121">
        <f t="shared" si="11"/>
        <v>51400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387793</v>
      </c>
      <c r="F374" s="178">
        <f>work!I374+work!J374</f>
        <v>9600</v>
      </c>
      <c r="G374" s="122"/>
      <c r="H374" s="179" t="str">
        <f>work!L374</f>
        <v>20170110</v>
      </c>
      <c r="I374" s="121">
        <f t="shared" si="10"/>
        <v>387793</v>
      </c>
      <c r="J374" s="121">
        <f t="shared" si="11"/>
        <v>9600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121399</v>
      </c>
      <c r="F375" s="178">
        <f>work!I375+work!J375</f>
        <v>20550</v>
      </c>
      <c r="G375" s="122"/>
      <c r="H375" s="179" t="str">
        <f>work!L375</f>
        <v>20161207</v>
      </c>
      <c r="I375" s="121">
        <f t="shared" si="10"/>
        <v>121399</v>
      </c>
      <c r="J375" s="121">
        <f t="shared" si="11"/>
        <v>20550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7700</v>
      </c>
      <c r="F376" s="178">
        <f>work!I376+work!J376</f>
        <v>0</v>
      </c>
      <c r="G376" s="122"/>
      <c r="H376" s="179" t="str">
        <f>work!L376</f>
        <v>20170110</v>
      </c>
      <c r="I376" s="121">
        <f t="shared" si="10"/>
        <v>7700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857258</v>
      </c>
      <c r="F377" s="178">
        <f>work!I377+work!J377</f>
        <v>252499</v>
      </c>
      <c r="G377" s="122"/>
      <c r="H377" s="179" t="str">
        <f>work!L377</f>
        <v>20170110</v>
      </c>
      <c r="I377" s="121">
        <f t="shared" si="10"/>
        <v>857258</v>
      </c>
      <c r="J377" s="121">
        <f t="shared" si="11"/>
        <v>252499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1498703</v>
      </c>
      <c r="F378" s="178">
        <f>work!I378+work!J378</f>
        <v>295376</v>
      </c>
      <c r="G378" s="122"/>
      <c r="H378" s="179" t="str">
        <f>work!L378</f>
        <v>20161207</v>
      </c>
      <c r="I378" s="121">
        <f t="shared" si="10"/>
        <v>1498703</v>
      </c>
      <c r="J378" s="121">
        <f t="shared" si="11"/>
        <v>295376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1868339</v>
      </c>
      <c r="F379" s="178">
        <f>work!I379+work!J379</f>
        <v>413660</v>
      </c>
      <c r="G379" s="122"/>
      <c r="H379" s="179" t="str">
        <f>work!L379</f>
        <v>20170110</v>
      </c>
      <c r="I379" s="121">
        <f t="shared" si="10"/>
        <v>1868339</v>
      </c>
      <c r="J379" s="121">
        <f t="shared" si="11"/>
        <v>413660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2253214</v>
      </c>
      <c r="F380" s="178">
        <f>work!I380+work!J380</f>
        <v>4170980</v>
      </c>
      <c r="G380" s="122"/>
      <c r="H380" s="179" t="str">
        <f>work!L380</f>
        <v>20161207</v>
      </c>
      <c r="I380" s="121">
        <f t="shared" si="10"/>
        <v>2253214</v>
      </c>
      <c r="J380" s="121">
        <f t="shared" si="11"/>
        <v>4170980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138120</v>
      </c>
      <c r="F381" s="178">
        <f>work!I381+work!J381</f>
        <v>100325</v>
      </c>
      <c r="G381" s="122"/>
      <c r="H381" s="179" t="str">
        <f>work!L381</f>
        <v>20161207</v>
      </c>
      <c r="I381" s="121">
        <f t="shared" si="10"/>
        <v>138120</v>
      </c>
      <c r="J381" s="121">
        <f t="shared" si="11"/>
        <v>100325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4047797</v>
      </c>
      <c r="F382" s="178">
        <f>work!I382+work!J382</f>
        <v>745976</v>
      </c>
      <c r="G382" s="122"/>
      <c r="H382" s="179" t="str">
        <f>work!L382</f>
        <v>20161207</v>
      </c>
      <c r="I382" s="121">
        <f t="shared" si="10"/>
        <v>4047797</v>
      </c>
      <c r="J382" s="121">
        <f t="shared" si="11"/>
        <v>745976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4007359</v>
      </c>
      <c r="F383" s="178">
        <f>work!I383+work!J383</f>
        <v>962817</v>
      </c>
      <c r="G383" s="122"/>
      <c r="H383" s="179" t="str">
        <f>work!L383</f>
        <v>20161207</v>
      </c>
      <c r="I383" s="121">
        <f t="shared" si="10"/>
        <v>4007359</v>
      </c>
      <c r="J383" s="121">
        <f t="shared" si="11"/>
        <v>962817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319555</v>
      </c>
      <c r="F384" s="178">
        <f>work!I384+work!J384</f>
        <v>29750</v>
      </c>
      <c r="G384" s="122"/>
      <c r="H384" s="179" t="str">
        <f>work!L384</f>
        <v>20161207</v>
      </c>
      <c r="I384" s="121">
        <f t="shared" si="10"/>
        <v>319555</v>
      </c>
      <c r="J384" s="121">
        <f t="shared" si="11"/>
        <v>29750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1304847</v>
      </c>
      <c r="F385" s="178">
        <f>work!I385+work!J385</f>
        <v>6855</v>
      </c>
      <c r="G385" s="122"/>
      <c r="H385" s="179" t="str">
        <f>work!L385</f>
        <v>20170110</v>
      </c>
      <c r="I385" s="121">
        <f t="shared" si="10"/>
        <v>1304847</v>
      </c>
      <c r="J385" s="121">
        <f t="shared" si="11"/>
        <v>6855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1772865</v>
      </c>
      <c r="F386" s="178">
        <f>work!I386+work!J386</f>
        <v>1227344</v>
      </c>
      <c r="G386" s="122"/>
      <c r="H386" s="179" t="str">
        <f>work!L386</f>
        <v>20161207</v>
      </c>
      <c r="I386" s="121">
        <f t="shared" si="10"/>
        <v>1772865</v>
      </c>
      <c r="J386" s="121">
        <f t="shared" si="11"/>
        <v>1227344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26983</v>
      </c>
      <c r="F387" s="178">
        <f>work!I387+work!J387</f>
        <v>588048</v>
      </c>
      <c r="G387" s="122"/>
      <c r="H387" s="179" t="str">
        <f>work!L387</f>
        <v>20161207</v>
      </c>
      <c r="I387" s="121">
        <f t="shared" si="10"/>
        <v>26983</v>
      </c>
      <c r="J387" s="121">
        <f t="shared" si="11"/>
        <v>588048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371057</v>
      </c>
      <c r="F388" s="178">
        <f>work!I388+work!J388</f>
        <v>75204</v>
      </c>
      <c r="G388" s="122"/>
      <c r="H388" s="179" t="str">
        <f>work!L388</f>
        <v>20170110</v>
      </c>
      <c r="I388" s="121">
        <f t="shared" si="10"/>
        <v>371057</v>
      </c>
      <c r="J388" s="121">
        <f t="shared" si="11"/>
        <v>75204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1444862</v>
      </c>
      <c r="F389" s="178">
        <f>work!I389+work!J389</f>
        <v>3645723</v>
      </c>
      <c r="G389" s="122"/>
      <c r="H389" s="179" t="str">
        <f>work!L389</f>
        <v>20161207</v>
      </c>
      <c r="I389" s="121">
        <f t="shared" si="10"/>
        <v>1444862</v>
      </c>
      <c r="J389" s="121">
        <f t="shared" si="11"/>
        <v>3645723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408550</v>
      </c>
      <c r="F390" s="178">
        <f>work!I390+work!J390</f>
        <v>52300</v>
      </c>
      <c r="G390" s="122"/>
      <c r="H390" s="179" t="str">
        <f>work!L390</f>
        <v>20161207</v>
      </c>
      <c r="I390" s="121">
        <f t="shared" si="10"/>
        <v>408550</v>
      </c>
      <c r="J390" s="121">
        <f t="shared" si="11"/>
        <v>52300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1233566</v>
      </c>
      <c r="F391" s="178">
        <f>work!I391+work!J391</f>
        <v>15698</v>
      </c>
      <c r="G391" s="122"/>
      <c r="H391" s="179" t="str">
        <f>work!L391</f>
        <v>20170110</v>
      </c>
      <c r="I391" s="121">
        <f t="shared" si="10"/>
        <v>1233566</v>
      </c>
      <c r="J391" s="121">
        <f t="shared" si="11"/>
        <v>15698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443903</v>
      </c>
      <c r="F392" s="178">
        <f>work!I392+work!J392</f>
        <v>1561812</v>
      </c>
      <c r="G392" s="122"/>
      <c r="H392" s="179" t="str">
        <f>work!L392</f>
        <v>20161207</v>
      </c>
      <c r="I392" s="121">
        <f t="shared" si="10"/>
        <v>443903</v>
      </c>
      <c r="J392" s="121">
        <f t="shared" si="11"/>
        <v>1561812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23000</v>
      </c>
      <c r="F393" s="178">
        <f>work!I393+work!J393</f>
        <v>1699</v>
      </c>
      <c r="G393" s="122"/>
      <c r="H393" s="179" t="str">
        <f>work!L393</f>
        <v>20161207</v>
      </c>
      <c r="I393" s="121">
        <f t="shared" si="10"/>
        <v>23000</v>
      </c>
      <c r="J393" s="121">
        <f t="shared" si="11"/>
        <v>1699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2897817</v>
      </c>
      <c r="F394" s="178">
        <f>work!I394+work!J394</f>
        <v>3400</v>
      </c>
      <c r="G394" s="122"/>
      <c r="H394" s="179" t="str">
        <f>work!L394</f>
        <v>20161207</v>
      </c>
      <c r="I394" s="121">
        <f t="shared" si="10"/>
        <v>2897817</v>
      </c>
      <c r="J394" s="121">
        <f t="shared" si="11"/>
        <v>3400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12400</v>
      </c>
      <c r="F395" s="178">
        <f>work!I395+work!J395</f>
        <v>0</v>
      </c>
      <c r="G395" s="122"/>
      <c r="H395" s="179" t="str">
        <f>work!L395</f>
        <v>20170110</v>
      </c>
      <c r="I395" s="121">
        <f t="shared" si="10"/>
        <v>12400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3624487</v>
      </c>
      <c r="F396" s="178">
        <f>work!I396+work!J396</f>
        <v>57336</v>
      </c>
      <c r="G396" s="122"/>
      <c r="H396" s="179" t="str">
        <f>work!L396</f>
        <v>20161207</v>
      </c>
      <c r="I396" s="121">
        <f t="shared" si="10"/>
        <v>3624487</v>
      </c>
      <c r="J396" s="121">
        <f t="shared" si="11"/>
        <v>57336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438635</v>
      </c>
      <c r="F397" s="178">
        <f>work!I397+work!J397</f>
        <v>23525</v>
      </c>
      <c r="G397" s="122"/>
      <c r="H397" s="179" t="str">
        <f>work!L397</f>
        <v>20170110</v>
      </c>
      <c r="I397" s="121">
        <f t="shared" si="10"/>
        <v>438635</v>
      </c>
      <c r="J397" s="121">
        <f t="shared" si="11"/>
        <v>23525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27570</v>
      </c>
      <c r="F398" s="178">
        <f>work!I398+work!J398</f>
        <v>0</v>
      </c>
      <c r="G398" s="122"/>
      <c r="H398" s="179" t="str">
        <f>work!L398</f>
        <v>20161207</v>
      </c>
      <c r="I398" s="121">
        <f t="shared" si="10"/>
        <v>27570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212714</v>
      </c>
      <c r="F399" s="178">
        <f>work!I399+work!J399</f>
        <v>0</v>
      </c>
      <c r="G399" s="122"/>
      <c r="H399" s="179" t="str">
        <f>work!L399</f>
        <v>20170110</v>
      </c>
      <c r="I399" s="121">
        <f t="shared" si="10"/>
        <v>212714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1881542</v>
      </c>
      <c r="F400" s="178">
        <f>work!I400+work!J400</f>
        <v>462949</v>
      </c>
      <c r="G400" s="122"/>
      <c r="H400" s="179" t="str">
        <f>work!L400</f>
        <v>20161207</v>
      </c>
      <c r="I400" s="121">
        <f t="shared" si="10"/>
        <v>1881542</v>
      </c>
      <c r="J400" s="121">
        <f t="shared" si="11"/>
        <v>462949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446437</v>
      </c>
      <c r="F401" s="178">
        <f>work!I401+work!J401</f>
        <v>0</v>
      </c>
      <c r="G401" s="122"/>
      <c r="H401" s="179" t="str">
        <f>work!L401</f>
        <v>20161207</v>
      </c>
      <c r="I401" s="121">
        <f t="shared" si="10"/>
        <v>446437</v>
      </c>
      <c r="J401" s="121">
        <f t="shared" si="11"/>
        <v>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488192</v>
      </c>
      <c r="F402" s="178">
        <f>work!I402+work!J402</f>
        <v>1000</v>
      </c>
      <c r="G402" s="122"/>
      <c r="H402" s="179" t="str">
        <f>work!L402</f>
        <v>20170110</v>
      </c>
      <c r="I402" s="121">
        <f t="shared" si="10"/>
        <v>488192</v>
      </c>
      <c r="J402" s="121">
        <f t="shared" si="11"/>
        <v>1000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600384</v>
      </c>
      <c r="F403" s="178">
        <f>work!I403+work!J403</f>
        <v>142485</v>
      </c>
      <c r="G403" s="122"/>
      <c r="H403" s="179" t="str">
        <f>work!L403</f>
        <v>20161207</v>
      </c>
      <c r="I403" s="121">
        <f t="shared" si="10"/>
        <v>600384</v>
      </c>
      <c r="J403" s="121">
        <f t="shared" si="11"/>
        <v>142485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1306572</v>
      </c>
      <c r="F404" s="178">
        <f>work!I404+work!J404</f>
        <v>663750</v>
      </c>
      <c r="G404" s="122"/>
      <c r="H404" s="179" t="str">
        <f>work!L404</f>
        <v>20161207</v>
      </c>
      <c r="I404" s="121">
        <f t="shared" si="10"/>
        <v>1306572</v>
      </c>
      <c r="J404" s="121">
        <f t="shared" si="11"/>
        <v>663750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263255</v>
      </c>
      <c r="F405" s="178">
        <f>work!I405+work!J405</f>
        <v>271612</v>
      </c>
      <c r="G405" s="120"/>
      <c r="H405" s="179" t="str">
        <f>work!L405</f>
        <v>20161207</v>
      </c>
      <c r="I405" s="121">
        <f t="shared" si="10"/>
        <v>263255</v>
      </c>
      <c r="J405" s="121">
        <f t="shared" si="11"/>
        <v>271612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352662</v>
      </c>
      <c r="F406" s="178">
        <f>work!I406+work!J406</f>
        <v>6800</v>
      </c>
      <c r="G406" s="122"/>
      <c r="H406" s="179" t="str">
        <f>work!L406</f>
        <v>20170110</v>
      </c>
      <c r="I406" s="121">
        <f t="shared" si="10"/>
        <v>352662</v>
      </c>
      <c r="J406" s="121">
        <f t="shared" si="11"/>
        <v>6800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787434</v>
      </c>
      <c r="F407" s="178">
        <f>work!I407+work!J407</f>
        <v>8000</v>
      </c>
      <c r="G407" s="122"/>
      <c r="H407" s="179" t="str">
        <f>work!L407</f>
        <v>20161207</v>
      </c>
      <c r="I407" s="121">
        <f t="shared" si="10"/>
        <v>787434</v>
      </c>
      <c r="J407" s="121">
        <f t="shared" si="11"/>
        <v>8000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0</v>
      </c>
      <c r="F408" s="178">
        <f>work!I408+work!J408</f>
        <v>0</v>
      </c>
      <c r="G408" s="122"/>
      <c r="H408" s="179" t="str">
        <f>work!L408</f>
        <v>No report</v>
      </c>
      <c r="I408" s="121">
        <f t="shared" si="10"/>
        <v>0</v>
      </c>
      <c r="J408" s="121">
        <f t="shared" si="11"/>
        <v>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1155917</v>
      </c>
      <c r="F409" s="178">
        <f>work!I409+work!J409</f>
        <v>68297</v>
      </c>
      <c r="G409" s="122"/>
      <c r="H409" s="179" t="str">
        <f>work!L409</f>
        <v>20161207</v>
      </c>
      <c r="I409" s="121">
        <f t="shared" si="10"/>
        <v>1155917</v>
      </c>
      <c r="J409" s="121">
        <f t="shared" si="11"/>
        <v>68297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544965</v>
      </c>
      <c r="F410" s="178">
        <f>work!I410+work!J410</f>
        <v>4600</v>
      </c>
      <c r="G410" s="122"/>
      <c r="H410" s="179" t="str">
        <f>work!L410</f>
        <v>20161207</v>
      </c>
      <c r="I410" s="121">
        <f t="shared" si="10"/>
        <v>544965</v>
      </c>
      <c r="J410" s="121">
        <f t="shared" si="11"/>
        <v>4600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69966</v>
      </c>
      <c r="F411" s="178">
        <f>work!I411+work!J411</f>
        <v>7700</v>
      </c>
      <c r="G411" s="122"/>
      <c r="H411" s="179" t="str">
        <f>work!L411</f>
        <v>20161207</v>
      </c>
      <c r="I411" s="121">
        <f t="shared" si="10"/>
        <v>69966</v>
      </c>
      <c r="J411" s="121">
        <f t="shared" si="11"/>
        <v>7700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734892</v>
      </c>
      <c r="F412" s="178">
        <f>work!I412+work!J412</f>
        <v>7540</v>
      </c>
      <c r="G412" s="122"/>
      <c r="H412" s="179" t="str">
        <f>work!L412</f>
        <v>20161207</v>
      </c>
      <c r="I412" s="121">
        <f t="shared" si="10"/>
        <v>734892</v>
      </c>
      <c r="J412" s="121">
        <f t="shared" si="11"/>
        <v>7540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1343735</v>
      </c>
      <c r="F413" s="178">
        <f>work!I413+work!J413</f>
        <v>110564</v>
      </c>
      <c r="G413" s="122"/>
      <c r="H413" s="179" t="s">
        <v>9</v>
      </c>
      <c r="I413" s="121">
        <f t="shared" si="10"/>
        <v>1343735</v>
      </c>
      <c r="J413" s="121">
        <f t="shared" si="11"/>
        <v>110564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254741</v>
      </c>
      <c r="F414" s="178">
        <f>work!I414+work!J414</f>
        <v>121571</v>
      </c>
      <c r="G414" s="122"/>
      <c r="H414" s="179" t="str">
        <f>work!L414</f>
        <v>20161207</v>
      </c>
      <c r="I414" s="121">
        <f t="shared" si="10"/>
        <v>254741</v>
      </c>
      <c r="J414" s="121">
        <f t="shared" si="11"/>
        <v>121571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1075207</v>
      </c>
      <c r="F415" s="178">
        <f>work!I415+work!J415</f>
        <v>6907056</v>
      </c>
      <c r="G415" s="122"/>
      <c r="H415" s="179" t="str">
        <f>work!L415</f>
        <v>20170110</v>
      </c>
      <c r="I415" s="121">
        <f t="shared" si="10"/>
        <v>1075207</v>
      </c>
      <c r="J415" s="121">
        <f t="shared" si="11"/>
        <v>6907056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1389622</v>
      </c>
      <c r="F416" s="178">
        <f>work!I416+work!J416</f>
        <v>2897425</v>
      </c>
      <c r="G416" s="120"/>
      <c r="H416" s="179" t="str">
        <f>work!L416</f>
        <v>20161207</v>
      </c>
      <c r="I416" s="121">
        <f aca="true" t="shared" si="12" ref="I416:I479">E416</f>
        <v>1389622</v>
      </c>
      <c r="J416" s="121">
        <f aca="true" t="shared" si="13" ref="J416:J479">F416</f>
        <v>2897425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1568498</v>
      </c>
      <c r="F417" s="178">
        <f>work!I417+work!J417</f>
        <v>1129591</v>
      </c>
      <c r="G417" s="122"/>
      <c r="H417" s="179" t="str">
        <f>work!L417</f>
        <v>20170110</v>
      </c>
      <c r="I417" s="121">
        <f t="shared" si="12"/>
        <v>1568498</v>
      </c>
      <c r="J417" s="121">
        <f t="shared" si="13"/>
        <v>1129591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338301</v>
      </c>
      <c r="F418" s="178">
        <f>work!I418+work!J418</f>
        <v>450</v>
      </c>
      <c r="G418" s="122"/>
      <c r="H418" s="179" t="str">
        <f>work!L418</f>
        <v>20161207</v>
      </c>
      <c r="I418" s="121">
        <f t="shared" si="12"/>
        <v>338301</v>
      </c>
      <c r="J418" s="121">
        <f t="shared" si="13"/>
        <v>450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1061632</v>
      </c>
      <c r="F419" s="178">
        <f>work!I419+work!J419</f>
        <v>92285</v>
      </c>
      <c r="G419" s="122"/>
      <c r="H419" s="179" t="str">
        <f>work!L419</f>
        <v>20161207</v>
      </c>
      <c r="I419" s="121">
        <f t="shared" si="12"/>
        <v>1061632</v>
      </c>
      <c r="J419" s="121">
        <f t="shared" si="13"/>
        <v>92285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600</v>
      </c>
      <c r="F420" s="178">
        <f>work!I420+work!J420</f>
        <v>0</v>
      </c>
      <c r="G420" s="122"/>
      <c r="H420" s="179" t="str">
        <f>work!L420</f>
        <v>20161107</v>
      </c>
      <c r="I420" s="121">
        <f t="shared" si="12"/>
        <v>600</v>
      </c>
      <c r="J420" s="121">
        <f t="shared" si="13"/>
        <v>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203299</v>
      </c>
      <c r="F421" s="178">
        <f>work!I421+work!J421</f>
        <v>1006730</v>
      </c>
      <c r="G421" s="122"/>
      <c r="H421" s="179" t="str">
        <f>work!L421</f>
        <v>20161207</v>
      </c>
      <c r="I421" s="121">
        <f t="shared" si="12"/>
        <v>203299</v>
      </c>
      <c r="J421" s="121">
        <f t="shared" si="13"/>
        <v>1006730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5867953</v>
      </c>
      <c r="F422" s="178">
        <f>work!I422+work!J422</f>
        <v>619428</v>
      </c>
      <c r="G422" s="122"/>
      <c r="H422" s="179" t="str">
        <f>work!L422</f>
        <v>20161207</v>
      </c>
      <c r="I422" s="121">
        <f t="shared" si="12"/>
        <v>5867953</v>
      </c>
      <c r="J422" s="121">
        <f t="shared" si="13"/>
        <v>619428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710959</v>
      </c>
      <c r="F423" s="178">
        <f>work!I423+work!J423</f>
        <v>18600</v>
      </c>
      <c r="G423" s="122"/>
      <c r="H423" s="179" t="str">
        <f>work!L423</f>
        <v>20170110</v>
      </c>
      <c r="I423" s="121">
        <f t="shared" si="12"/>
        <v>710959</v>
      </c>
      <c r="J423" s="121">
        <f t="shared" si="13"/>
        <v>18600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631840</v>
      </c>
      <c r="F424" s="178">
        <f>work!I424+work!J424</f>
        <v>0</v>
      </c>
      <c r="G424" s="122"/>
      <c r="H424" s="179" t="str">
        <f>work!L424</f>
        <v>20161207</v>
      </c>
      <c r="I424" s="121">
        <f t="shared" si="12"/>
        <v>631840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156323</v>
      </c>
      <c r="F425" s="178">
        <f>work!I425+work!J425</f>
        <v>37000</v>
      </c>
      <c r="G425" s="122"/>
      <c r="H425" s="179" t="str">
        <f>work!L425</f>
        <v>20170110</v>
      </c>
      <c r="I425" s="121">
        <f t="shared" si="12"/>
        <v>156323</v>
      </c>
      <c r="J425" s="121">
        <f t="shared" si="13"/>
        <v>37000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1009265</v>
      </c>
      <c r="F426" s="178">
        <f>work!I426+work!J426</f>
        <v>1415084</v>
      </c>
      <c r="G426" s="122"/>
      <c r="H426" s="179" t="str">
        <f>work!L426</f>
        <v>20170110</v>
      </c>
      <c r="I426" s="121">
        <f t="shared" si="12"/>
        <v>1009265</v>
      </c>
      <c r="J426" s="121">
        <f t="shared" si="13"/>
        <v>1415084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1396834</v>
      </c>
      <c r="F427" s="178">
        <f>work!I427+work!J427</f>
        <v>1379625</v>
      </c>
      <c r="G427" s="122"/>
      <c r="H427" s="179" t="str">
        <f>work!L427</f>
        <v>20170110</v>
      </c>
      <c r="I427" s="121">
        <f t="shared" si="12"/>
        <v>1396834</v>
      </c>
      <c r="J427" s="121">
        <f t="shared" si="13"/>
        <v>1379625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303649</v>
      </c>
      <c r="F428" s="178">
        <f>work!I428+work!J428</f>
        <v>76730</v>
      </c>
      <c r="G428" s="122"/>
      <c r="H428" s="179" t="str">
        <f>work!L428</f>
        <v>20170110</v>
      </c>
      <c r="I428" s="121">
        <f t="shared" si="12"/>
        <v>303649</v>
      </c>
      <c r="J428" s="121">
        <f t="shared" si="13"/>
        <v>76730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481610</v>
      </c>
      <c r="F429" s="178">
        <f>work!I429+work!J429</f>
        <v>624249</v>
      </c>
      <c r="G429" s="122"/>
      <c r="H429" s="179" t="str">
        <f>work!L429</f>
        <v>20161207</v>
      </c>
      <c r="I429" s="121">
        <f t="shared" si="12"/>
        <v>481610</v>
      </c>
      <c r="J429" s="121">
        <f t="shared" si="13"/>
        <v>624249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198043</v>
      </c>
      <c r="F430" s="178">
        <f>work!I430+work!J430</f>
        <v>29600</v>
      </c>
      <c r="G430" s="122"/>
      <c r="H430" s="179" t="str">
        <f>work!L430</f>
        <v>20161207</v>
      </c>
      <c r="I430" s="121">
        <f t="shared" si="12"/>
        <v>198043</v>
      </c>
      <c r="J430" s="121">
        <f t="shared" si="13"/>
        <v>29600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345733</v>
      </c>
      <c r="F431" s="178">
        <f>work!I431+work!J431</f>
        <v>0</v>
      </c>
      <c r="G431" s="122"/>
      <c r="H431" s="179" t="str">
        <f>work!L431</f>
        <v>20161207</v>
      </c>
      <c r="I431" s="121">
        <f t="shared" si="12"/>
        <v>345733</v>
      </c>
      <c r="J431" s="121">
        <f t="shared" si="13"/>
        <v>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1265386</v>
      </c>
      <c r="F432" s="178">
        <f>work!I432+work!J432</f>
        <v>283159</v>
      </c>
      <c r="G432" s="122"/>
      <c r="H432" s="179" t="str">
        <f>work!L432</f>
        <v>20161207</v>
      </c>
      <c r="I432" s="121">
        <f t="shared" si="12"/>
        <v>1265386</v>
      </c>
      <c r="J432" s="121">
        <f t="shared" si="13"/>
        <v>283159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191561</v>
      </c>
      <c r="F433" s="178">
        <f>work!I433+work!J433</f>
        <v>9250</v>
      </c>
      <c r="G433" s="122"/>
      <c r="H433" s="179" t="str">
        <f>work!L433</f>
        <v>20161207</v>
      </c>
      <c r="I433" s="121">
        <f t="shared" si="12"/>
        <v>191561</v>
      </c>
      <c r="J433" s="121">
        <f t="shared" si="13"/>
        <v>9250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998170</v>
      </c>
      <c r="F434" s="178">
        <f>work!I434+work!J434</f>
        <v>3047084</v>
      </c>
      <c r="G434" s="122"/>
      <c r="H434" s="179" t="str">
        <f>work!L434</f>
        <v>20161207</v>
      </c>
      <c r="I434" s="121">
        <f t="shared" si="12"/>
        <v>998170</v>
      </c>
      <c r="J434" s="121">
        <f t="shared" si="13"/>
        <v>3047084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539206</v>
      </c>
      <c r="F435" s="178">
        <f>work!I435+work!J435</f>
        <v>300</v>
      </c>
      <c r="G435" s="122"/>
      <c r="H435" s="179" t="str">
        <f>work!L435</f>
        <v>20161207</v>
      </c>
      <c r="I435" s="121">
        <f t="shared" si="12"/>
        <v>539206</v>
      </c>
      <c r="J435" s="121">
        <f t="shared" si="13"/>
        <v>300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623218</v>
      </c>
      <c r="F436" s="178">
        <f>work!I436+work!J436</f>
        <v>7351756</v>
      </c>
      <c r="G436" s="122"/>
      <c r="H436" s="179" t="str">
        <f>work!L436</f>
        <v>20170110</v>
      </c>
      <c r="I436" s="121">
        <f t="shared" si="12"/>
        <v>623218</v>
      </c>
      <c r="J436" s="121">
        <f t="shared" si="13"/>
        <v>7351756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640276</v>
      </c>
      <c r="F437" s="178">
        <f>work!I437+work!J437</f>
        <v>3583320</v>
      </c>
      <c r="G437" s="122"/>
      <c r="H437" s="179" t="str">
        <f>work!L437</f>
        <v>20170110</v>
      </c>
      <c r="I437" s="121">
        <f t="shared" si="12"/>
        <v>640276</v>
      </c>
      <c r="J437" s="121">
        <f t="shared" si="13"/>
        <v>3583320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140160</v>
      </c>
      <c r="F438" s="178">
        <f>work!I438+work!J438</f>
        <v>35501</v>
      </c>
      <c r="G438" s="122"/>
      <c r="H438" s="179" t="str">
        <f>work!L438</f>
        <v>20161207</v>
      </c>
      <c r="I438" s="121">
        <f t="shared" si="12"/>
        <v>140160</v>
      </c>
      <c r="J438" s="121">
        <f t="shared" si="13"/>
        <v>35501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145811</v>
      </c>
      <c r="F439" s="178">
        <f>work!I439+work!J439</f>
        <v>17650</v>
      </c>
      <c r="G439" s="122"/>
      <c r="H439" s="179" t="str">
        <f>work!L439</f>
        <v>20161207</v>
      </c>
      <c r="I439" s="121">
        <f t="shared" si="12"/>
        <v>145811</v>
      </c>
      <c r="J439" s="121">
        <f t="shared" si="13"/>
        <v>17650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3382439</v>
      </c>
      <c r="F440" s="178">
        <f>work!I440+work!J440</f>
        <v>514361</v>
      </c>
      <c r="G440" s="122"/>
      <c r="H440" s="179" t="str">
        <f>work!L440</f>
        <v>20170110</v>
      </c>
      <c r="I440" s="121">
        <f t="shared" si="12"/>
        <v>3382439</v>
      </c>
      <c r="J440" s="121">
        <f t="shared" si="13"/>
        <v>514361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874756</v>
      </c>
      <c r="F441" s="178">
        <f>work!I441+work!J441</f>
        <v>184647</v>
      </c>
      <c r="G441" s="122"/>
      <c r="H441" s="179" t="str">
        <f>work!L441</f>
        <v>20161207</v>
      </c>
      <c r="I441" s="121">
        <f t="shared" si="12"/>
        <v>874756</v>
      </c>
      <c r="J441" s="121">
        <f t="shared" si="13"/>
        <v>184647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0</v>
      </c>
      <c r="F442" s="178">
        <f>work!I442+work!J442</f>
        <v>0</v>
      </c>
      <c r="G442" s="122"/>
      <c r="H442" s="179" t="str">
        <f>work!L442</f>
        <v>No report</v>
      </c>
      <c r="I442" s="121">
        <f t="shared" si="12"/>
        <v>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650648</v>
      </c>
      <c r="F443" s="178">
        <f>work!I443+work!J443</f>
        <v>8000</v>
      </c>
      <c r="G443" s="122"/>
      <c r="H443" s="179" t="str">
        <f>work!L443</f>
        <v>20170110</v>
      </c>
      <c r="I443" s="121">
        <f t="shared" si="12"/>
        <v>650648</v>
      </c>
      <c r="J443" s="121">
        <f t="shared" si="13"/>
        <v>8000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304847</v>
      </c>
      <c r="F444" s="178">
        <f>work!I444+work!J444</f>
        <v>2600</v>
      </c>
      <c r="G444" s="122"/>
      <c r="H444" s="179" t="str">
        <f>work!L444</f>
        <v>20161207</v>
      </c>
      <c r="I444" s="121">
        <f t="shared" si="12"/>
        <v>304847</v>
      </c>
      <c r="J444" s="121">
        <f t="shared" si="13"/>
        <v>2600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246033</v>
      </c>
      <c r="F445" s="178">
        <f>work!I445+work!J445</f>
        <v>86400</v>
      </c>
      <c r="G445" s="122"/>
      <c r="H445" s="179" t="str">
        <f>work!L445</f>
        <v>20161207</v>
      </c>
      <c r="I445" s="121">
        <f t="shared" si="12"/>
        <v>246033</v>
      </c>
      <c r="J445" s="121">
        <f t="shared" si="13"/>
        <v>86400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1513116</v>
      </c>
      <c r="F446" s="178">
        <f>work!I446+work!J446</f>
        <v>0</v>
      </c>
      <c r="G446" s="122"/>
      <c r="H446" s="179" t="str">
        <f>work!L446</f>
        <v>20170110</v>
      </c>
      <c r="I446" s="121">
        <f t="shared" si="12"/>
        <v>1513116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674932</v>
      </c>
      <c r="F447" s="178">
        <f>work!I447+work!J447</f>
        <v>49106</v>
      </c>
      <c r="G447" s="122"/>
      <c r="H447" s="179" t="str">
        <f>work!L447</f>
        <v>20170110</v>
      </c>
      <c r="I447" s="121">
        <f t="shared" si="12"/>
        <v>674932</v>
      </c>
      <c r="J447" s="121">
        <f t="shared" si="13"/>
        <v>49106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500213</v>
      </c>
      <c r="F448" s="178">
        <f>work!I448+work!J448</f>
        <v>24899</v>
      </c>
      <c r="G448" s="122"/>
      <c r="H448" s="179" t="str">
        <f>work!L448</f>
        <v>20161207</v>
      </c>
      <c r="I448" s="121">
        <f t="shared" si="12"/>
        <v>500213</v>
      </c>
      <c r="J448" s="121">
        <f t="shared" si="13"/>
        <v>24899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3287062</v>
      </c>
      <c r="F449" s="178">
        <f>work!I449+work!J449</f>
        <v>14000</v>
      </c>
      <c r="G449" s="122"/>
      <c r="H449" s="179" t="str">
        <f>work!L449</f>
        <v>20170110</v>
      </c>
      <c r="I449" s="121">
        <f t="shared" si="12"/>
        <v>3287062</v>
      </c>
      <c r="J449" s="121">
        <f t="shared" si="13"/>
        <v>14000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3737839</v>
      </c>
      <c r="F450" s="178">
        <f>work!I450+work!J450</f>
        <v>878785</v>
      </c>
      <c r="G450" s="122"/>
      <c r="H450" s="179" t="str">
        <f>work!L450</f>
        <v>20170110</v>
      </c>
      <c r="I450" s="121">
        <f t="shared" si="12"/>
        <v>3737839</v>
      </c>
      <c r="J450" s="121">
        <f t="shared" si="13"/>
        <v>878785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14212415</v>
      </c>
      <c r="F451" s="178">
        <f>work!I451+work!J451</f>
        <v>1622832</v>
      </c>
      <c r="G451" s="122"/>
      <c r="H451" s="179" t="str">
        <f>work!L451</f>
        <v>20170110</v>
      </c>
      <c r="I451" s="121">
        <f t="shared" si="12"/>
        <v>14212415</v>
      </c>
      <c r="J451" s="121">
        <f t="shared" si="13"/>
        <v>1622832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45989</v>
      </c>
      <c r="F452" s="178">
        <f>work!I452+work!J452</f>
        <v>323380</v>
      </c>
      <c r="G452" s="122"/>
      <c r="H452" s="179" t="str">
        <f>work!L452</f>
        <v>20161207</v>
      </c>
      <c r="I452" s="121">
        <f t="shared" si="12"/>
        <v>45989</v>
      </c>
      <c r="J452" s="121">
        <f t="shared" si="13"/>
        <v>323380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613695</v>
      </c>
      <c r="F453" s="178">
        <f>work!I453+work!J453</f>
        <v>36000</v>
      </c>
      <c r="G453" s="122"/>
      <c r="H453" s="179" t="str">
        <f>work!L453</f>
        <v>20161207</v>
      </c>
      <c r="I453" s="121">
        <f t="shared" si="12"/>
        <v>613695</v>
      </c>
      <c r="J453" s="121">
        <f t="shared" si="13"/>
        <v>36000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174228</v>
      </c>
      <c r="F454" s="178">
        <f>work!I454+work!J454</f>
        <v>1000</v>
      </c>
      <c r="G454" s="122"/>
      <c r="H454" s="179" t="str">
        <f>work!L454</f>
        <v>20161207</v>
      </c>
      <c r="I454" s="121">
        <f t="shared" si="12"/>
        <v>174228</v>
      </c>
      <c r="J454" s="121">
        <f t="shared" si="13"/>
        <v>1000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1503370</v>
      </c>
      <c r="F455" s="178">
        <f>work!I455+work!J455</f>
        <v>1390111</v>
      </c>
      <c r="G455" s="122"/>
      <c r="H455" s="179" t="str">
        <f>work!L455</f>
        <v>20161207</v>
      </c>
      <c r="I455" s="121">
        <f t="shared" si="12"/>
        <v>1503370</v>
      </c>
      <c r="J455" s="121">
        <f t="shared" si="13"/>
        <v>1390111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1223085</v>
      </c>
      <c r="F456" s="178">
        <f>work!I456+work!J456</f>
        <v>570156</v>
      </c>
      <c r="G456" s="122"/>
      <c r="H456" s="179" t="str">
        <f>work!L456</f>
        <v>20170110</v>
      </c>
      <c r="I456" s="121">
        <f t="shared" si="12"/>
        <v>1223085</v>
      </c>
      <c r="J456" s="121">
        <f t="shared" si="13"/>
        <v>570156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0</v>
      </c>
      <c r="F457" s="178">
        <f>work!I457+work!J457</f>
        <v>0</v>
      </c>
      <c r="G457" s="122"/>
      <c r="H457" s="179" t="str">
        <f>work!L457</f>
        <v>No report</v>
      </c>
      <c r="I457" s="121">
        <f t="shared" si="12"/>
        <v>0</v>
      </c>
      <c r="J457" s="121">
        <f t="shared" si="13"/>
        <v>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7285616</v>
      </c>
      <c r="F458" s="178">
        <f>work!I458+work!J458</f>
        <v>3109016</v>
      </c>
      <c r="G458" s="122"/>
      <c r="H458" s="179" t="str">
        <f>work!L458</f>
        <v>20161207</v>
      </c>
      <c r="I458" s="121">
        <f t="shared" si="12"/>
        <v>7285616</v>
      </c>
      <c r="J458" s="121">
        <f t="shared" si="13"/>
        <v>3109016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2568005</v>
      </c>
      <c r="F459" s="178">
        <f>work!I459+work!J459</f>
        <v>109905</v>
      </c>
      <c r="G459" s="122"/>
      <c r="H459" s="179" t="str">
        <f>work!L459</f>
        <v>20161207</v>
      </c>
      <c r="I459" s="121">
        <f t="shared" si="12"/>
        <v>2568005</v>
      </c>
      <c r="J459" s="121">
        <f t="shared" si="13"/>
        <v>109905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1908143</v>
      </c>
      <c r="F460" s="178">
        <f>work!I460+work!J460</f>
        <v>88200</v>
      </c>
      <c r="G460" s="122"/>
      <c r="H460" s="179" t="str">
        <f>work!L460</f>
        <v>20161207</v>
      </c>
      <c r="I460" s="121">
        <f t="shared" si="12"/>
        <v>1908143</v>
      </c>
      <c r="J460" s="121">
        <f t="shared" si="13"/>
        <v>88200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9220320</v>
      </c>
      <c r="F461" s="178">
        <f>work!I461+work!J461</f>
        <v>0</v>
      </c>
      <c r="G461" s="122"/>
      <c r="H461" s="179" t="str">
        <f>work!L461</f>
        <v>20161207</v>
      </c>
      <c r="I461" s="121">
        <f t="shared" si="12"/>
        <v>9220320</v>
      </c>
      <c r="J461" s="121">
        <f t="shared" si="13"/>
        <v>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276420</v>
      </c>
      <c r="F462" s="178">
        <f>work!I462+work!J462</f>
        <v>18000</v>
      </c>
      <c r="G462" s="122"/>
      <c r="H462" s="179" t="str">
        <f>work!L462</f>
        <v>20170110</v>
      </c>
      <c r="I462" s="121">
        <f t="shared" si="12"/>
        <v>276420</v>
      </c>
      <c r="J462" s="121">
        <f t="shared" si="13"/>
        <v>18000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1737665</v>
      </c>
      <c r="F463" s="178">
        <f>work!I463+work!J463</f>
        <v>87500</v>
      </c>
      <c r="G463" s="122"/>
      <c r="H463" s="179" t="str">
        <f>work!L463</f>
        <v>20161207</v>
      </c>
      <c r="I463" s="121">
        <f t="shared" si="12"/>
        <v>1737665</v>
      </c>
      <c r="J463" s="121">
        <f t="shared" si="13"/>
        <v>87500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0</v>
      </c>
      <c r="F464" s="178">
        <f>work!I464+work!J464</f>
        <v>0</v>
      </c>
      <c r="G464" s="122"/>
      <c r="H464" s="179" t="str">
        <f>work!L464</f>
        <v>No report</v>
      </c>
      <c r="I464" s="121">
        <f t="shared" si="12"/>
        <v>0</v>
      </c>
      <c r="J464" s="121">
        <f t="shared" si="13"/>
        <v>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170601</v>
      </c>
      <c r="F465" s="178">
        <f>work!I465+work!J465</f>
        <v>0</v>
      </c>
      <c r="G465" s="122"/>
      <c r="H465" s="179" t="str">
        <f>work!L465</f>
        <v>20170110</v>
      </c>
      <c r="I465" s="121">
        <f t="shared" si="12"/>
        <v>170601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62414</v>
      </c>
      <c r="F466" s="178">
        <f>work!I466+work!J466</f>
        <v>0</v>
      </c>
      <c r="G466" s="120"/>
      <c r="H466" s="179" t="str">
        <f>work!L466</f>
        <v>20170110</v>
      </c>
      <c r="I466" s="121">
        <f t="shared" si="12"/>
        <v>62414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316848</v>
      </c>
      <c r="F467" s="178">
        <f>work!I467+work!J467</f>
        <v>69110</v>
      </c>
      <c r="G467" s="122"/>
      <c r="H467" s="179" t="str">
        <f>work!L467</f>
        <v>20161207</v>
      </c>
      <c r="I467" s="121">
        <f t="shared" si="12"/>
        <v>316848</v>
      </c>
      <c r="J467" s="121">
        <f t="shared" si="13"/>
        <v>69110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1583234</v>
      </c>
      <c r="F468" s="178">
        <f>work!I468+work!J468</f>
        <v>263047</v>
      </c>
      <c r="G468" s="122"/>
      <c r="H468" s="179" t="str">
        <f>work!L468</f>
        <v>20161207</v>
      </c>
      <c r="I468" s="121">
        <f t="shared" si="12"/>
        <v>1583234</v>
      </c>
      <c r="J468" s="121">
        <f t="shared" si="13"/>
        <v>263047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2168639</v>
      </c>
      <c r="F469" s="178">
        <f>work!I469+work!J469</f>
        <v>6103</v>
      </c>
      <c r="G469" s="122"/>
      <c r="H469" s="179" t="str">
        <f>work!L469</f>
        <v>20161207</v>
      </c>
      <c r="I469" s="121">
        <f t="shared" si="12"/>
        <v>2168639</v>
      </c>
      <c r="J469" s="121">
        <f t="shared" si="13"/>
        <v>6103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280125</v>
      </c>
      <c r="F470" s="178">
        <f>work!I470+work!J470</f>
        <v>331000</v>
      </c>
      <c r="G470" s="122"/>
      <c r="H470" s="179" t="str">
        <f>work!L470</f>
        <v>20161207</v>
      </c>
      <c r="I470" s="121">
        <f t="shared" si="12"/>
        <v>280125</v>
      </c>
      <c r="J470" s="121">
        <f t="shared" si="13"/>
        <v>331000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364600</v>
      </c>
      <c r="F471" s="178">
        <f>work!I471+work!J471</f>
        <v>0</v>
      </c>
      <c r="G471" s="122"/>
      <c r="H471" s="179" t="str">
        <f>work!L471</f>
        <v>20161207</v>
      </c>
      <c r="I471" s="121">
        <f t="shared" si="12"/>
        <v>364600</v>
      </c>
      <c r="J471" s="121">
        <f t="shared" si="13"/>
        <v>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617351</v>
      </c>
      <c r="F472" s="178">
        <f>work!I472+work!J472</f>
        <v>5000</v>
      </c>
      <c r="G472" s="122"/>
      <c r="H472" s="179" t="str">
        <f>work!L472</f>
        <v>20170110</v>
      </c>
      <c r="I472" s="121">
        <f t="shared" si="12"/>
        <v>617351</v>
      </c>
      <c r="J472" s="121">
        <f t="shared" si="13"/>
        <v>5000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90804</v>
      </c>
      <c r="F473" s="178">
        <f>work!I473+work!J473</f>
        <v>0</v>
      </c>
      <c r="G473" s="122"/>
      <c r="H473" s="179" t="str">
        <f>work!L473</f>
        <v>20161207</v>
      </c>
      <c r="I473" s="121">
        <f t="shared" si="12"/>
        <v>90804</v>
      </c>
      <c r="J473" s="121">
        <f t="shared" si="13"/>
        <v>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4550805</v>
      </c>
      <c r="F474" s="178">
        <f>work!I474+work!J474</f>
        <v>2699820</v>
      </c>
      <c r="G474" s="122"/>
      <c r="H474" s="179" t="str">
        <f>work!L474</f>
        <v>20161207</v>
      </c>
      <c r="I474" s="121">
        <f t="shared" si="12"/>
        <v>4550805</v>
      </c>
      <c r="J474" s="121">
        <f t="shared" si="13"/>
        <v>2699820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1950093</v>
      </c>
      <c r="F475" s="178">
        <f>work!I475+work!J475</f>
        <v>42280</v>
      </c>
      <c r="G475" s="122"/>
      <c r="H475" s="179" t="str">
        <f>work!L475</f>
        <v>20161207</v>
      </c>
      <c r="I475" s="121">
        <f t="shared" si="12"/>
        <v>1950093</v>
      </c>
      <c r="J475" s="121">
        <f t="shared" si="13"/>
        <v>42280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259374</v>
      </c>
      <c r="F476" s="178">
        <f>work!I476+work!J476</f>
        <v>2080</v>
      </c>
      <c r="G476" s="122"/>
      <c r="H476" s="179" t="str">
        <f>work!L476</f>
        <v>20161207</v>
      </c>
      <c r="I476" s="121">
        <f t="shared" si="12"/>
        <v>259374</v>
      </c>
      <c r="J476" s="121">
        <f t="shared" si="13"/>
        <v>2080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5072316</v>
      </c>
      <c r="F477" s="178">
        <f>work!I477+work!J477</f>
        <v>300054</v>
      </c>
      <c r="G477" s="122"/>
      <c r="H477" s="179" t="str">
        <f>work!L477</f>
        <v>20170110</v>
      </c>
      <c r="I477" s="121">
        <f t="shared" si="12"/>
        <v>5072316</v>
      </c>
      <c r="J477" s="121">
        <f t="shared" si="13"/>
        <v>300054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0</v>
      </c>
      <c r="F478" s="178">
        <f>work!I478+work!J478</f>
        <v>0</v>
      </c>
      <c r="G478" s="122"/>
      <c r="H478" s="179" t="str">
        <f>work!L478</f>
        <v>No report</v>
      </c>
      <c r="I478" s="121">
        <f t="shared" si="12"/>
        <v>0</v>
      </c>
      <c r="J478" s="121">
        <f t="shared" si="13"/>
        <v>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1960653</v>
      </c>
      <c r="F479" s="178">
        <f>work!I479+work!J479</f>
        <v>1289366</v>
      </c>
      <c r="G479" s="122"/>
      <c r="H479" s="179" t="str">
        <f>work!L479</f>
        <v>20170110</v>
      </c>
      <c r="I479" s="121">
        <f t="shared" si="12"/>
        <v>1960653</v>
      </c>
      <c r="J479" s="121">
        <f t="shared" si="13"/>
        <v>1289366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136417</v>
      </c>
      <c r="F480" s="178">
        <f>work!I480+work!J480</f>
        <v>0</v>
      </c>
      <c r="G480" s="122"/>
      <c r="H480" s="179" t="str">
        <f>work!L480</f>
        <v>20170110</v>
      </c>
      <c r="I480" s="121">
        <f aca="true" t="shared" si="14" ref="I480:I543">E480</f>
        <v>136417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460084</v>
      </c>
      <c r="F481" s="178">
        <f>work!I481+work!J481</f>
        <v>853081</v>
      </c>
      <c r="G481" s="122"/>
      <c r="H481" s="179" t="str">
        <f>work!L481</f>
        <v>20161207</v>
      </c>
      <c r="I481" s="121">
        <f t="shared" si="14"/>
        <v>460084</v>
      </c>
      <c r="J481" s="121">
        <f t="shared" si="15"/>
        <v>853081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134020</v>
      </c>
      <c r="F482" s="178">
        <f>work!I482+work!J482</f>
        <v>646800</v>
      </c>
      <c r="G482" s="122"/>
      <c r="H482" s="179" t="str">
        <f>work!L482</f>
        <v>20170110</v>
      </c>
      <c r="I482" s="121">
        <f t="shared" si="14"/>
        <v>134020</v>
      </c>
      <c r="J482" s="121">
        <f t="shared" si="15"/>
        <v>646800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120350</v>
      </c>
      <c r="F483" s="178">
        <f>work!I483+work!J483</f>
        <v>0</v>
      </c>
      <c r="G483" s="122"/>
      <c r="H483" s="179" t="str">
        <f>work!L483</f>
        <v>20161207</v>
      </c>
      <c r="I483" s="121">
        <f t="shared" si="14"/>
        <v>120350</v>
      </c>
      <c r="J483" s="121">
        <f t="shared" si="15"/>
        <v>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2265036</v>
      </c>
      <c r="F484" s="178">
        <f>work!I484+work!J484</f>
        <v>1022339</v>
      </c>
      <c r="G484" s="122"/>
      <c r="H484" s="179" t="str">
        <f>work!L484</f>
        <v>20161207</v>
      </c>
      <c r="I484" s="121">
        <f t="shared" si="14"/>
        <v>2265036</v>
      </c>
      <c r="J484" s="121">
        <f t="shared" si="15"/>
        <v>1022339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1945747</v>
      </c>
      <c r="F485" s="178">
        <f>work!I485+work!J485</f>
        <v>801827</v>
      </c>
      <c r="G485" s="122"/>
      <c r="H485" s="179" t="str">
        <f>work!L485</f>
        <v>20170110</v>
      </c>
      <c r="I485" s="121">
        <f t="shared" si="14"/>
        <v>1945747</v>
      </c>
      <c r="J485" s="121">
        <f t="shared" si="15"/>
        <v>801827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175286</v>
      </c>
      <c r="F486" s="178">
        <f>work!I486+work!J486</f>
        <v>128895</v>
      </c>
      <c r="G486" s="122"/>
      <c r="H486" s="179" t="str">
        <f>work!L486</f>
        <v>20170110</v>
      </c>
      <c r="I486" s="121">
        <f t="shared" si="14"/>
        <v>175286</v>
      </c>
      <c r="J486" s="121">
        <f t="shared" si="15"/>
        <v>128895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67877</v>
      </c>
      <c r="F487" s="178">
        <f>work!I487+work!J487</f>
        <v>5000</v>
      </c>
      <c r="G487" s="122"/>
      <c r="H487" s="179" t="str">
        <f>work!L487</f>
        <v>20170110</v>
      </c>
      <c r="I487" s="121">
        <f t="shared" si="14"/>
        <v>67877</v>
      </c>
      <c r="J487" s="121">
        <f t="shared" si="15"/>
        <v>5000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355844</v>
      </c>
      <c r="F488" s="178">
        <f>work!I488+work!J488</f>
        <v>6750</v>
      </c>
      <c r="G488" s="122"/>
      <c r="H488" s="179" t="str">
        <f>work!L488</f>
        <v>20170110</v>
      </c>
      <c r="I488" s="121">
        <f t="shared" si="14"/>
        <v>355844</v>
      </c>
      <c r="J488" s="121">
        <f t="shared" si="15"/>
        <v>6750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195432</v>
      </c>
      <c r="F489" s="178">
        <f>work!I489+work!J489</f>
        <v>2737835</v>
      </c>
      <c r="G489" s="122"/>
      <c r="H489" s="179" t="str">
        <f>work!L489</f>
        <v>20161207</v>
      </c>
      <c r="I489" s="121">
        <f t="shared" si="14"/>
        <v>195432</v>
      </c>
      <c r="J489" s="121">
        <f t="shared" si="15"/>
        <v>2737835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2807951</v>
      </c>
      <c r="F490" s="178">
        <f>work!I490+work!J490</f>
        <v>21535</v>
      </c>
      <c r="G490" s="122"/>
      <c r="H490" s="179" t="str">
        <f>work!L490</f>
        <v>20161207</v>
      </c>
      <c r="I490" s="121">
        <f t="shared" si="14"/>
        <v>2807951</v>
      </c>
      <c r="J490" s="121">
        <f t="shared" si="15"/>
        <v>21535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2222103</v>
      </c>
      <c r="F491" s="178">
        <f>work!I491+work!J491</f>
        <v>3834935</v>
      </c>
      <c r="G491" s="122"/>
      <c r="H491" s="179" t="str">
        <f>work!L491</f>
        <v>20161207</v>
      </c>
      <c r="I491" s="121">
        <f t="shared" si="14"/>
        <v>2222103</v>
      </c>
      <c r="J491" s="121">
        <f t="shared" si="15"/>
        <v>3834935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1505599</v>
      </c>
      <c r="F492" s="178">
        <f>work!I492+work!J492</f>
        <v>107560</v>
      </c>
      <c r="G492" s="122"/>
      <c r="H492" s="179" t="str">
        <f>work!L492</f>
        <v>20170110</v>
      </c>
      <c r="I492" s="121">
        <f t="shared" si="14"/>
        <v>1505599</v>
      </c>
      <c r="J492" s="121">
        <f t="shared" si="15"/>
        <v>107560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172320</v>
      </c>
      <c r="F493" s="178">
        <f>work!I493+work!J493</f>
        <v>3257019</v>
      </c>
      <c r="G493" s="122"/>
      <c r="H493" s="179" t="str">
        <f>work!L493</f>
        <v>20161207</v>
      </c>
      <c r="I493" s="121">
        <f t="shared" si="14"/>
        <v>172320</v>
      </c>
      <c r="J493" s="121">
        <f t="shared" si="15"/>
        <v>3257019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13000</v>
      </c>
      <c r="F494" s="178">
        <f>work!I494+work!J494</f>
        <v>557476</v>
      </c>
      <c r="G494" s="122"/>
      <c r="H494" s="179" t="str">
        <f>work!L494</f>
        <v>20161207</v>
      </c>
      <c r="I494" s="121">
        <f t="shared" si="14"/>
        <v>13000</v>
      </c>
      <c r="J494" s="121">
        <f t="shared" si="15"/>
        <v>557476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9685</v>
      </c>
      <c r="F495" s="178">
        <f>work!I495+work!J495</f>
        <v>13350</v>
      </c>
      <c r="G495" s="122"/>
      <c r="H495" s="179" t="str">
        <f>work!L495</f>
        <v>20170110</v>
      </c>
      <c r="I495" s="121">
        <f t="shared" si="14"/>
        <v>9685</v>
      </c>
      <c r="J495" s="121">
        <f t="shared" si="15"/>
        <v>13350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0</v>
      </c>
      <c r="F496" s="178">
        <f>work!I496+work!J496</f>
        <v>0</v>
      </c>
      <c r="G496" s="122"/>
      <c r="H496" s="179" t="str">
        <f>work!L496</f>
        <v>No report</v>
      </c>
      <c r="I496" s="121">
        <f t="shared" si="14"/>
        <v>0</v>
      </c>
      <c r="J496" s="121">
        <f t="shared" si="15"/>
        <v>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0</v>
      </c>
      <c r="F497" s="178">
        <f>work!I497+work!J497</f>
        <v>0</v>
      </c>
      <c r="G497" s="122"/>
      <c r="H497" s="179" t="str">
        <f>work!L497</f>
        <v>No report</v>
      </c>
      <c r="I497" s="121">
        <f t="shared" si="14"/>
        <v>0</v>
      </c>
      <c r="J497" s="121">
        <f t="shared" si="15"/>
        <v>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10901</v>
      </c>
      <c r="F498" s="178">
        <f>work!I498+work!J498</f>
        <v>37750</v>
      </c>
      <c r="G498" s="122"/>
      <c r="H498" s="179" t="str">
        <f>work!L498</f>
        <v>20170110</v>
      </c>
      <c r="I498" s="121">
        <f t="shared" si="14"/>
        <v>10901</v>
      </c>
      <c r="J498" s="121">
        <f t="shared" si="15"/>
        <v>37750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46072</v>
      </c>
      <c r="F499" s="178">
        <f>work!I499+work!J499</f>
        <v>293408</v>
      </c>
      <c r="G499" s="122"/>
      <c r="H499" s="179" t="str">
        <f>work!L499</f>
        <v>20161207</v>
      </c>
      <c r="I499" s="121">
        <f t="shared" si="14"/>
        <v>46072</v>
      </c>
      <c r="J499" s="121">
        <f t="shared" si="15"/>
        <v>293408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42825</v>
      </c>
      <c r="F500" s="178">
        <f>work!I500+work!J500</f>
        <v>3800</v>
      </c>
      <c r="G500" s="122"/>
      <c r="H500" s="179" t="str">
        <f>work!L500</f>
        <v>20161207</v>
      </c>
      <c r="I500" s="121">
        <f t="shared" si="14"/>
        <v>42825</v>
      </c>
      <c r="J500" s="121">
        <f t="shared" si="15"/>
        <v>3800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594387</v>
      </c>
      <c r="F501" s="178">
        <f>work!I501+work!J501</f>
        <v>435308</v>
      </c>
      <c r="G501" s="122"/>
      <c r="H501" s="179" t="str">
        <f>work!L501</f>
        <v>20170110</v>
      </c>
      <c r="I501" s="121">
        <f t="shared" si="14"/>
        <v>594387</v>
      </c>
      <c r="J501" s="121">
        <f t="shared" si="15"/>
        <v>435308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35500</v>
      </c>
      <c r="F502" s="178">
        <f>work!I502+work!J502</f>
        <v>246708</v>
      </c>
      <c r="G502" s="122"/>
      <c r="H502" s="179" t="s">
        <v>9</v>
      </c>
      <c r="I502" s="121">
        <f t="shared" si="14"/>
        <v>35500</v>
      </c>
      <c r="J502" s="121">
        <f t="shared" si="15"/>
        <v>246708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25600</v>
      </c>
      <c r="F503" s="178">
        <f>work!I503+work!J503</f>
        <v>139179</v>
      </c>
      <c r="G503" s="122"/>
      <c r="H503" s="179" t="str">
        <f>work!L503</f>
        <v>20170110</v>
      </c>
      <c r="I503" s="121">
        <f t="shared" si="14"/>
        <v>25600</v>
      </c>
      <c r="J503" s="121">
        <f t="shared" si="15"/>
        <v>139179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0</v>
      </c>
      <c r="F504" s="178">
        <f>work!I504+work!J504</f>
        <v>0</v>
      </c>
      <c r="G504" s="122"/>
      <c r="H504" s="179" t="str">
        <f>work!L504</f>
        <v>No report</v>
      </c>
      <c r="I504" s="121">
        <f t="shared" si="14"/>
        <v>0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33558</v>
      </c>
      <c r="F505" s="178">
        <f>work!I505+work!J505</f>
        <v>6339</v>
      </c>
      <c r="G505" s="122"/>
      <c r="H505" s="179" t="str">
        <f>work!L505</f>
        <v>20161207</v>
      </c>
      <c r="I505" s="121">
        <f t="shared" si="14"/>
        <v>33558</v>
      </c>
      <c r="J505" s="121">
        <f t="shared" si="15"/>
        <v>6339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241983</v>
      </c>
      <c r="F506" s="178">
        <f>work!I506+work!J506</f>
        <v>1065607</v>
      </c>
      <c r="G506" s="122"/>
      <c r="H506" s="179" t="str">
        <f>work!L506</f>
        <v>20161207</v>
      </c>
      <c r="I506" s="121">
        <f t="shared" si="14"/>
        <v>241983</v>
      </c>
      <c r="J506" s="121">
        <f t="shared" si="15"/>
        <v>1065607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0</v>
      </c>
      <c r="F507" s="178">
        <f>work!I507+work!J507</f>
        <v>139120</v>
      </c>
      <c r="G507" s="122"/>
      <c r="H507" s="179" t="str">
        <f>work!L507</f>
        <v>20170110</v>
      </c>
      <c r="I507" s="121">
        <f t="shared" si="14"/>
        <v>0</v>
      </c>
      <c r="J507" s="121">
        <f t="shared" si="15"/>
        <v>139120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79079</v>
      </c>
      <c r="F508" s="178">
        <f>work!I508+work!J508</f>
        <v>27100</v>
      </c>
      <c r="G508" s="122"/>
      <c r="H508" s="179" t="str">
        <f>work!L508</f>
        <v>20161207</v>
      </c>
      <c r="I508" s="121">
        <f t="shared" si="14"/>
        <v>79079</v>
      </c>
      <c r="J508" s="121">
        <f t="shared" si="15"/>
        <v>27100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591994</v>
      </c>
      <c r="F509" s="178">
        <f>work!I509+work!J509</f>
        <v>992751</v>
      </c>
      <c r="G509" s="122"/>
      <c r="H509" s="179" t="str">
        <f>work!L509</f>
        <v>20161207</v>
      </c>
      <c r="I509" s="121">
        <f t="shared" si="14"/>
        <v>591994</v>
      </c>
      <c r="J509" s="121">
        <f t="shared" si="15"/>
        <v>992751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1504741</v>
      </c>
      <c r="F510" s="178">
        <f>work!I510+work!J510</f>
        <v>803310</v>
      </c>
      <c r="G510" s="122"/>
      <c r="H510" s="179" t="str">
        <f>work!L510</f>
        <v>20161207</v>
      </c>
      <c r="I510" s="121">
        <f t="shared" si="14"/>
        <v>1504741</v>
      </c>
      <c r="J510" s="121">
        <f t="shared" si="15"/>
        <v>803310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719576</v>
      </c>
      <c r="F511" s="178">
        <f>work!I511+work!J511</f>
        <v>908970</v>
      </c>
      <c r="G511" s="122"/>
      <c r="H511" s="179" t="str">
        <f>work!L511</f>
        <v>20161207</v>
      </c>
      <c r="I511" s="121">
        <f t="shared" si="14"/>
        <v>719576</v>
      </c>
      <c r="J511" s="121">
        <f t="shared" si="15"/>
        <v>908970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99368</v>
      </c>
      <c r="F512" s="178">
        <f>work!I512+work!J512</f>
        <v>34500</v>
      </c>
      <c r="G512" s="122"/>
      <c r="H512" s="179" t="str">
        <f>work!L512</f>
        <v>20170110</v>
      </c>
      <c r="I512" s="121">
        <f t="shared" si="14"/>
        <v>99368</v>
      </c>
      <c r="J512" s="121">
        <f t="shared" si="15"/>
        <v>34500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929293</v>
      </c>
      <c r="F513" s="178">
        <f>work!I513+work!J513</f>
        <v>5030700</v>
      </c>
      <c r="G513" s="122"/>
      <c r="H513" s="179" t="str">
        <f>work!L513</f>
        <v>20161207</v>
      </c>
      <c r="I513" s="121">
        <f t="shared" si="14"/>
        <v>929293</v>
      </c>
      <c r="J513" s="121">
        <f t="shared" si="15"/>
        <v>5030700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1325853</v>
      </c>
      <c r="F514" s="178">
        <f>work!I514+work!J514</f>
        <v>2807352</v>
      </c>
      <c r="G514" s="122"/>
      <c r="H514" s="179" t="str">
        <f>work!L514</f>
        <v>20161207</v>
      </c>
      <c r="I514" s="121">
        <f t="shared" si="14"/>
        <v>1325853</v>
      </c>
      <c r="J514" s="121">
        <f t="shared" si="15"/>
        <v>2807352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34495</v>
      </c>
      <c r="F515" s="178">
        <f>work!I515+work!J515</f>
        <v>0</v>
      </c>
      <c r="G515" s="122"/>
      <c r="H515" s="179" t="str">
        <f>work!L515</f>
        <v>20161207</v>
      </c>
      <c r="I515" s="121">
        <f t="shared" si="14"/>
        <v>34495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1659456</v>
      </c>
      <c r="F516" s="178">
        <f>work!I516+work!J516</f>
        <v>46166275</v>
      </c>
      <c r="G516" s="122"/>
      <c r="H516" s="179" t="str">
        <f>work!L516</f>
        <v>20161207</v>
      </c>
      <c r="I516" s="121">
        <f t="shared" si="14"/>
        <v>1659456</v>
      </c>
      <c r="J516" s="121">
        <f t="shared" si="15"/>
        <v>46166275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362447</v>
      </c>
      <c r="F517" s="178">
        <f>work!I517+work!J517</f>
        <v>24597</v>
      </c>
      <c r="G517" s="122"/>
      <c r="H517" s="179" t="str">
        <f>work!L517</f>
        <v>20161207</v>
      </c>
      <c r="I517" s="121">
        <f t="shared" si="14"/>
        <v>362447</v>
      </c>
      <c r="J517" s="121">
        <f t="shared" si="15"/>
        <v>24597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3509835</v>
      </c>
      <c r="F518" s="178">
        <f>work!I518+work!J518</f>
        <v>4203108</v>
      </c>
      <c r="G518" s="122"/>
      <c r="H518" s="179" t="str">
        <f>work!L518</f>
        <v>20161207</v>
      </c>
      <c r="I518" s="121">
        <f t="shared" si="14"/>
        <v>3509835</v>
      </c>
      <c r="J518" s="121">
        <f t="shared" si="15"/>
        <v>4203108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306995</v>
      </c>
      <c r="F519" s="178">
        <f>work!I519+work!J519</f>
        <v>59566</v>
      </c>
      <c r="G519" s="122"/>
      <c r="H519" s="179" t="str">
        <f>work!L519</f>
        <v>20161207</v>
      </c>
      <c r="I519" s="121">
        <f t="shared" si="14"/>
        <v>306995</v>
      </c>
      <c r="J519" s="121">
        <f t="shared" si="15"/>
        <v>59566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45200</v>
      </c>
      <c r="F520" s="178">
        <f>work!I520+work!J520</f>
        <v>0</v>
      </c>
      <c r="G520" s="122"/>
      <c r="H520" s="179" t="str">
        <f>work!L520</f>
        <v>20170110</v>
      </c>
      <c r="I520" s="121">
        <f t="shared" si="14"/>
        <v>45200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228334</v>
      </c>
      <c r="F521" s="178">
        <f>work!I521+work!J521</f>
        <v>5800</v>
      </c>
      <c r="G521" s="122"/>
      <c r="H521" s="179" t="str">
        <f>work!L521</f>
        <v>20170110</v>
      </c>
      <c r="I521" s="121">
        <f t="shared" si="14"/>
        <v>228334</v>
      </c>
      <c r="J521" s="121">
        <f t="shared" si="15"/>
        <v>5800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401016</v>
      </c>
      <c r="F522" s="178">
        <f>work!I522+work!J522</f>
        <v>45850</v>
      </c>
      <c r="G522" s="122"/>
      <c r="H522" s="179" t="str">
        <f>work!L522</f>
        <v>20161207</v>
      </c>
      <c r="I522" s="121">
        <f t="shared" si="14"/>
        <v>401016</v>
      </c>
      <c r="J522" s="121">
        <f t="shared" si="15"/>
        <v>45850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146260</v>
      </c>
      <c r="F523" s="178">
        <f>work!I523+work!J523</f>
        <v>650</v>
      </c>
      <c r="G523" s="122"/>
      <c r="H523" s="179" t="str">
        <f>work!L523</f>
        <v>20170110</v>
      </c>
      <c r="I523" s="121">
        <f t="shared" si="14"/>
        <v>146260</v>
      </c>
      <c r="J523" s="121">
        <f t="shared" si="15"/>
        <v>650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233535</v>
      </c>
      <c r="F524" s="178">
        <f>work!I524+work!J524</f>
        <v>162048</v>
      </c>
      <c r="G524" s="122"/>
      <c r="H524" s="179" t="str">
        <f>work!L524</f>
        <v>20170110</v>
      </c>
      <c r="I524" s="121">
        <f t="shared" si="14"/>
        <v>233535</v>
      </c>
      <c r="J524" s="121">
        <f t="shared" si="15"/>
        <v>162048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44037</v>
      </c>
      <c r="F525" s="178">
        <f>work!I525+work!J525</f>
        <v>0</v>
      </c>
      <c r="G525" s="122"/>
      <c r="H525" s="179" t="str">
        <f>work!L525</f>
        <v>20170110</v>
      </c>
      <c r="I525" s="121">
        <f t="shared" si="14"/>
        <v>44037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250986</v>
      </c>
      <c r="F526" s="178">
        <f>work!I526+work!J526</f>
        <v>531034</v>
      </c>
      <c r="G526" s="122"/>
      <c r="H526" s="179" t="str">
        <f>work!L526</f>
        <v>20161207</v>
      </c>
      <c r="I526" s="121">
        <f t="shared" si="14"/>
        <v>250986</v>
      </c>
      <c r="J526" s="121">
        <f t="shared" si="15"/>
        <v>531034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63535</v>
      </c>
      <c r="F527" s="178">
        <f>work!I527+work!J527</f>
        <v>81550</v>
      </c>
      <c r="G527" s="122"/>
      <c r="H527" s="179" t="str">
        <f>work!L527</f>
        <v>20170110</v>
      </c>
      <c r="I527" s="121">
        <f t="shared" si="14"/>
        <v>63535</v>
      </c>
      <c r="J527" s="121">
        <f t="shared" si="15"/>
        <v>81550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3586498</v>
      </c>
      <c r="F528" s="178">
        <f>work!I528+work!J528</f>
        <v>1070585</v>
      </c>
      <c r="G528" s="122"/>
      <c r="H528" s="179" t="str">
        <f>work!L528</f>
        <v>20170110</v>
      </c>
      <c r="I528" s="121">
        <f t="shared" si="14"/>
        <v>3586498</v>
      </c>
      <c r="J528" s="121">
        <f t="shared" si="15"/>
        <v>1070585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335629</v>
      </c>
      <c r="F529" s="178">
        <f>work!I529+work!J529</f>
        <v>466304</v>
      </c>
      <c r="G529" s="122"/>
      <c r="H529" s="179" t="str">
        <f>work!L529</f>
        <v>20161207</v>
      </c>
      <c r="I529" s="121">
        <f t="shared" si="14"/>
        <v>335629</v>
      </c>
      <c r="J529" s="121">
        <f t="shared" si="15"/>
        <v>466304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0</v>
      </c>
      <c r="F530" s="178">
        <f>work!I530+work!J530</f>
        <v>0</v>
      </c>
      <c r="G530" s="122"/>
      <c r="H530" s="179" t="str">
        <f>work!L530</f>
        <v>No report</v>
      </c>
      <c r="I530" s="121">
        <f t="shared" si="14"/>
        <v>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209503</v>
      </c>
      <c r="F531" s="178">
        <f>work!I531+work!J531</f>
        <v>22650</v>
      </c>
      <c r="G531" s="122"/>
      <c r="H531" s="179" t="str">
        <f>work!L531</f>
        <v>20170110</v>
      </c>
      <c r="I531" s="121">
        <f t="shared" si="14"/>
        <v>209503</v>
      </c>
      <c r="J531" s="121">
        <f t="shared" si="15"/>
        <v>22650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101337</v>
      </c>
      <c r="F532" s="178">
        <f>work!I532+work!J532</f>
        <v>28130</v>
      </c>
      <c r="G532" s="122"/>
      <c r="H532" s="179" t="str">
        <f>work!L532</f>
        <v>20161207</v>
      </c>
      <c r="I532" s="121">
        <f t="shared" si="14"/>
        <v>101337</v>
      </c>
      <c r="J532" s="121">
        <f t="shared" si="15"/>
        <v>28130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416953</v>
      </c>
      <c r="F533" s="178">
        <f>work!I533+work!J533</f>
        <v>0</v>
      </c>
      <c r="G533" s="122"/>
      <c r="H533" s="179" t="str">
        <f>work!L533</f>
        <v>20161207</v>
      </c>
      <c r="I533" s="121">
        <f t="shared" si="14"/>
        <v>416953</v>
      </c>
      <c r="J533" s="121">
        <f t="shared" si="15"/>
        <v>0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146855</v>
      </c>
      <c r="F534" s="178">
        <f>work!I534+work!J534</f>
        <v>47700</v>
      </c>
      <c r="G534" s="122"/>
      <c r="H534" s="179" t="str">
        <f>work!L534</f>
        <v>20161207</v>
      </c>
      <c r="I534" s="121">
        <f t="shared" si="14"/>
        <v>146855</v>
      </c>
      <c r="J534" s="121">
        <f t="shared" si="15"/>
        <v>47700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76911</v>
      </c>
      <c r="F535" s="178">
        <f>work!I535+work!J535</f>
        <v>646430</v>
      </c>
      <c r="G535" s="122"/>
      <c r="H535" s="179" t="str">
        <f>work!L535</f>
        <v>20161207</v>
      </c>
      <c r="I535" s="121">
        <f t="shared" si="14"/>
        <v>76911</v>
      </c>
      <c r="J535" s="121">
        <f t="shared" si="15"/>
        <v>646430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88995</v>
      </c>
      <c r="F536" s="178">
        <f>work!I536+work!J536</f>
        <v>258601</v>
      </c>
      <c r="G536" s="122"/>
      <c r="H536" s="179" t="str">
        <f>work!L536</f>
        <v>20161207</v>
      </c>
      <c r="I536" s="121">
        <f t="shared" si="14"/>
        <v>88995</v>
      </c>
      <c r="J536" s="121">
        <f t="shared" si="15"/>
        <v>258601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66250</v>
      </c>
      <c r="F537" s="178">
        <f>work!I537+work!J537</f>
        <v>325875</v>
      </c>
      <c r="G537" s="122"/>
      <c r="H537" s="179" t="str">
        <f>work!L537</f>
        <v>20170110</v>
      </c>
      <c r="I537" s="121">
        <f t="shared" si="14"/>
        <v>66250</v>
      </c>
      <c r="J537" s="121">
        <f t="shared" si="15"/>
        <v>325875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203447</v>
      </c>
      <c r="F538" s="178">
        <f>work!I538+work!J538</f>
        <v>18800</v>
      </c>
      <c r="G538" s="122"/>
      <c r="H538" s="179" t="str">
        <f>work!L538</f>
        <v>20161207</v>
      </c>
      <c r="I538" s="121">
        <f t="shared" si="14"/>
        <v>203447</v>
      </c>
      <c r="J538" s="121">
        <f t="shared" si="15"/>
        <v>18800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262172</v>
      </c>
      <c r="F539" s="178">
        <f>work!I539+work!J539</f>
        <v>28550</v>
      </c>
      <c r="G539" s="122"/>
      <c r="H539" s="179" t="str">
        <f>work!L539</f>
        <v>20161207</v>
      </c>
      <c r="I539" s="121">
        <f t="shared" si="14"/>
        <v>262172</v>
      </c>
      <c r="J539" s="121">
        <f t="shared" si="15"/>
        <v>28550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81664</v>
      </c>
      <c r="F540" s="178">
        <f>work!I540+work!J540</f>
        <v>10400</v>
      </c>
      <c r="G540" s="122"/>
      <c r="H540" s="179" t="str">
        <f>work!L540</f>
        <v>20161207</v>
      </c>
      <c r="I540" s="121">
        <f t="shared" si="14"/>
        <v>81664</v>
      </c>
      <c r="J540" s="121">
        <f t="shared" si="15"/>
        <v>10400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446170</v>
      </c>
      <c r="F541" s="178">
        <f>work!I541+work!J541</f>
        <v>664832</v>
      </c>
      <c r="G541" s="122"/>
      <c r="H541" s="179" t="str">
        <f>work!L541</f>
        <v>20170110</v>
      </c>
      <c r="I541" s="121">
        <f t="shared" si="14"/>
        <v>446170</v>
      </c>
      <c r="J541" s="121">
        <f t="shared" si="15"/>
        <v>664832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273890</v>
      </c>
      <c r="F542" s="178">
        <f>work!I542+work!J542</f>
        <v>5300</v>
      </c>
      <c r="G542" s="122"/>
      <c r="H542" s="179" t="str">
        <f>work!L542</f>
        <v>20161207</v>
      </c>
      <c r="I542" s="121">
        <f t="shared" si="14"/>
        <v>273890</v>
      </c>
      <c r="J542" s="121">
        <f t="shared" si="15"/>
        <v>5300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68000</v>
      </c>
      <c r="F543" s="178">
        <f>work!I543+work!J543</f>
        <v>81500</v>
      </c>
      <c r="G543" s="122"/>
      <c r="H543" s="179" t="str">
        <f>work!L543</f>
        <v>20161207</v>
      </c>
      <c r="I543" s="121">
        <f t="shared" si="14"/>
        <v>68000</v>
      </c>
      <c r="J543" s="121">
        <f t="shared" si="15"/>
        <v>81500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428163</v>
      </c>
      <c r="F544" s="178">
        <f>work!I544+work!J544</f>
        <v>654693</v>
      </c>
      <c r="G544" s="122"/>
      <c r="H544" s="179" t="str">
        <f>work!L544</f>
        <v>20161207</v>
      </c>
      <c r="I544" s="121">
        <f aca="true" t="shared" si="16" ref="I544:I598">E544</f>
        <v>428163</v>
      </c>
      <c r="J544" s="121">
        <f aca="true" t="shared" si="17" ref="J544:J598">F544</f>
        <v>654693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56737</v>
      </c>
      <c r="F545" s="178">
        <f>work!I545+work!J545</f>
        <v>1775</v>
      </c>
      <c r="G545" s="122"/>
      <c r="H545" s="179" t="str">
        <f>work!L545</f>
        <v>20161207</v>
      </c>
      <c r="I545" s="121">
        <f t="shared" si="16"/>
        <v>56737</v>
      </c>
      <c r="J545" s="121">
        <f t="shared" si="17"/>
        <v>1775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217250</v>
      </c>
      <c r="F546" s="178">
        <f>work!I546+work!J546</f>
        <v>71600</v>
      </c>
      <c r="G546" s="122"/>
      <c r="H546" s="179" t="str">
        <f>work!L546</f>
        <v>20161207</v>
      </c>
      <c r="I546" s="121">
        <f t="shared" si="16"/>
        <v>217250</v>
      </c>
      <c r="J546" s="121">
        <f t="shared" si="17"/>
        <v>71600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1324828</v>
      </c>
      <c r="F547" s="178">
        <f>work!I547+work!J547</f>
        <v>101451</v>
      </c>
      <c r="G547" s="122"/>
      <c r="H547" s="179" t="str">
        <f>work!L547</f>
        <v>20161207</v>
      </c>
      <c r="I547" s="121">
        <f t="shared" si="16"/>
        <v>1324828</v>
      </c>
      <c r="J547" s="121">
        <f t="shared" si="17"/>
        <v>101451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177199</v>
      </c>
      <c r="F548" s="178">
        <f>work!I548+work!J548</f>
        <v>0</v>
      </c>
      <c r="G548" s="122"/>
      <c r="H548" s="179" t="str">
        <f>work!L548</f>
        <v>20161207</v>
      </c>
      <c r="I548" s="121">
        <f t="shared" si="16"/>
        <v>177199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109645</v>
      </c>
      <c r="F549" s="178">
        <f>work!I549+work!J549</f>
        <v>16295</v>
      </c>
      <c r="G549" s="122"/>
      <c r="H549" s="179" t="str">
        <f>work!L549</f>
        <v>20161207</v>
      </c>
      <c r="I549" s="121">
        <f t="shared" si="16"/>
        <v>109645</v>
      </c>
      <c r="J549" s="121">
        <f t="shared" si="17"/>
        <v>16295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11600</v>
      </c>
      <c r="F550" s="178">
        <f>work!I550+work!J550</f>
        <v>3381</v>
      </c>
      <c r="G550" s="122"/>
      <c r="H550" s="179" t="str">
        <f>work!L550</f>
        <v>20161207</v>
      </c>
      <c r="I550" s="121">
        <f t="shared" si="16"/>
        <v>11600</v>
      </c>
      <c r="J550" s="121">
        <f t="shared" si="17"/>
        <v>3381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2035753</v>
      </c>
      <c r="F551" s="178">
        <f>work!I551+work!J551</f>
        <v>187426</v>
      </c>
      <c r="G551" s="122"/>
      <c r="H551" s="179" t="str">
        <f>work!L551</f>
        <v>20161207</v>
      </c>
      <c r="I551" s="121">
        <f t="shared" si="16"/>
        <v>2035753</v>
      </c>
      <c r="J551" s="121">
        <f t="shared" si="17"/>
        <v>187426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0</v>
      </c>
      <c r="G552" s="120"/>
      <c r="H552" s="179" t="str">
        <f>work!L552</f>
        <v>No report</v>
      </c>
      <c r="I552" s="121">
        <f t="shared" si="16"/>
        <v>0</v>
      </c>
      <c r="J552" s="121">
        <f t="shared" si="17"/>
        <v>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157577</v>
      </c>
      <c r="F553" s="178">
        <f>work!I553+work!J553</f>
        <v>134100</v>
      </c>
      <c r="G553" s="122"/>
      <c r="H553" s="179" t="str">
        <f>work!L553</f>
        <v>20161207</v>
      </c>
      <c r="I553" s="121">
        <f t="shared" si="16"/>
        <v>157577</v>
      </c>
      <c r="J553" s="121">
        <f t="shared" si="17"/>
        <v>134100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848901</v>
      </c>
      <c r="F554" s="178">
        <f>work!I554+work!J554</f>
        <v>1040719</v>
      </c>
      <c r="G554" s="122"/>
      <c r="H554" s="179" t="str">
        <f>work!L554</f>
        <v>20161207</v>
      </c>
      <c r="I554" s="121">
        <f t="shared" si="16"/>
        <v>848901</v>
      </c>
      <c r="J554" s="121">
        <f t="shared" si="17"/>
        <v>1040719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0</v>
      </c>
      <c r="F555" s="178">
        <f>work!I555+work!J555</f>
        <v>0</v>
      </c>
      <c r="G555" s="122"/>
      <c r="H555" s="179" t="str">
        <f>work!L555</f>
        <v>No report</v>
      </c>
      <c r="I555" s="121">
        <f t="shared" si="16"/>
        <v>0</v>
      </c>
      <c r="J555" s="121">
        <f t="shared" si="17"/>
        <v>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1301486</v>
      </c>
      <c r="F556" s="178">
        <f>work!I556+work!J556</f>
        <v>798803</v>
      </c>
      <c r="G556" s="122"/>
      <c r="H556" s="179" t="str">
        <f>work!L556</f>
        <v>20170110</v>
      </c>
      <c r="I556" s="121">
        <f t="shared" si="16"/>
        <v>1301486</v>
      </c>
      <c r="J556" s="121">
        <f t="shared" si="17"/>
        <v>798803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110321</v>
      </c>
      <c r="F557" s="178">
        <f>work!I557+work!J557</f>
        <v>78842</v>
      </c>
      <c r="G557" s="122"/>
      <c r="H557" s="179" t="s">
        <v>9</v>
      </c>
      <c r="I557" s="121">
        <f t="shared" si="16"/>
        <v>110321</v>
      </c>
      <c r="J557" s="121">
        <f t="shared" si="17"/>
        <v>78842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160910</v>
      </c>
      <c r="F558" s="178">
        <f>work!I558+work!J558</f>
        <v>6150</v>
      </c>
      <c r="G558" s="122"/>
      <c r="H558" s="179" t="str">
        <f>work!L558</f>
        <v>20161207</v>
      </c>
      <c r="I558" s="121">
        <f t="shared" si="16"/>
        <v>160910</v>
      </c>
      <c r="J558" s="121">
        <f t="shared" si="17"/>
        <v>6150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354740</v>
      </c>
      <c r="F559" s="178">
        <f>work!I559+work!J559</f>
        <v>102000</v>
      </c>
      <c r="G559" s="122"/>
      <c r="H559" s="179" t="str">
        <f>work!L559</f>
        <v>20161207</v>
      </c>
      <c r="I559" s="121">
        <f t="shared" si="16"/>
        <v>354740</v>
      </c>
      <c r="J559" s="121">
        <f t="shared" si="17"/>
        <v>102000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303553</v>
      </c>
      <c r="F560" s="178">
        <f>work!I560+work!J560</f>
        <v>213379</v>
      </c>
      <c r="G560" s="122"/>
      <c r="H560" s="179" t="str">
        <f>work!L560</f>
        <v>20161207</v>
      </c>
      <c r="I560" s="121">
        <f t="shared" si="16"/>
        <v>303553</v>
      </c>
      <c r="J560" s="121">
        <f t="shared" si="17"/>
        <v>213379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60287</v>
      </c>
      <c r="F561" s="178">
        <f>work!I561+work!J561</f>
        <v>6550</v>
      </c>
      <c r="G561" s="122"/>
      <c r="H561" s="179" t="str">
        <f>work!L561</f>
        <v>20170110</v>
      </c>
      <c r="I561" s="121">
        <f t="shared" si="16"/>
        <v>60287</v>
      </c>
      <c r="J561" s="121">
        <f t="shared" si="17"/>
        <v>6550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1682786</v>
      </c>
      <c r="F562" s="178">
        <f>work!I562+work!J562</f>
        <v>36732835</v>
      </c>
      <c r="G562" s="122"/>
      <c r="H562" s="179" t="str">
        <f>work!L562</f>
        <v>20161207</v>
      </c>
      <c r="I562" s="121">
        <f t="shared" si="16"/>
        <v>1682786</v>
      </c>
      <c r="J562" s="121">
        <f t="shared" si="17"/>
        <v>36732835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1223423</v>
      </c>
      <c r="F563" s="178">
        <f>work!I563+work!J563</f>
        <v>420004</v>
      </c>
      <c r="G563" s="122"/>
      <c r="H563" s="179" t="str">
        <f>work!L563</f>
        <v>20161207</v>
      </c>
      <c r="I563" s="121">
        <f t="shared" si="16"/>
        <v>1223423</v>
      </c>
      <c r="J563" s="121">
        <f t="shared" si="17"/>
        <v>420004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1073525</v>
      </c>
      <c r="F564" s="178">
        <f>work!I564+work!J564</f>
        <v>150850</v>
      </c>
      <c r="G564" s="122"/>
      <c r="H564" s="179" t="str">
        <f>work!L564</f>
        <v>20161207</v>
      </c>
      <c r="I564" s="121">
        <f t="shared" si="16"/>
        <v>1073525</v>
      </c>
      <c r="J564" s="121">
        <f t="shared" si="17"/>
        <v>150850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1119183</v>
      </c>
      <c r="F565" s="178">
        <f>work!I565+work!J565</f>
        <v>165060</v>
      </c>
      <c r="G565" s="122"/>
      <c r="H565" s="179" t="str">
        <f>work!L565</f>
        <v>20161207</v>
      </c>
      <c r="I565" s="121">
        <f t="shared" si="16"/>
        <v>1119183</v>
      </c>
      <c r="J565" s="121">
        <f t="shared" si="17"/>
        <v>165060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275399</v>
      </c>
      <c r="F566" s="178">
        <f>work!I566+work!J566</f>
        <v>674628</v>
      </c>
      <c r="G566" s="122"/>
      <c r="H566" s="179" t="str">
        <f>work!L566</f>
        <v>20170110</v>
      </c>
      <c r="I566" s="121">
        <f t="shared" si="16"/>
        <v>275399</v>
      </c>
      <c r="J566" s="121">
        <f t="shared" si="17"/>
        <v>674628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1081991</v>
      </c>
      <c r="F567" s="178">
        <f>work!I567+work!J567</f>
        <v>898</v>
      </c>
      <c r="G567" s="122"/>
      <c r="H567" s="179" t="str">
        <f>work!L567</f>
        <v>20161207</v>
      </c>
      <c r="I567" s="121">
        <f t="shared" si="16"/>
        <v>1081991</v>
      </c>
      <c r="J567" s="121">
        <f t="shared" si="17"/>
        <v>898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268381</v>
      </c>
      <c r="F568" s="178">
        <f>work!I568+work!J568</f>
        <v>165323</v>
      </c>
      <c r="G568" s="122"/>
      <c r="H568" s="179" t="str">
        <f>work!L568</f>
        <v>20161207</v>
      </c>
      <c r="I568" s="121">
        <f t="shared" si="16"/>
        <v>268381</v>
      </c>
      <c r="J568" s="121">
        <f t="shared" si="17"/>
        <v>165323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753872</v>
      </c>
      <c r="F569" s="178">
        <f>work!I569+work!J569</f>
        <v>8124</v>
      </c>
      <c r="G569" s="122"/>
      <c r="H569" s="179" t="str">
        <f>work!L569</f>
        <v>20161207</v>
      </c>
      <c r="I569" s="121">
        <f t="shared" si="16"/>
        <v>753872</v>
      </c>
      <c r="J569" s="121">
        <f t="shared" si="17"/>
        <v>8124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449449</v>
      </c>
      <c r="F570" s="178">
        <f>work!I570+work!J570</f>
        <v>981169</v>
      </c>
      <c r="G570" s="122"/>
      <c r="H570" s="179" t="str">
        <f>work!L570</f>
        <v>20161207</v>
      </c>
      <c r="I570" s="121">
        <f t="shared" si="16"/>
        <v>449449</v>
      </c>
      <c r="J570" s="121">
        <f t="shared" si="17"/>
        <v>981169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6021117</v>
      </c>
      <c r="F571" s="178">
        <f>work!I571+work!J571</f>
        <v>3856823</v>
      </c>
      <c r="G571" s="122"/>
      <c r="H571" s="179" t="str">
        <f>work!L571</f>
        <v>20161207</v>
      </c>
      <c r="I571" s="121">
        <f t="shared" si="16"/>
        <v>6021117</v>
      </c>
      <c r="J571" s="121">
        <f t="shared" si="17"/>
        <v>3856823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2844280</v>
      </c>
      <c r="F572" s="178">
        <f>work!I572+work!J572</f>
        <v>2435890</v>
      </c>
      <c r="G572" s="122"/>
      <c r="H572" s="179" t="str">
        <f>work!L572</f>
        <v>20161207</v>
      </c>
      <c r="I572" s="121">
        <f t="shared" si="16"/>
        <v>2844280</v>
      </c>
      <c r="J572" s="121">
        <f t="shared" si="17"/>
        <v>2435890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3650289</v>
      </c>
      <c r="F573" s="178">
        <f>work!I573+work!J573</f>
        <v>200059</v>
      </c>
      <c r="G573" s="122"/>
      <c r="H573" s="179" t="str">
        <f>work!L573</f>
        <v>20170110</v>
      </c>
      <c r="I573" s="121">
        <f t="shared" si="16"/>
        <v>3650289</v>
      </c>
      <c r="J573" s="121">
        <f t="shared" si="17"/>
        <v>200059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3500</v>
      </c>
      <c r="F574" s="178">
        <f>work!I574+work!J574</f>
        <v>0</v>
      </c>
      <c r="G574" s="122"/>
      <c r="H574" s="179" t="str">
        <f>work!L574</f>
        <v>20170110</v>
      </c>
      <c r="I574" s="121">
        <f t="shared" si="16"/>
        <v>3500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105072</v>
      </c>
      <c r="F575" s="178">
        <f>work!I575+work!J575</f>
        <v>7280</v>
      </c>
      <c r="G575" s="122"/>
      <c r="H575" s="179" t="str">
        <f>work!L575</f>
        <v>20170110</v>
      </c>
      <c r="I575" s="121">
        <f t="shared" si="16"/>
        <v>105072</v>
      </c>
      <c r="J575" s="121">
        <f t="shared" si="17"/>
        <v>7280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56451</v>
      </c>
      <c r="F576" s="178">
        <f>work!I576+work!J576</f>
        <v>35348</v>
      </c>
      <c r="G576" s="122"/>
      <c r="H576" s="179" t="str">
        <f>work!L576</f>
        <v>20170110</v>
      </c>
      <c r="I576" s="121">
        <f t="shared" si="16"/>
        <v>56451</v>
      </c>
      <c r="J576" s="121">
        <f t="shared" si="17"/>
        <v>35348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44599</v>
      </c>
      <c r="F577" s="178">
        <f>work!I577+work!J577</f>
        <v>118650</v>
      </c>
      <c r="G577" s="122"/>
      <c r="H577" s="179" t="str">
        <f>work!L577</f>
        <v>20170110</v>
      </c>
      <c r="I577" s="121">
        <f t="shared" si="16"/>
        <v>44599</v>
      </c>
      <c r="J577" s="121">
        <f t="shared" si="17"/>
        <v>118650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74136</v>
      </c>
      <c r="F578" s="178">
        <f>work!I578+work!J578</f>
        <v>140119</v>
      </c>
      <c r="G578" s="122"/>
      <c r="H578" s="179" t="str">
        <f>work!L578</f>
        <v>20161207</v>
      </c>
      <c r="I578" s="121">
        <f t="shared" si="16"/>
        <v>74136</v>
      </c>
      <c r="J578" s="121">
        <f t="shared" si="17"/>
        <v>140119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8745</v>
      </c>
      <c r="F579" s="178">
        <f>work!I579+work!J579</f>
        <v>80300</v>
      </c>
      <c r="G579" s="122"/>
      <c r="H579" s="179" t="str">
        <f>work!L579</f>
        <v>20161207</v>
      </c>
      <c r="I579" s="121">
        <f t="shared" si="16"/>
        <v>8745</v>
      </c>
      <c r="J579" s="121">
        <f t="shared" si="17"/>
        <v>80300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189369</v>
      </c>
      <c r="F580" s="178">
        <f>work!I580+work!J580</f>
        <v>70652</v>
      </c>
      <c r="G580" s="122"/>
      <c r="H580" s="179" t="str">
        <f>work!L580</f>
        <v>20161207</v>
      </c>
      <c r="I580" s="121">
        <f t="shared" si="16"/>
        <v>189369</v>
      </c>
      <c r="J580" s="121">
        <f t="shared" si="17"/>
        <v>70652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297500</v>
      </c>
      <c r="F581" s="178">
        <f>work!I581+work!J581</f>
        <v>14574</v>
      </c>
      <c r="G581" s="122"/>
      <c r="H581" s="179" t="str">
        <f>work!L581</f>
        <v>20161207</v>
      </c>
      <c r="I581" s="121">
        <f t="shared" si="16"/>
        <v>297500</v>
      </c>
      <c r="J581" s="121">
        <f t="shared" si="17"/>
        <v>14574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125400</v>
      </c>
      <c r="F582" s="178">
        <f>work!I582+work!J582</f>
        <v>300300</v>
      </c>
      <c r="G582" s="122"/>
      <c r="H582" s="179" t="str">
        <f>work!L582</f>
        <v>20170110</v>
      </c>
      <c r="I582" s="121">
        <f t="shared" si="16"/>
        <v>125400</v>
      </c>
      <c r="J582" s="121">
        <f t="shared" si="17"/>
        <v>300300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434944</v>
      </c>
      <c r="F583" s="178">
        <f>work!I583+work!J583</f>
        <v>7275</v>
      </c>
      <c r="G583" s="122"/>
      <c r="H583" s="179" t="str">
        <f>work!L583</f>
        <v>20161207</v>
      </c>
      <c r="I583" s="121">
        <f t="shared" si="16"/>
        <v>434944</v>
      </c>
      <c r="J583" s="121">
        <f t="shared" si="17"/>
        <v>7275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35228</v>
      </c>
      <c r="F584" s="178">
        <f>work!I584+work!J584</f>
        <v>27341</v>
      </c>
      <c r="G584" s="122"/>
      <c r="H584" s="179" t="str">
        <f>work!L584</f>
        <v>20161207</v>
      </c>
      <c r="I584" s="121">
        <f t="shared" si="16"/>
        <v>35228</v>
      </c>
      <c r="J584" s="121">
        <f t="shared" si="17"/>
        <v>27341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0</v>
      </c>
      <c r="F585" s="178">
        <f>work!I585+work!J585</f>
        <v>0</v>
      </c>
      <c r="G585" s="122"/>
      <c r="H585" s="179" t="str">
        <f>work!L585</f>
        <v>No report</v>
      </c>
      <c r="I585" s="121">
        <f t="shared" si="16"/>
        <v>0</v>
      </c>
      <c r="J585" s="121">
        <f t="shared" si="17"/>
        <v>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127323</v>
      </c>
      <c r="F586" s="178">
        <f>work!I586+work!J586</f>
        <v>24175</v>
      </c>
      <c r="G586" s="122"/>
      <c r="H586" s="179" t="str">
        <f>work!L586</f>
        <v>20161207</v>
      </c>
      <c r="I586" s="121">
        <f t="shared" si="16"/>
        <v>127323</v>
      </c>
      <c r="J586" s="121">
        <f t="shared" si="17"/>
        <v>24175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8995</v>
      </c>
      <c r="F587" s="178">
        <f>work!I587+work!J587</f>
        <v>11500</v>
      </c>
      <c r="G587" s="122"/>
      <c r="H587" s="179" t="str">
        <f>work!L587</f>
        <v>20161207</v>
      </c>
      <c r="I587" s="121">
        <f t="shared" si="16"/>
        <v>8995</v>
      </c>
      <c r="J587" s="121">
        <f t="shared" si="17"/>
        <v>11500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78495</v>
      </c>
      <c r="F588" s="178">
        <f>work!I588+work!J588</f>
        <v>40182</v>
      </c>
      <c r="G588" s="122"/>
      <c r="H588" s="179" t="str">
        <f>work!L588</f>
        <v>20161207</v>
      </c>
      <c r="I588" s="121">
        <f t="shared" si="16"/>
        <v>78495</v>
      </c>
      <c r="J588" s="121">
        <f t="shared" si="17"/>
        <v>40182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73236</v>
      </c>
      <c r="F589" s="178">
        <f>work!I589+work!J589</f>
        <v>20200</v>
      </c>
      <c r="G589" s="122"/>
      <c r="H589" s="179" t="str">
        <f>work!L589</f>
        <v>20170110</v>
      </c>
      <c r="I589" s="121">
        <f t="shared" si="16"/>
        <v>73236</v>
      </c>
      <c r="J589" s="121">
        <f t="shared" si="17"/>
        <v>20200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192143</v>
      </c>
      <c r="F590" s="178">
        <f>work!I590+work!J590</f>
        <v>3000</v>
      </c>
      <c r="G590" s="122"/>
      <c r="H590" s="179" t="str">
        <f>work!L590</f>
        <v>20161207</v>
      </c>
      <c r="I590" s="121">
        <f t="shared" si="16"/>
        <v>192143</v>
      </c>
      <c r="J590" s="121">
        <f t="shared" si="17"/>
        <v>3000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23800</v>
      </c>
      <c r="F591" s="178">
        <f>work!I591+work!J591</f>
        <v>11060</v>
      </c>
      <c r="G591" s="122"/>
      <c r="H591" s="179" t="str">
        <f>work!L591</f>
        <v>20161207</v>
      </c>
      <c r="I591" s="121">
        <f t="shared" si="16"/>
        <v>23800</v>
      </c>
      <c r="J591" s="121">
        <f t="shared" si="17"/>
        <v>11060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221030</v>
      </c>
      <c r="F593" s="178">
        <f>work!I593+work!J593</f>
        <v>69730</v>
      </c>
      <c r="G593" s="122"/>
      <c r="H593" s="179" t="str">
        <f>work!L593</f>
        <v>20161207</v>
      </c>
      <c r="I593" s="121">
        <f t="shared" si="16"/>
        <v>221030</v>
      </c>
      <c r="J593" s="121">
        <f t="shared" si="17"/>
        <v>69730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24700</v>
      </c>
      <c r="F594" s="178">
        <f>work!I594+work!J594</f>
        <v>45798</v>
      </c>
      <c r="G594" s="122"/>
      <c r="H594" s="179" t="str">
        <f>work!L594</f>
        <v>20161207</v>
      </c>
      <c r="I594" s="121">
        <f t="shared" si="16"/>
        <v>24700</v>
      </c>
      <c r="J594" s="121">
        <f t="shared" si="17"/>
        <v>45798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157249</v>
      </c>
      <c r="F595" s="178">
        <f>work!I595+work!J595</f>
        <v>39255</v>
      </c>
      <c r="G595" s="122"/>
      <c r="H595" s="179" t="str">
        <f>work!L595</f>
        <v>20161207</v>
      </c>
      <c r="I595" s="121">
        <f t="shared" si="16"/>
        <v>157249</v>
      </c>
      <c r="J595" s="121">
        <f t="shared" si="17"/>
        <v>39255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204227</v>
      </c>
      <c r="F596" s="178">
        <f>work!I596+work!J596</f>
        <v>300</v>
      </c>
      <c r="G596" s="122"/>
      <c r="H596" s="179" t="str">
        <f>work!L596</f>
        <v>20161207</v>
      </c>
      <c r="I596" s="121">
        <f t="shared" si="16"/>
        <v>204227</v>
      </c>
      <c r="J596" s="121">
        <f t="shared" si="17"/>
        <v>300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93920</v>
      </c>
      <c r="F597" s="178">
        <f>work!I597+work!J597</f>
        <v>828850</v>
      </c>
      <c r="G597" s="122"/>
      <c r="H597" s="179" t="str">
        <f>work!L597</f>
        <v>20161207</v>
      </c>
      <c r="I597" s="121">
        <f t="shared" si="16"/>
        <v>93920</v>
      </c>
      <c r="J597" s="121">
        <f t="shared" si="17"/>
        <v>828850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1844198</v>
      </c>
      <c r="G598" s="122"/>
      <c r="H598" s="179" t="str">
        <f>work!L598</f>
        <v>20161207</v>
      </c>
      <c r="I598" s="121">
        <f t="shared" si="16"/>
        <v>0</v>
      </c>
      <c r="J598" s="121">
        <f t="shared" si="17"/>
        <v>1844198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January-November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January-November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1/10/17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1/10/17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1251382728</v>
      </c>
      <c r="D8" s="44">
        <f>SUM(top_20_ytd!D7+top_20_ytd!E7)</f>
        <v>1054775883</v>
      </c>
      <c r="E8" s="44">
        <f>SUM(top_20_ytd!F7+top_20_ytd!G7)</f>
        <v>196606845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1251382728</v>
      </c>
      <c r="P8" s="166">
        <f t="shared" si="3"/>
        <v>1054775883</v>
      </c>
      <c r="Q8" s="213">
        <f t="shared" si="4"/>
        <v>196606845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387345757</v>
      </c>
      <c r="D9" s="46">
        <f>SUM(top_20_ytd!D8+top_20_ytd!E8)</f>
        <v>60597534</v>
      </c>
      <c r="E9" s="46">
        <f>SUM(top_20_ytd!F8+top_20_ytd!G8)</f>
        <v>326748223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387345757</v>
      </c>
      <c r="P9" s="121">
        <f t="shared" si="3"/>
        <v>60597534</v>
      </c>
      <c r="Q9" s="186">
        <f t="shared" si="4"/>
        <v>326748223</v>
      </c>
      <c r="R9" s="211"/>
    </row>
    <row r="10" spans="1:18" ht="15">
      <c r="A10" s="18" t="str">
        <f>top_20_ytd!A9</f>
        <v>Fort Lee Borough</v>
      </c>
      <c r="B10" s="18" t="str">
        <f>top_20_ytd!B9</f>
        <v>Bergen</v>
      </c>
      <c r="C10" s="46">
        <f t="shared" si="5"/>
        <v>303934384</v>
      </c>
      <c r="D10" s="46">
        <f>SUM(top_20_ytd!D9+top_20_ytd!E9)</f>
        <v>275922380</v>
      </c>
      <c r="E10" s="46">
        <f>SUM(top_20_ytd!F9+top_20_ytd!G9)</f>
        <v>28012004</v>
      </c>
      <c r="F10" s="76"/>
      <c r="G10" s="46"/>
      <c r="K10" s="138"/>
      <c r="L10" s="119">
        <v>3</v>
      </c>
      <c r="M10" s="120" t="str">
        <f t="shared" si="0"/>
        <v>Fort Lee Borough</v>
      </c>
      <c r="N10" s="120" t="str">
        <f t="shared" si="1"/>
        <v>Bergen</v>
      </c>
      <c r="O10" s="121">
        <f t="shared" si="2"/>
        <v>303934384</v>
      </c>
      <c r="P10" s="121">
        <f t="shared" si="3"/>
        <v>275922380</v>
      </c>
      <c r="Q10" s="186">
        <f t="shared" si="4"/>
        <v>28012004</v>
      </c>
      <c r="R10" s="211"/>
    </row>
    <row r="11" spans="1:18" ht="15">
      <c r="A11" s="18" t="str">
        <f>top_20_ytd!A10</f>
        <v>Secaucus Town</v>
      </c>
      <c r="B11" s="18" t="str">
        <f>top_20_ytd!B10</f>
        <v>Hudson</v>
      </c>
      <c r="C11" s="46">
        <f t="shared" si="5"/>
        <v>294478249</v>
      </c>
      <c r="D11" s="46">
        <f>SUM(top_20_ytd!D10+top_20_ytd!E10)</f>
        <v>57198264</v>
      </c>
      <c r="E11" s="46">
        <f>SUM(top_20_ytd!F10+top_20_ytd!G10)</f>
        <v>237279985</v>
      </c>
      <c r="F11" s="76"/>
      <c r="G11" s="46"/>
      <c r="K11" s="138"/>
      <c r="L11" s="119">
        <v>4</v>
      </c>
      <c r="M11" s="120" t="str">
        <f t="shared" si="0"/>
        <v>Secaucus Town</v>
      </c>
      <c r="N11" s="120" t="str">
        <f t="shared" si="1"/>
        <v>Hudson</v>
      </c>
      <c r="O11" s="121">
        <f t="shared" si="2"/>
        <v>294478249</v>
      </c>
      <c r="P11" s="121">
        <f t="shared" si="3"/>
        <v>57198264</v>
      </c>
      <c r="Q11" s="186">
        <f t="shared" si="4"/>
        <v>237279985</v>
      </c>
      <c r="R11" s="211"/>
    </row>
    <row r="12" spans="1:18" ht="15">
      <c r="A12" s="18" t="str">
        <f>top_20_ytd!A11</f>
        <v>Weehawken Township</v>
      </c>
      <c r="B12" s="18" t="str">
        <f>top_20_ytd!B11</f>
        <v>Hudson</v>
      </c>
      <c r="C12" s="46">
        <f t="shared" si="5"/>
        <v>258784937</v>
      </c>
      <c r="D12" s="46">
        <f>SUM(top_20_ytd!D11+top_20_ytd!E11)</f>
        <v>193031112</v>
      </c>
      <c r="E12" s="46">
        <f>SUM(top_20_ytd!F11+top_20_ytd!G11)</f>
        <v>65753825</v>
      </c>
      <c r="F12" s="76"/>
      <c r="G12" s="46"/>
      <c r="K12" s="138"/>
      <c r="L12" s="119">
        <v>5</v>
      </c>
      <c r="M12" s="120" t="str">
        <f t="shared" si="0"/>
        <v>Weehawken Township</v>
      </c>
      <c r="N12" s="120" t="str">
        <f t="shared" si="1"/>
        <v>Hudson</v>
      </c>
      <c r="O12" s="121">
        <f t="shared" si="2"/>
        <v>258784937</v>
      </c>
      <c r="P12" s="121">
        <f t="shared" si="3"/>
        <v>193031112</v>
      </c>
      <c r="Q12" s="186">
        <f t="shared" si="4"/>
        <v>65753825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208625699</v>
      </c>
      <c r="D13" s="46">
        <f>SUM(top_20_ytd!D12+top_20_ytd!E12)</f>
        <v>141212978</v>
      </c>
      <c r="E13" s="46">
        <f>SUM(top_20_ytd!F12+top_20_ytd!G12)</f>
        <v>67412721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208625699</v>
      </c>
      <c r="P13" s="121">
        <f t="shared" si="3"/>
        <v>141212978</v>
      </c>
      <c r="Q13" s="186">
        <f t="shared" si="4"/>
        <v>67412721</v>
      </c>
      <c r="R13" s="211"/>
    </row>
    <row r="14" spans="1:18" ht="15">
      <c r="A14" s="18" t="str">
        <f>top_20_ytd!A13</f>
        <v>Franklin Township</v>
      </c>
      <c r="B14" s="18" t="str">
        <f>top_20_ytd!B13</f>
        <v>Somerset</v>
      </c>
      <c r="C14" s="46">
        <f t="shared" si="5"/>
        <v>202206582</v>
      </c>
      <c r="D14" s="46">
        <f>SUM(top_20_ytd!D13+top_20_ytd!E13)</f>
        <v>62103855</v>
      </c>
      <c r="E14" s="46">
        <f>SUM(top_20_ytd!F13+top_20_ytd!G13)</f>
        <v>140102727</v>
      </c>
      <c r="F14" s="76"/>
      <c r="G14" s="46"/>
      <c r="K14" s="138"/>
      <c r="L14" s="119">
        <v>7</v>
      </c>
      <c r="M14" s="120" t="str">
        <f t="shared" si="0"/>
        <v>Franklin Township</v>
      </c>
      <c r="N14" s="120" t="str">
        <f t="shared" si="1"/>
        <v>Somerset</v>
      </c>
      <c r="O14" s="121">
        <f t="shared" si="2"/>
        <v>202206582</v>
      </c>
      <c r="P14" s="121">
        <f t="shared" si="3"/>
        <v>62103855</v>
      </c>
      <c r="Q14" s="186">
        <f t="shared" si="4"/>
        <v>140102727</v>
      </c>
      <c r="R14" s="211"/>
    </row>
    <row r="15" spans="1:18" ht="15">
      <c r="A15" s="18" t="str">
        <f>top_20_ytd!A14</f>
        <v>Atlantic City</v>
      </c>
      <c r="B15" s="18" t="str">
        <f>top_20_ytd!B14</f>
        <v>Atlantic</v>
      </c>
      <c r="C15" s="46">
        <f t="shared" si="5"/>
        <v>171015235</v>
      </c>
      <c r="D15" s="46">
        <f>SUM(top_20_ytd!D14+top_20_ytd!E14)</f>
        <v>31853800</v>
      </c>
      <c r="E15" s="46">
        <f>SUM(top_20_ytd!F14+top_20_ytd!G14)</f>
        <v>139161435</v>
      </c>
      <c r="F15" s="76"/>
      <c r="G15" s="46"/>
      <c r="K15" s="138"/>
      <c r="L15" s="119">
        <v>8</v>
      </c>
      <c r="M15" s="120" t="str">
        <f t="shared" si="0"/>
        <v>Atlantic City</v>
      </c>
      <c r="N15" s="120" t="str">
        <f t="shared" si="1"/>
        <v>Atlantic</v>
      </c>
      <c r="O15" s="121">
        <f t="shared" si="2"/>
        <v>171015235</v>
      </c>
      <c r="P15" s="121">
        <f t="shared" si="3"/>
        <v>31853800</v>
      </c>
      <c r="Q15" s="186">
        <f t="shared" si="4"/>
        <v>139161435</v>
      </c>
      <c r="R15" s="211"/>
    </row>
    <row r="16" spans="1:18" ht="15">
      <c r="A16" s="18" t="str">
        <f>top_20_ytd!A15</f>
        <v>Princeton (1114)</v>
      </c>
      <c r="B16" s="18" t="str">
        <f>top_20_ytd!B15</f>
        <v>Mercer</v>
      </c>
      <c r="C16" s="46">
        <f t="shared" si="5"/>
        <v>162230446</v>
      </c>
      <c r="D16" s="46">
        <f>SUM(top_20_ytd!D15+top_20_ytd!E15)</f>
        <v>51047390</v>
      </c>
      <c r="E16" s="46">
        <f>SUM(top_20_ytd!F15+top_20_ytd!G15)</f>
        <v>111183056</v>
      </c>
      <c r="G16" s="46"/>
      <c r="K16" s="138"/>
      <c r="L16" s="119">
        <v>9</v>
      </c>
      <c r="M16" s="120" t="str">
        <f t="shared" si="0"/>
        <v>Princeton (1114)</v>
      </c>
      <c r="N16" s="120" t="str">
        <f t="shared" si="1"/>
        <v>Mercer</v>
      </c>
      <c r="O16" s="121">
        <f t="shared" si="2"/>
        <v>162230446</v>
      </c>
      <c r="P16" s="121">
        <f t="shared" si="3"/>
        <v>51047390</v>
      </c>
      <c r="Q16" s="186">
        <f t="shared" si="4"/>
        <v>111183056</v>
      </c>
      <c r="R16" s="211"/>
    </row>
    <row r="17" spans="1:18" ht="15">
      <c r="A17" s="18" t="str">
        <f>top_20_ytd!A16</f>
        <v>Lakewood Township</v>
      </c>
      <c r="B17" s="18" t="str">
        <f>top_20_ytd!B16</f>
        <v>Ocean</v>
      </c>
      <c r="C17" s="46">
        <f t="shared" si="5"/>
        <v>162170204</v>
      </c>
      <c r="D17" s="46">
        <f>SUM(top_20_ytd!D16+top_20_ytd!E16)</f>
        <v>102853023</v>
      </c>
      <c r="E17" s="46">
        <f>SUM(top_20_ytd!F16+top_20_ytd!G16)</f>
        <v>59317181</v>
      </c>
      <c r="G17" s="46"/>
      <c r="K17" s="138"/>
      <c r="L17" s="119">
        <v>10</v>
      </c>
      <c r="M17" s="120" t="str">
        <f t="shared" si="0"/>
        <v>Lakewood Township</v>
      </c>
      <c r="N17" s="120" t="str">
        <f t="shared" si="1"/>
        <v>Ocean</v>
      </c>
      <c r="O17" s="121">
        <f t="shared" si="2"/>
        <v>162170204</v>
      </c>
      <c r="P17" s="121">
        <f t="shared" si="3"/>
        <v>102853023</v>
      </c>
      <c r="Q17" s="186">
        <f t="shared" si="4"/>
        <v>59317181</v>
      </c>
      <c r="R17" s="211"/>
    </row>
    <row r="18" spans="1:18" ht="15">
      <c r="A18" s="18" t="str">
        <f>top_20_ytd!A17</f>
        <v>Edison Township</v>
      </c>
      <c r="B18" s="18" t="str">
        <f>top_20_ytd!B17</f>
        <v>Middlesex</v>
      </c>
      <c r="C18" s="46">
        <f t="shared" si="5"/>
        <v>145994399</v>
      </c>
      <c r="D18" s="46">
        <f>SUM(top_20_ytd!D17+top_20_ytd!E17)</f>
        <v>40099013</v>
      </c>
      <c r="E18" s="46">
        <f>SUM(top_20_ytd!F17+top_20_ytd!G17)</f>
        <v>105895386</v>
      </c>
      <c r="G18" s="46"/>
      <c r="K18" s="138"/>
      <c r="L18" s="119">
        <v>11</v>
      </c>
      <c r="M18" s="120" t="str">
        <f t="shared" si="0"/>
        <v>Edison Township</v>
      </c>
      <c r="N18" s="120" t="str">
        <f t="shared" si="1"/>
        <v>Middlesex</v>
      </c>
      <c r="O18" s="121">
        <f t="shared" si="2"/>
        <v>145994399</v>
      </c>
      <c r="P18" s="121">
        <f t="shared" si="3"/>
        <v>40099013</v>
      </c>
      <c r="Q18" s="186">
        <f t="shared" si="4"/>
        <v>105895386</v>
      </c>
      <c r="R18" s="211"/>
    </row>
    <row r="19" spans="1:18" ht="15">
      <c r="A19" s="18" t="str">
        <f>top_20_ytd!A18</f>
        <v>Neptune Township</v>
      </c>
      <c r="B19" s="18" t="str">
        <f>top_20_ytd!B18</f>
        <v>Monmouth</v>
      </c>
      <c r="C19" s="46">
        <f t="shared" si="5"/>
        <v>144846913</v>
      </c>
      <c r="D19" s="46">
        <f>SUM(top_20_ytd!D18+top_20_ytd!E18)</f>
        <v>23704232</v>
      </c>
      <c r="E19" s="46">
        <f>SUM(top_20_ytd!F18+top_20_ytd!G18)</f>
        <v>121142681</v>
      </c>
      <c r="G19" s="46"/>
      <c r="K19" s="138"/>
      <c r="L19" s="119">
        <v>12</v>
      </c>
      <c r="M19" s="120" t="str">
        <f t="shared" si="0"/>
        <v>Neptune Township</v>
      </c>
      <c r="N19" s="120" t="str">
        <f t="shared" si="1"/>
        <v>Monmouth</v>
      </c>
      <c r="O19" s="121">
        <f t="shared" si="2"/>
        <v>144846913</v>
      </c>
      <c r="P19" s="121">
        <f t="shared" si="3"/>
        <v>23704232</v>
      </c>
      <c r="Q19" s="186">
        <f t="shared" si="4"/>
        <v>121142681</v>
      </c>
      <c r="R19" s="211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5"/>
        <v>142366773</v>
      </c>
      <c r="D20" s="46">
        <f>SUM(top_20_ytd!D19+top_20_ytd!E19)</f>
        <v>54647799</v>
      </c>
      <c r="E20" s="46">
        <f>SUM(top_20_ytd!F19+top_20_ytd!G19)</f>
        <v>87718974</v>
      </c>
      <c r="G20" s="46"/>
      <c r="K20" s="138"/>
      <c r="L20" s="119">
        <v>13</v>
      </c>
      <c r="M20" s="120" t="str">
        <f t="shared" si="0"/>
        <v>South Brunswick Township</v>
      </c>
      <c r="N20" s="120" t="str">
        <f t="shared" si="1"/>
        <v>Middlesex</v>
      </c>
      <c r="O20" s="121">
        <f t="shared" si="2"/>
        <v>142366773</v>
      </c>
      <c r="P20" s="121">
        <f t="shared" si="3"/>
        <v>54647799</v>
      </c>
      <c r="Q20" s="186">
        <f t="shared" si="4"/>
        <v>87718974</v>
      </c>
      <c r="R20" s="211"/>
    </row>
    <row r="21" spans="1:18" ht="15">
      <c r="A21" s="18" t="str">
        <f>top_20_ytd!A20</f>
        <v>Parsippany-Troy Hills Twp</v>
      </c>
      <c r="B21" s="18" t="str">
        <f>top_20_ytd!B20</f>
        <v>Morris</v>
      </c>
      <c r="C21" s="46">
        <f t="shared" si="5"/>
        <v>141711768</v>
      </c>
      <c r="D21" s="46">
        <f>SUM(top_20_ytd!D20+top_20_ytd!E20)</f>
        <v>20383168</v>
      </c>
      <c r="E21" s="46">
        <f>SUM(top_20_ytd!F20+top_20_ytd!G20)</f>
        <v>121328600</v>
      </c>
      <c r="G21" s="46"/>
      <c r="K21" s="138"/>
      <c r="L21" s="119">
        <v>14</v>
      </c>
      <c r="M21" s="120" t="str">
        <f t="shared" si="0"/>
        <v>Parsippany-Troy Hills Twp</v>
      </c>
      <c r="N21" s="120" t="str">
        <f t="shared" si="1"/>
        <v>Morris</v>
      </c>
      <c r="O21" s="121">
        <f t="shared" si="2"/>
        <v>141711768</v>
      </c>
      <c r="P21" s="121">
        <f t="shared" si="3"/>
        <v>20383168</v>
      </c>
      <c r="Q21" s="186">
        <f t="shared" si="4"/>
        <v>121328600</v>
      </c>
      <c r="R21" s="211"/>
    </row>
    <row r="22" spans="1:18" ht="15">
      <c r="A22" s="18" t="str">
        <f>top_20_ytd!A21</f>
        <v>Lawrence Township</v>
      </c>
      <c r="B22" s="18" t="str">
        <f>top_20_ytd!B21</f>
        <v>Mercer</v>
      </c>
      <c r="C22" s="46">
        <f t="shared" si="5"/>
        <v>140867834</v>
      </c>
      <c r="D22" s="46">
        <f>SUM(top_20_ytd!D21+top_20_ytd!E21)</f>
        <v>22287759</v>
      </c>
      <c r="E22" s="46">
        <f>SUM(top_20_ytd!F21+top_20_ytd!G21)</f>
        <v>118580075</v>
      </c>
      <c r="G22" s="46"/>
      <c r="K22" s="138"/>
      <c r="L22" s="119">
        <v>15</v>
      </c>
      <c r="M22" s="120" t="str">
        <f t="shared" si="0"/>
        <v>Lawrence Township</v>
      </c>
      <c r="N22" s="120" t="str">
        <f t="shared" si="1"/>
        <v>Mercer</v>
      </c>
      <c r="O22" s="121">
        <f t="shared" si="2"/>
        <v>140867834</v>
      </c>
      <c r="P22" s="121">
        <f t="shared" si="3"/>
        <v>22287759</v>
      </c>
      <c r="Q22" s="186">
        <f t="shared" si="4"/>
        <v>118580075</v>
      </c>
      <c r="R22" s="211"/>
    </row>
    <row r="23" spans="1:18" ht="15">
      <c r="A23" s="18" t="str">
        <f>top_20_ytd!A22</f>
        <v>Wayne Township</v>
      </c>
      <c r="B23" s="18" t="str">
        <f>top_20_ytd!B22</f>
        <v>Passaic</v>
      </c>
      <c r="C23" s="46">
        <f t="shared" si="5"/>
        <v>138012186</v>
      </c>
      <c r="D23" s="46">
        <f>SUM(top_20_ytd!D22+top_20_ytd!E22)</f>
        <v>23148385</v>
      </c>
      <c r="E23" s="46">
        <f>SUM(top_20_ytd!F22+top_20_ytd!G22)</f>
        <v>114863801</v>
      </c>
      <c r="G23" s="46"/>
      <c r="K23" s="138"/>
      <c r="L23" s="119">
        <v>16</v>
      </c>
      <c r="M23" s="120" t="str">
        <f t="shared" si="0"/>
        <v>Wayne Township</v>
      </c>
      <c r="N23" s="120" t="str">
        <f t="shared" si="1"/>
        <v>Passaic</v>
      </c>
      <c r="O23" s="121">
        <f t="shared" si="2"/>
        <v>138012186</v>
      </c>
      <c r="P23" s="121">
        <f t="shared" si="3"/>
        <v>23148385</v>
      </c>
      <c r="Q23" s="186">
        <f t="shared" si="4"/>
        <v>114863801</v>
      </c>
      <c r="R23" s="211"/>
    </row>
    <row r="24" spans="1:18" ht="15">
      <c r="A24" s="18" t="str">
        <f>top_20_ytd!A23</f>
        <v>Livingston Township</v>
      </c>
      <c r="B24" s="18" t="str">
        <f>top_20_ytd!B23</f>
        <v>Essex</v>
      </c>
      <c r="C24" s="46">
        <f t="shared" si="5"/>
        <v>134961869</v>
      </c>
      <c r="D24" s="46">
        <f>SUM(top_20_ytd!D23+top_20_ytd!E23)</f>
        <v>71164536</v>
      </c>
      <c r="E24" s="46">
        <f>SUM(top_20_ytd!F23+top_20_ytd!G23)</f>
        <v>63797333</v>
      </c>
      <c r="G24" s="46"/>
      <c r="K24" s="138"/>
      <c r="L24" s="119">
        <v>17</v>
      </c>
      <c r="M24" s="120" t="str">
        <f t="shared" si="0"/>
        <v>Livingston Township</v>
      </c>
      <c r="N24" s="120" t="str">
        <f t="shared" si="1"/>
        <v>Essex</v>
      </c>
      <c r="O24" s="121">
        <f t="shared" si="2"/>
        <v>134961869</v>
      </c>
      <c r="P24" s="121">
        <f t="shared" si="3"/>
        <v>71164536</v>
      </c>
      <c r="Q24" s="186">
        <f t="shared" si="4"/>
        <v>63797333</v>
      </c>
      <c r="R24" s="211"/>
    </row>
    <row r="25" spans="1:18" ht="15">
      <c r="A25" s="18" t="str">
        <f>top_20_ytd!A24</f>
        <v>Woodbridge Township</v>
      </c>
      <c r="B25" s="18" t="str">
        <f>top_20_ytd!B24</f>
        <v>Middlesex</v>
      </c>
      <c r="C25" s="46">
        <f t="shared" si="5"/>
        <v>134151950</v>
      </c>
      <c r="D25" s="46">
        <f>SUM(top_20_ytd!D24+top_20_ytd!E24)</f>
        <v>60059947</v>
      </c>
      <c r="E25" s="46">
        <f>SUM(top_20_ytd!F24+top_20_ytd!G24)</f>
        <v>74092003</v>
      </c>
      <c r="G25" s="46"/>
      <c r="K25" s="138"/>
      <c r="L25" s="119">
        <v>18</v>
      </c>
      <c r="M25" s="120" t="str">
        <f t="shared" si="0"/>
        <v>Woodbridge Township</v>
      </c>
      <c r="N25" s="120" t="str">
        <f t="shared" si="1"/>
        <v>Middlesex</v>
      </c>
      <c r="O25" s="121">
        <f t="shared" si="2"/>
        <v>134151950</v>
      </c>
      <c r="P25" s="121">
        <f t="shared" si="3"/>
        <v>60059947</v>
      </c>
      <c r="Q25" s="186">
        <f t="shared" si="4"/>
        <v>74092003</v>
      </c>
      <c r="R25" s="211"/>
    </row>
    <row r="26" spans="1:18" ht="15">
      <c r="A26" s="18" t="str">
        <f>top_20_ytd!A25</f>
        <v>Elizabeth City</v>
      </c>
      <c r="B26" s="18" t="str">
        <f>top_20_ytd!B25</f>
        <v>Union</v>
      </c>
      <c r="C26" s="46">
        <f t="shared" si="5"/>
        <v>122293791</v>
      </c>
      <c r="D26" s="46">
        <f>SUM(top_20_ytd!D25+top_20_ytd!E25)</f>
        <v>27700023</v>
      </c>
      <c r="E26" s="46">
        <f>SUM(top_20_ytd!F25+top_20_ytd!G25)</f>
        <v>94593768</v>
      </c>
      <c r="G26" s="46"/>
      <c r="K26" s="138"/>
      <c r="L26" s="119">
        <v>19</v>
      </c>
      <c r="M26" s="120" t="str">
        <f t="shared" si="0"/>
        <v>Elizabeth City</v>
      </c>
      <c r="N26" s="120" t="str">
        <f t="shared" si="1"/>
        <v>Union</v>
      </c>
      <c r="O26" s="121">
        <f t="shared" si="2"/>
        <v>122293791</v>
      </c>
      <c r="P26" s="121">
        <f t="shared" si="3"/>
        <v>27700023</v>
      </c>
      <c r="Q26" s="186">
        <f t="shared" si="4"/>
        <v>94593768</v>
      </c>
      <c r="R26" s="211"/>
    </row>
    <row r="27" spans="1:18" ht="15">
      <c r="A27" s="18" t="str">
        <f>top_20_ytd!A26</f>
        <v>Camden City</v>
      </c>
      <c r="B27" s="18" t="str">
        <f>top_20_ytd!B26</f>
        <v>Camden</v>
      </c>
      <c r="C27" s="46">
        <f t="shared" si="5"/>
        <v>121485858</v>
      </c>
      <c r="D27" s="46">
        <f>SUM(top_20_ytd!D26+top_20_ytd!E26)</f>
        <v>6163929</v>
      </c>
      <c r="E27" s="46">
        <f>SUM(top_20_ytd!F26+top_20_ytd!G26)</f>
        <v>115321929</v>
      </c>
      <c r="G27" s="46"/>
      <c r="K27" s="138"/>
      <c r="L27" s="119">
        <v>20</v>
      </c>
      <c r="M27" s="120" t="str">
        <f t="shared" si="0"/>
        <v>Camden City</v>
      </c>
      <c r="N27" s="120" t="str">
        <f t="shared" si="1"/>
        <v>Camden</v>
      </c>
      <c r="O27" s="121">
        <f t="shared" si="2"/>
        <v>121485858</v>
      </c>
      <c r="P27" s="121">
        <f t="shared" si="3"/>
        <v>6163929</v>
      </c>
      <c r="Q27" s="186">
        <f t="shared" si="4"/>
        <v>115321929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4768867562</v>
      </c>
      <c r="D29" s="49">
        <f>SUM(D8:D27)</f>
        <v>2379955010</v>
      </c>
      <c r="E29" s="49">
        <f>SUM(E8:E27)</f>
        <v>2388912552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4768867562</v>
      </c>
      <c r="P29" s="121">
        <f t="shared" si="6"/>
        <v>2379955010</v>
      </c>
      <c r="Q29" s="186">
        <f t="shared" si="6"/>
        <v>2388912552</v>
      </c>
      <c r="R29" s="211"/>
    </row>
    <row r="30" spans="1:18" ht="15">
      <c r="A30" s="18" t="s">
        <v>6</v>
      </c>
      <c r="C30" s="52">
        <f>D30+E30</f>
        <v>15382330749</v>
      </c>
      <c r="D30" s="27">
        <f>SUM(top_20_ytd!D28:E28)</f>
        <v>8096771896</v>
      </c>
      <c r="E30" s="27">
        <f>SUM(top_20_ytd!F28:G28)</f>
        <v>7285558853</v>
      </c>
      <c r="K30" s="138"/>
      <c r="L30" s="122"/>
      <c r="M30" s="120" t="str">
        <f>A30</f>
        <v>New Jersey</v>
      </c>
      <c r="N30" s="120"/>
      <c r="O30" s="123">
        <f t="shared" si="6"/>
        <v>15382330749</v>
      </c>
      <c r="P30" s="123">
        <f t="shared" si="6"/>
        <v>8096771896</v>
      </c>
      <c r="Q30" s="215">
        <f t="shared" si="6"/>
        <v>7285558853</v>
      </c>
      <c r="R30" s="211"/>
    </row>
    <row r="31" spans="1:18" ht="15">
      <c r="A31" s="18" t="s">
        <v>12</v>
      </c>
      <c r="C31" s="42">
        <f>C29/C30</f>
        <v>0.3100224302685744</v>
      </c>
      <c r="D31" s="42">
        <f>D29/D30</f>
        <v>0.29393874998204594</v>
      </c>
      <c r="E31" s="42">
        <f>E29/E30</f>
        <v>0.32789695343910497</v>
      </c>
      <c r="K31" s="138"/>
      <c r="L31" s="122"/>
      <c r="M31" s="120" t="str">
        <f>A31</f>
        <v>Top as a % of New Jersey</v>
      </c>
      <c r="N31" s="120"/>
      <c r="O31" s="124">
        <f>O29/O30</f>
        <v>0.3100224302685744</v>
      </c>
      <c r="P31" s="124">
        <f>P29/P30</f>
        <v>0.29393874998204594</v>
      </c>
      <c r="Q31" s="216">
        <f>Q29/Q30</f>
        <v>0.32789695343910497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300042336</v>
      </c>
      <c r="D35" s="46">
        <f>SUM(top_20_ytd!D32+top_20_ytd!E32)</f>
        <v>1132240</v>
      </c>
      <c r="E35" s="46">
        <f>SUM(top_20_ytd!F32+top_20_ytd!G32)</f>
        <v>298910096</v>
      </c>
      <c r="K35" s="138"/>
      <c r="L35" s="51"/>
      <c r="M35" s="17" t="str">
        <f>A35</f>
        <v>State Buildings</v>
      </c>
      <c r="N35" s="51"/>
      <c r="O35" s="39">
        <f>P35+Q35</f>
        <v>300042336</v>
      </c>
      <c r="P35" s="39">
        <f>D35</f>
        <v>1132240</v>
      </c>
      <c r="Q35" s="39">
        <f>E35</f>
        <v>298910096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November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November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1/10/17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1/10/17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Franklin Township</v>
      </c>
      <c r="B8" s="18" t="str">
        <f>top_20!B7</f>
        <v>Somerset</v>
      </c>
      <c r="C8" s="66">
        <f>D8+E8</f>
        <v>47825731</v>
      </c>
      <c r="D8" s="44">
        <f>SUM(top_20!D7+top_20!E7)</f>
        <v>1659456</v>
      </c>
      <c r="E8" s="44">
        <f>SUM(top_20!F7+top_20!G7)</f>
        <v>46166275</v>
      </c>
      <c r="F8" s="26"/>
      <c r="H8" s="5"/>
      <c r="K8" s="138"/>
      <c r="L8" s="164">
        <v>1</v>
      </c>
      <c r="M8" s="165" t="str">
        <f t="shared" si="0"/>
        <v>Franklin Township</v>
      </c>
      <c r="N8" s="165" t="str">
        <f t="shared" si="1"/>
        <v>Somerset</v>
      </c>
      <c r="O8" s="166">
        <f t="shared" si="2"/>
        <v>47825731</v>
      </c>
      <c r="P8" s="166">
        <f t="shared" si="3"/>
        <v>1659456</v>
      </c>
      <c r="Q8" s="166">
        <f t="shared" si="4"/>
        <v>46166275</v>
      </c>
      <c r="R8" s="211"/>
    </row>
    <row r="9" spans="1:18" ht="15">
      <c r="A9" s="18" t="str">
        <f>top_20!A8</f>
        <v>Atlantic City</v>
      </c>
      <c r="B9" s="18" t="str">
        <f>top_20!B8</f>
        <v>Atlantic</v>
      </c>
      <c r="C9" s="49">
        <f aca="true" t="shared" si="5" ref="C9:C26">D9+E9</f>
        <v>41863411</v>
      </c>
      <c r="D9" s="46">
        <f>SUM(top_20!D8+top_20!E8)</f>
        <v>1737386</v>
      </c>
      <c r="E9" s="46">
        <f>SUM(top_20!F8+top_20!G8)</f>
        <v>40126025</v>
      </c>
      <c r="F9" s="26"/>
      <c r="G9" s="5"/>
      <c r="H9" s="5"/>
      <c r="K9" s="138"/>
      <c r="L9" s="119">
        <v>2</v>
      </c>
      <c r="M9" s="120" t="str">
        <f t="shared" si="0"/>
        <v>Atlantic City</v>
      </c>
      <c r="N9" s="120" t="str">
        <f t="shared" si="1"/>
        <v>Atlantic</v>
      </c>
      <c r="O9" s="121">
        <f t="shared" si="2"/>
        <v>41863411</v>
      </c>
      <c r="P9" s="121">
        <f t="shared" si="3"/>
        <v>1737386</v>
      </c>
      <c r="Q9" s="121">
        <f t="shared" si="4"/>
        <v>40126025</v>
      </c>
      <c r="R9" s="211"/>
    </row>
    <row r="10" spans="1:18" ht="15">
      <c r="A10" s="18" t="str">
        <f>top_20!A9</f>
        <v>Linden City</v>
      </c>
      <c r="B10" s="18" t="str">
        <f>top_20!B9</f>
        <v>Union</v>
      </c>
      <c r="C10" s="49">
        <f t="shared" si="5"/>
        <v>38415621</v>
      </c>
      <c r="D10" s="46">
        <f>SUM(top_20!D9+top_20!E9)</f>
        <v>1682786</v>
      </c>
      <c r="E10" s="46">
        <f>SUM(top_20!F9+top_20!G9)</f>
        <v>36732835</v>
      </c>
      <c r="F10" s="26"/>
      <c r="G10" s="5"/>
      <c r="H10" s="5"/>
      <c r="K10" s="138"/>
      <c r="L10" s="119">
        <v>3</v>
      </c>
      <c r="M10" s="120" t="str">
        <f t="shared" si="0"/>
        <v>Linden City</v>
      </c>
      <c r="N10" s="120" t="str">
        <f t="shared" si="1"/>
        <v>Union</v>
      </c>
      <c r="O10" s="121">
        <f t="shared" si="2"/>
        <v>38415621</v>
      </c>
      <c r="P10" s="121">
        <f t="shared" si="3"/>
        <v>1682786</v>
      </c>
      <c r="Q10" s="121">
        <f t="shared" si="4"/>
        <v>36732835</v>
      </c>
      <c r="R10" s="211"/>
    </row>
    <row r="11" spans="1:18" ht="15">
      <c r="A11" s="18" t="str">
        <f>top_20!A10</f>
        <v>Mount Laurel Township</v>
      </c>
      <c r="B11" s="18" t="str">
        <f>top_20!B10</f>
        <v>Burlington</v>
      </c>
      <c r="C11" s="49">
        <f t="shared" si="5"/>
        <v>32234702</v>
      </c>
      <c r="D11" s="46">
        <f>SUM(top_20!D10+top_20!E10)</f>
        <v>7729617</v>
      </c>
      <c r="E11" s="46">
        <f>SUM(top_20!F10+top_20!G10)</f>
        <v>24505085</v>
      </c>
      <c r="F11" s="26"/>
      <c r="G11" s="5"/>
      <c r="H11" s="5"/>
      <c r="K11" s="138"/>
      <c r="L11" s="119">
        <v>4</v>
      </c>
      <c r="M11" s="120" t="str">
        <f t="shared" si="0"/>
        <v>Mount Laurel Township</v>
      </c>
      <c r="N11" s="120" t="str">
        <f t="shared" si="1"/>
        <v>Burlington</v>
      </c>
      <c r="O11" s="121">
        <f t="shared" si="2"/>
        <v>32234702</v>
      </c>
      <c r="P11" s="121">
        <f t="shared" si="3"/>
        <v>7729617</v>
      </c>
      <c r="Q11" s="121">
        <f t="shared" si="4"/>
        <v>24505085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32219189</v>
      </c>
      <c r="D12" s="46">
        <f>SUM(top_20!D11+top_20!E11)</f>
        <v>25835030</v>
      </c>
      <c r="E12" s="46">
        <f>SUM(top_20!F11+top_20!G11)</f>
        <v>6384159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32219189</v>
      </c>
      <c r="P12" s="121">
        <f t="shared" si="3"/>
        <v>25835030</v>
      </c>
      <c r="Q12" s="121">
        <f t="shared" si="4"/>
        <v>6384159</v>
      </c>
      <c r="R12" s="211"/>
    </row>
    <row r="13" spans="1:18" ht="15">
      <c r="A13" s="18" t="str">
        <f>top_20!A12</f>
        <v>West Orange Township</v>
      </c>
      <c r="B13" s="18" t="str">
        <f>top_20!B12</f>
        <v>Essex</v>
      </c>
      <c r="C13" s="49">
        <f t="shared" si="5"/>
        <v>17908691</v>
      </c>
      <c r="D13" s="46">
        <f>SUM(top_20!D12+top_20!E12)</f>
        <v>17213749</v>
      </c>
      <c r="E13" s="46">
        <f>SUM(top_20!F12+top_20!G12)</f>
        <v>694942</v>
      </c>
      <c r="F13" s="26"/>
      <c r="G13" s="5"/>
      <c r="H13" s="5"/>
      <c r="K13" s="138"/>
      <c r="L13" s="119">
        <v>6</v>
      </c>
      <c r="M13" s="120" t="str">
        <f t="shared" si="0"/>
        <v>West Orange Township</v>
      </c>
      <c r="N13" s="120" t="str">
        <f t="shared" si="1"/>
        <v>Essex</v>
      </c>
      <c r="O13" s="121">
        <f t="shared" si="2"/>
        <v>17908691</v>
      </c>
      <c r="P13" s="121">
        <f t="shared" si="3"/>
        <v>17213749</v>
      </c>
      <c r="Q13" s="121">
        <f t="shared" si="4"/>
        <v>694942</v>
      </c>
      <c r="R13" s="211"/>
    </row>
    <row r="14" spans="1:18" ht="15">
      <c r="A14" s="18" t="str">
        <f>top_20!A13</f>
        <v>Camden City</v>
      </c>
      <c r="B14" s="18" t="str">
        <f>top_20!B13</f>
        <v>Camden</v>
      </c>
      <c r="C14" s="49">
        <f t="shared" si="5"/>
        <v>17462990</v>
      </c>
      <c r="D14" s="46">
        <f>SUM(top_20!D13+top_20!E13)</f>
        <v>316005</v>
      </c>
      <c r="E14" s="46">
        <f>SUM(top_20!F13+top_20!G13)</f>
        <v>17146985</v>
      </c>
      <c r="F14" s="26"/>
      <c r="G14" s="5"/>
      <c r="H14" s="5"/>
      <c r="K14" s="138"/>
      <c r="L14" s="119">
        <v>7</v>
      </c>
      <c r="M14" s="120" t="str">
        <f t="shared" si="0"/>
        <v>Camden City</v>
      </c>
      <c r="N14" s="120" t="str">
        <f t="shared" si="1"/>
        <v>Camden</v>
      </c>
      <c r="O14" s="121">
        <f t="shared" si="2"/>
        <v>17462990</v>
      </c>
      <c r="P14" s="121">
        <f t="shared" si="3"/>
        <v>316005</v>
      </c>
      <c r="Q14" s="121">
        <f t="shared" si="4"/>
        <v>17146985</v>
      </c>
      <c r="R14" s="211"/>
    </row>
    <row r="15" spans="1:18" ht="15">
      <c r="A15" s="18" t="str">
        <f>top_20!A14</f>
        <v>Toms River Township</v>
      </c>
      <c r="B15" s="18" t="str">
        <f>top_20!B14</f>
        <v>Ocean</v>
      </c>
      <c r="C15" s="49">
        <f t="shared" si="5"/>
        <v>15835247</v>
      </c>
      <c r="D15" s="46">
        <f>SUM(top_20!D14+top_20!E14)</f>
        <v>14212415</v>
      </c>
      <c r="E15" s="46">
        <f>SUM(top_20!F14+top_20!G14)</f>
        <v>1622832</v>
      </c>
      <c r="F15" s="26"/>
      <c r="G15" s="5"/>
      <c r="H15" s="5"/>
      <c r="K15" s="138"/>
      <c r="L15" s="119">
        <v>8</v>
      </c>
      <c r="M15" s="120" t="str">
        <f t="shared" si="0"/>
        <v>Toms River Township</v>
      </c>
      <c r="N15" s="120" t="str">
        <f t="shared" si="1"/>
        <v>Ocean</v>
      </c>
      <c r="O15" s="121">
        <f t="shared" si="2"/>
        <v>15835247</v>
      </c>
      <c r="P15" s="121">
        <f t="shared" si="3"/>
        <v>14212415</v>
      </c>
      <c r="Q15" s="121">
        <f t="shared" si="4"/>
        <v>1622832</v>
      </c>
      <c r="R15" s="211"/>
    </row>
    <row r="16" spans="1:18" ht="15">
      <c r="A16" s="18" t="str">
        <f>top_20!A15</f>
        <v>North Brunswick Township</v>
      </c>
      <c r="B16" s="18" t="str">
        <f>top_20!B15</f>
        <v>Middlesex</v>
      </c>
      <c r="C16" s="49">
        <f t="shared" si="5"/>
        <v>14944900</v>
      </c>
      <c r="D16" s="46">
        <f>SUM(top_20!D15+top_20!E15)</f>
        <v>3815328</v>
      </c>
      <c r="E16" s="46">
        <f>SUM(top_20!F15+top_20!G15)</f>
        <v>11129572</v>
      </c>
      <c r="F16" s="26"/>
      <c r="G16" s="5"/>
      <c r="H16" s="5"/>
      <c r="K16" s="138"/>
      <c r="L16" s="119">
        <v>9</v>
      </c>
      <c r="M16" s="120" t="str">
        <f t="shared" si="0"/>
        <v>North Brunswick Township</v>
      </c>
      <c r="N16" s="120" t="str">
        <f t="shared" si="1"/>
        <v>Middlesex</v>
      </c>
      <c r="O16" s="121">
        <f t="shared" si="2"/>
        <v>14944900</v>
      </c>
      <c r="P16" s="121">
        <f t="shared" si="3"/>
        <v>3815328</v>
      </c>
      <c r="Q16" s="121">
        <f t="shared" si="4"/>
        <v>11129572</v>
      </c>
      <c r="R16" s="211"/>
    </row>
    <row r="17" spans="1:18" ht="15">
      <c r="A17" s="18" t="str">
        <f>top_20!A16</f>
        <v>Ramsey Borough</v>
      </c>
      <c r="B17" s="18" t="str">
        <f>top_20!B16</f>
        <v>Bergen</v>
      </c>
      <c r="C17" s="49">
        <f t="shared" si="5"/>
        <v>14797913</v>
      </c>
      <c r="D17" s="46">
        <f>SUM(top_20!D16+top_20!E16)</f>
        <v>421032</v>
      </c>
      <c r="E17" s="46">
        <f>SUM(top_20!F16+top_20!G16)</f>
        <v>14376881</v>
      </c>
      <c r="F17" s="26"/>
      <c r="G17" s="5"/>
      <c r="H17" s="5"/>
      <c r="K17" s="138"/>
      <c r="L17" s="119">
        <v>10</v>
      </c>
      <c r="M17" s="120" t="str">
        <f t="shared" si="0"/>
        <v>Ramsey Borough</v>
      </c>
      <c r="N17" s="120" t="str">
        <f t="shared" si="1"/>
        <v>Bergen</v>
      </c>
      <c r="O17" s="121">
        <f t="shared" si="2"/>
        <v>14797913</v>
      </c>
      <c r="P17" s="121">
        <f t="shared" si="3"/>
        <v>421032</v>
      </c>
      <c r="Q17" s="121">
        <f t="shared" si="4"/>
        <v>14376881</v>
      </c>
      <c r="R17" s="211"/>
    </row>
    <row r="18" spans="1:18" ht="15">
      <c r="A18" s="18" t="str">
        <f>top_20!A17</f>
        <v>Princeton (1114)</v>
      </c>
      <c r="B18" s="18" t="str">
        <f>top_20!B17</f>
        <v>Mercer</v>
      </c>
      <c r="C18" s="49">
        <f t="shared" si="5"/>
        <v>14389967</v>
      </c>
      <c r="D18" s="46">
        <f>SUM(top_20!D17+top_20!E17)</f>
        <v>7873532</v>
      </c>
      <c r="E18" s="46">
        <f>SUM(top_20!F17+top_20!G17)</f>
        <v>6516435</v>
      </c>
      <c r="F18" s="26"/>
      <c r="G18" s="5"/>
      <c r="H18" s="5"/>
      <c r="K18" s="138"/>
      <c r="L18" s="119">
        <v>11</v>
      </c>
      <c r="M18" s="120" t="str">
        <f t="shared" si="0"/>
        <v>Princeton (1114)</v>
      </c>
      <c r="N18" s="120" t="str">
        <f t="shared" si="1"/>
        <v>Mercer</v>
      </c>
      <c r="O18" s="121">
        <f t="shared" si="2"/>
        <v>14389967</v>
      </c>
      <c r="P18" s="121">
        <f t="shared" si="3"/>
        <v>7873532</v>
      </c>
      <c r="Q18" s="121">
        <f t="shared" si="4"/>
        <v>6516435</v>
      </c>
      <c r="R18" s="211"/>
    </row>
    <row r="19" spans="1:18" ht="15">
      <c r="A19" s="18" t="str">
        <f>top_20!A18</f>
        <v>East Windsor Township</v>
      </c>
      <c r="B19" s="18" t="str">
        <f>top_20!B18</f>
        <v>Mercer</v>
      </c>
      <c r="C19" s="49">
        <f t="shared" si="5"/>
        <v>13404896</v>
      </c>
      <c r="D19" s="46">
        <f>SUM(top_20!D18+top_20!E18)</f>
        <v>2747431</v>
      </c>
      <c r="E19" s="46">
        <f>SUM(top_20!F18+top_20!G18)</f>
        <v>10657465</v>
      </c>
      <c r="F19" s="26"/>
      <c r="G19" s="5"/>
      <c r="H19" s="5"/>
      <c r="K19" s="138"/>
      <c r="L19" s="119">
        <v>12</v>
      </c>
      <c r="M19" s="120" t="str">
        <f t="shared" si="0"/>
        <v>East Windsor Township</v>
      </c>
      <c r="N19" s="120" t="str">
        <f t="shared" si="1"/>
        <v>Mercer</v>
      </c>
      <c r="O19" s="121">
        <f t="shared" si="2"/>
        <v>13404896</v>
      </c>
      <c r="P19" s="121">
        <f t="shared" si="3"/>
        <v>2747431</v>
      </c>
      <c r="Q19" s="121">
        <f t="shared" si="4"/>
        <v>10657465</v>
      </c>
      <c r="R19" s="211"/>
    </row>
    <row r="20" spans="1:18" ht="15">
      <c r="A20" s="18" t="str">
        <f>top_20!A19</f>
        <v>Logan Township</v>
      </c>
      <c r="B20" s="18" t="str">
        <f>top_20!B19</f>
        <v>Gloucester</v>
      </c>
      <c r="C20" s="49">
        <f t="shared" si="5"/>
        <v>12744781</v>
      </c>
      <c r="D20" s="46">
        <f>SUM(top_20!D19+top_20!E19)</f>
        <v>200000</v>
      </c>
      <c r="E20" s="46">
        <f>SUM(top_20!F19+top_20!G19)</f>
        <v>12544781</v>
      </c>
      <c r="F20" s="26"/>
      <c r="G20" s="5"/>
      <c r="H20" s="5"/>
      <c r="K20" s="138"/>
      <c r="L20" s="119">
        <v>13</v>
      </c>
      <c r="M20" s="120" t="str">
        <f t="shared" si="0"/>
        <v>Logan Township</v>
      </c>
      <c r="N20" s="120" t="str">
        <f t="shared" si="1"/>
        <v>Gloucester</v>
      </c>
      <c r="O20" s="121">
        <f t="shared" si="2"/>
        <v>12744781</v>
      </c>
      <c r="P20" s="121">
        <f t="shared" si="3"/>
        <v>200000</v>
      </c>
      <c r="Q20" s="121">
        <f t="shared" si="4"/>
        <v>12544781</v>
      </c>
      <c r="R20" s="211"/>
    </row>
    <row r="21" spans="1:18" ht="15">
      <c r="A21" s="18" t="str">
        <f>top_20!A20</f>
        <v>Mahwah Township</v>
      </c>
      <c r="B21" s="18" t="str">
        <f>top_20!B20</f>
        <v>Bergen</v>
      </c>
      <c r="C21" s="49">
        <f t="shared" si="5"/>
        <v>12182673</v>
      </c>
      <c r="D21" s="46">
        <f>SUM(top_20!D20+top_20!E20)</f>
        <v>9302225</v>
      </c>
      <c r="E21" s="46">
        <f>SUM(top_20!F20+top_20!G20)</f>
        <v>2880448</v>
      </c>
      <c r="F21" s="26"/>
      <c r="G21" s="5"/>
      <c r="H21" s="5"/>
      <c r="K21" s="138"/>
      <c r="L21" s="119">
        <v>14</v>
      </c>
      <c r="M21" s="120" t="str">
        <f t="shared" si="0"/>
        <v>Mahwah Township</v>
      </c>
      <c r="N21" s="120" t="str">
        <f t="shared" si="1"/>
        <v>Bergen</v>
      </c>
      <c r="O21" s="121">
        <f t="shared" si="2"/>
        <v>12182673</v>
      </c>
      <c r="P21" s="121">
        <f t="shared" si="3"/>
        <v>9302225</v>
      </c>
      <c r="Q21" s="121">
        <f t="shared" si="4"/>
        <v>2880448</v>
      </c>
      <c r="R21" s="211"/>
    </row>
    <row r="22" spans="1:18" ht="15">
      <c r="A22" s="18" t="str">
        <f>top_20!A21</f>
        <v>South Brunswick Township</v>
      </c>
      <c r="B22" s="18" t="str">
        <f>top_20!B21</f>
        <v>Middlesex</v>
      </c>
      <c r="C22" s="49">
        <f t="shared" si="5"/>
        <v>11648861</v>
      </c>
      <c r="D22" s="46">
        <f>SUM(top_20!D21+top_20!E21)</f>
        <v>5515617</v>
      </c>
      <c r="E22" s="46">
        <f>SUM(top_20!F21+top_20!G21)</f>
        <v>6133244</v>
      </c>
      <c r="F22" s="26"/>
      <c r="G22" s="5"/>
      <c r="H22" s="5"/>
      <c r="K22" s="138"/>
      <c r="L22" s="119">
        <v>15</v>
      </c>
      <c r="M22" s="120" t="str">
        <f t="shared" si="0"/>
        <v>South Brunswick Township</v>
      </c>
      <c r="N22" s="120" t="str">
        <f t="shared" si="1"/>
        <v>Middlesex</v>
      </c>
      <c r="O22" s="121">
        <f t="shared" si="2"/>
        <v>11648861</v>
      </c>
      <c r="P22" s="121">
        <f t="shared" si="3"/>
        <v>5515617</v>
      </c>
      <c r="Q22" s="121">
        <f t="shared" si="4"/>
        <v>6133244</v>
      </c>
      <c r="R22" s="211"/>
    </row>
    <row r="23" spans="1:18" ht="15">
      <c r="A23" s="18" t="str">
        <f>top_20!A22</f>
        <v>Monroe Township</v>
      </c>
      <c r="B23" s="18" t="str">
        <f>top_20!B22</f>
        <v>Middlesex</v>
      </c>
      <c r="C23" s="49">
        <f t="shared" si="5"/>
        <v>10512975</v>
      </c>
      <c r="D23" s="46">
        <f>SUM(top_20!D22+top_20!E22)</f>
        <v>8985100</v>
      </c>
      <c r="E23" s="46">
        <f>SUM(top_20!F22+top_20!G22)</f>
        <v>1527875</v>
      </c>
      <c r="F23" s="26"/>
      <c r="G23" s="5"/>
      <c r="H23" s="5"/>
      <c r="K23" s="138"/>
      <c r="L23" s="119">
        <v>16</v>
      </c>
      <c r="M23" s="120" t="str">
        <f t="shared" si="0"/>
        <v>Monroe Township</v>
      </c>
      <c r="N23" s="120" t="str">
        <f t="shared" si="1"/>
        <v>Middlesex</v>
      </c>
      <c r="O23" s="121">
        <f t="shared" si="2"/>
        <v>10512975</v>
      </c>
      <c r="P23" s="121">
        <f t="shared" si="3"/>
        <v>8985100</v>
      </c>
      <c r="Q23" s="121">
        <f t="shared" si="4"/>
        <v>1527875</v>
      </c>
      <c r="R23" s="211"/>
    </row>
    <row r="24" spans="1:18" ht="15">
      <c r="A24" s="18" t="str">
        <f>top_20!A23</f>
        <v>Lakewood Township</v>
      </c>
      <c r="B24" s="18" t="str">
        <f>top_20!B23</f>
        <v>Ocean</v>
      </c>
      <c r="C24" s="49">
        <f>D24+E24</f>
        <v>10394632</v>
      </c>
      <c r="D24" s="46">
        <f>SUM(top_20!D23+top_20!E23)</f>
        <v>7285616</v>
      </c>
      <c r="E24" s="46">
        <f>SUM(top_20!F23+top_20!G23)</f>
        <v>3109016</v>
      </c>
      <c r="F24" s="26"/>
      <c r="G24" s="5"/>
      <c r="H24" s="5"/>
      <c r="K24" s="138"/>
      <c r="L24" s="119">
        <v>17</v>
      </c>
      <c r="M24" s="120" t="str">
        <f t="shared" si="0"/>
        <v>Lakewood Township</v>
      </c>
      <c r="N24" s="120" t="str">
        <f t="shared" si="1"/>
        <v>Ocean</v>
      </c>
      <c r="O24" s="121">
        <f t="shared" si="2"/>
        <v>10394632</v>
      </c>
      <c r="P24" s="121">
        <f t="shared" si="3"/>
        <v>7285616</v>
      </c>
      <c r="Q24" s="121">
        <f t="shared" si="4"/>
        <v>3109016</v>
      </c>
      <c r="R24" s="211"/>
    </row>
    <row r="25" spans="1:18" ht="15">
      <c r="A25" s="18" t="str">
        <f>top_20!A24</f>
        <v>Summit City</v>
      </c>
      <c r="B25" s="18" t="str">
        <f>top_20!B24</f>
        <v>Union</v>
      </c>
      <c r="C25" s="49">
        <f t="shared" si="5"/>
        <v>9877940</v>
      </c>
      <c r="D25" s="46">
        <f>SUM(top_20!D24+top_20!E24)</f>
        <v>6021117</v>
      </c>
      <c r="E25" s="46">
        <f>SUM(top_20!F24+top_20!G24)</f>
        <v>3856823</v>
      </c>
      <c r="F25" s="26"/>
      <c r="G25" s="5"/>
      <c r="H25" s="5"/>
      <c r="K25" s="138"/>
      <c r="L25" s="119">
        <v>18</v>
      </c>
      <c r="M25" s="120" t="str">
        <f t="shared" si="0"/>
        <v>Summit City</v>
      </c>
      <c r="N25" s="120" t="str">
        <f t="shared" si="1"/>
        <v>Union</v>
      </c>
      <c r="O25" s="121">
        <f t="shared" si="2"/>
        <v>9877940</v>
      </c>
      <c r="P25" s="121">
        <f t="shared" si="3"/>
        <v>6021117</v>
      </c>
      <c r="Q25" s="121">
        <f t="shared" si="4"/>
        <v>3856823</v>
      </c>
      <c r="R25" s="211"/>
    </row>
    <row r="26" spans="1:18" ht="15">
      <c r="A26" s="18" t="str">
        <f>top_20!A25</f>
        <v>Hamilton Township</v>
      </c>
      <c r="B26" s="18" t="str">
        <f>top_20!B25</f>
        <v>Atlantic</v>
      </c>
      <c r="C26" s="49">
        <f t="shared" si="5"/>
        <v>9222555</v>
      </c>
      <c r="D26" s="46">
        <f>SUM(top_20!D25+top_20!E25)</f>
        <v>899960</v>
      </c>
      <c r="E26" s="46">
        <f>SUM(top_20!F25+top_20!G25)</f>
        <v>8322595</v>
      </c>
      <c r="F26" s="26"/>
      <c r="G26" s="5"/>
      <c r="H26" s="5"/>
      <c r="K26" s="138"/>
      <c r="L26" s="119">
        <v>19</v>
      </c>
      <c r="M26" s="120" t="str">
        <f t="shared" si="0"/>
        <v>Hamilton Township</v>
      </c>
      <c r="N26" s="120" t="str">
        <f t="shared" si="1"/>
        <v>Atlantic</v>
      </c>
      <c r="O26" s="121">
        <f t="shared" si="2"/>
        <v>9222555</v>
      </c>
      <c r="P26" s="121">
        <f t="shared" si="3"/>
        <v>899960</v>
      </c>
      <c r="Q26" s="121">
        <f t="shared" si="4"/>
        <v>8322595</v>
      </c>
      <c r="R26" s="211"/>
    </row>
    <row r="27" spans="1:18" ht="15">
      <c r="A27" s="18" t="str">
        <f>top_20!A26</f>
        <v>Long Beach Township</v>
      </c>
      <c r="B27" s="18" t="str">
        <f>top_20!B26</f>
        <v>Ocean</v>
      </c>
      <c r="C27" s="49">
        <f>D27+E27</f>
        <v>9220320</v>
      </c>
      <c r="D27" s="46">
        <f>SUM(top_20!D26+top_20!E26)</f>
        <v>9220320</v>
      </c>
      <c r="E27" s="46">
        <f>SUM(top_20!F26+top_20!G26)</f>
        <v>0</v>
      </c>
      <c r="F27" s="26"/>
      <c r="G27" s="5"/>
      <c r="H27" s="5"/>
      <c r="K27" s="138"/>
      <c r="L27" s="119">
        <v>20</v>
      </c>
      <c r="M27" s="120" t="str">
        <f t="shared" si="0"/>
        <v>Long Beach Township</v>
      </c>
      <c r="N27" s="120" t="str">
        <f t="shared" si="1"/>
        <v>Ocean</v>
      </c>
      <c r="O27" s="121">
        <f t="shared" si="2"/>
        <v>9220320</v>
      </c>
      <c r="P27" s="121">
        <f t="shared" si="3"/>
        <v>9220320</v>
      </c>
      <c r="Q27" s="121">
        <f t="shared" si="4"/>
        <v>0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377887675</v>
      </c>
      <c r="D29" s="46">
        <f>SUM(top_20!D27+top_20!E27)</f>
        <v>132673722</v>
      </c>
      <c r="E29" s="46">
        <f>SUM(top_20!F27+top_20!G27)</f>
        <v>254434273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377887675</v>
      </c>
      <c r="P29" s="121">
        <f t="shared" si="6"/>
        <v>132673722</v>
      </c>
      <c r="Q29" s="121">
        <f t="shared" si="6"/>
        <v>254434273</v>
      </c>
      <c r="R29" s="211"/>
    </row>
    <row r="30" spans="1:18" ht="15">
      <c r="A30" s="18" t="s">
        <v>6</v>
      </c>
      <c r="C30" s="45">
        <f>(top_20!C28)</f>
        <v>1071928071</v>
      </c>
      <c r="D30" s="27">
        <f>SUM(top_20!D28:E28)</f>
        <v>555711231</v>
      </c>
      <c r="E30" s="27">
        <f>SUM(top_20!F28:G28)</f>
        <v>516216840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1071928071</v>
      </c>
      <c r="P30" s="123">
        <f t="shared" si="6"/>
        <v>555711231</v>
      </c>
      <c r="Q30" s="123">
        <f t="shared" si="6"/>
        <v>516216840</v>
      </c>
      <c r="R30" s="211"/>
    </row>
    <row r="31" spans="1:18" ht="15">
      <c r="A31" s="18" t="s">
        <v>12</v>
      </c>
      <c r="C31" s="42">
        <f>C29/C30</f>
        <v>0.35253081360904115</v>
      </c>
      <c r="D31" s="42">
        <f>D29/D30</f>
        <v>0.23874579925486517</v>
      </c>
      <c r="E31" s="42">
        <f>E29/E30</f>
        <v>0.4928825510612943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0.35253081360904115</v>
      </c>
      <c r="P31" s="124">
        <f>P29/P30</f>
        <v>0.23874579925486517</v>
      </c>
      <c r="Q31" s="124">
        <f>Q29/Q30</f>
        <v>0.4928825510612943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January-November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1/10/17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1251382728</v>
      </c>
      <c r="D7" s="106">
        <v>865968814</v>
      </c>
      <c r="E7" s="106">
        <v>188807069</v>
      </c>
      <c r="F7" s="106">
        <v>24050603</v>
      </c>
      <c r="G7" s="106">
        <v>172556242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387345757</v>
      </c>
      <c r="D8" s="108">
        <v>21687835</v>
      </c>
      <c r="E8" s="108">
        <v>38909699</v>
      </c>
      <c r="F8" s="108">
        <v>209002744</v>
      </c>
      <c r="G8" s="108">
        <v>117745479</v>
      </c>
      <c r="H8" s="36"/>
      <c r="I8" s="58"/>
      <c r="K8" s="110"/>
    </row>
    <row r="9" spans="1:9" ht="15">
      <c r="A9" s="17" t="s">
        <v>382</v>
      </c>
      <c r="B9" s="17" t="s">
        <v>325</v>
      </c>
      <c r="C9" s="107">
        <f t="shared" si="0"/>
        <v>303934384</v>
      </c>
      <c r="D9" s="108">
        <v>255009854</v>
      </c>
      <c r="E9" s="108">
        <v>20912526</v>
      </c>
      <c r="F9" s="108">
        <v>1105575</v>
      </c>
      <c r="G9" s="108">
        <v>26906429</v>
      </c>
      <c r="H9" s="36"/>
      <c r="I9" s="58"/>
    </row>
    <row r="10" spans="1:9" ht="15">
      <c r="A10" s="17" t="s">
        <v>1023</v>
      </c>
      <c r="B10" s="17" t="s">
        <v>996</v>
      </c>
      <c r="C10" s="107">
        <f t="shared" si="0"/>
        <v>294478249</v>
      </c>
      <c r="D10" s="108">
        <v>50513276</v>
      </c>
      <c r="E10" s="108">
        <v>6684988</v>
      </c>
      <c r="F10" s="108">
        <v>169072922</v>
      </c>
      <c r="G10" s="108">
        <v>68207063</v>
      </c>
      <c r="H10" s="36"/>
      <c r="I10" s="58"/>
    </row>
    <row r="11" spans="1:9" ht="15">
      <c r="A11" s="17" t="s">
        <v>1029</v>
      </c>
      <c r="B11" s="17" t="s">
        <v>996</v>
      </c>
      <c r="C11" s="107">
        <f t="shared" si="0"/>
        <v>258784937</v>
      </c>
      <c r="D11" s="108">
        <v>184764140</v>
      </c>
      <c r="E11" s="108">
        <v>8266972</v>
      </c>
      <c r="F11" s="108">
        <v>59377000</v>
      </c>
      <c r="G11" s="108">
        <v>6376825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208625699</v>
      </c>
      <c r="D12" s="108">
        <v>75252104</v>
      </c>
      <c r="E12" s="108">
        <v>65960874</v>
      </c>
      <c r="F12" s="108">
        <v>45125999</v>
      </c>
      <c r="G12" s="108">
        <v>22286722</v>
      </c>
      <c r="H12" s="36"/>
      <c r="I12" s="58"/>
    </row>
    <row r="13" spans="1:9" ht="15">
      <c r="A13" s="17" t="s">
        <v>940</v>
      </c>
      <c r="B13" s="17" t="s">
        <v>1700</v>
      </c>
      <c r="C13" s="107">
        <f t="shared" si="0"/>
        <v>202206582</v>
      </c>
      <c r="D13" s="108">
        <v>39226765</v>
      </c>
      <c r="E13" s="108">
        <v>22877090</v>
      </c>
      <c r="F13" s="108">
        <v>53909150</v>
      </c>
      <c r="G13" s="108">
        <v>86193577</v>
      </c>
      <c r="H13" s="36"/>
      <c r="I13" s="58"/>
    </row>
    <row r="14" spans="1:9" ht="15">
      <c r="A14" s="17" t="s">
        <v>261</v>
      </c>
      <c r="B14" s="17" t="s">
        <v>255</v>
      </c>
      <c r="C14" s="107">
        <f t="shared" si="0"/>
        <v>171015235</v>
      </c>
      <c r="D14" s="108">
        <v>13931724</v>
      </c>
      <c r="E14" s="108">
        <v>17922076</v>
      </c>
      <c r="F14" s="108">
        <v>85305956</v>
      </c>
      <c r="G14" s="108">
        <v>53855479</v>
      </c>
      <c r="H14" s="36"/>
      <c r="I14" s="58"/>
    </row>
    <row r="15" spans="1:9" ht="15">
      <c r="A15" s="17" t="s">
        <v>2283</v>
      </c>
      <c r="B15" s="17" t="s">
        <v>1111</v>
      </c>
      <c r="C15" s="107">
        <f t="shared" si="0"/>
        <v>162230446</v>
      </c>
      <c r="D15" s="108">
        <v>18322354</v>
      </c>
      <c r="E15" s="108">
        <v>32725036</v>
      </c>
      <c r="F15" s="108">
        <v>57537452</v>
      </c>
      <c r="G15" s="108">
        <v>53645604</v>
      </c>
      <c r="H15" s="36"/>
      <c r="I15" s="58"/>
    </row>
    <row r="16" spans="1:9" ht="15">
      <c r="A16" s="17" t="s">
        <v>1544</v>
      </c>
      <c r="B16" s="17" t="s">
        <v>1503</v>
      </c>
      <c r="C16" s="107">
        <f t="shared" si="0"/>
        <v>162170204</v>
      </c>
      <c r="D16" s="108">
        <v>85796602</v>
      </c>
      <c r="E16" s="108">
        <v>17056421</v>
      </c>
      <c r="F16" s="108">
        <v>36794649</v>
      </c>
      <c r="G16" s="108">
        <v>22522532</v>
      </c>
      <c r="H16" s="36"/>
      <c r="I16" s="58"/>
    </row>
    <row r="17" spans="1:9" ht="15">
      <c r="A17" s="17" t="s">
        <v>1169</v>
      </c>
      <c r="B17" s="17" t="s">
        <v>1154</v>
      </c>
      <c r="C17" s="107">
        <f t="shared" si="0"/>
        <v>145994399</v>
      </c>
      <c r="D17" s="108">
        <v>9426039</v>
      </c>
      <c r="E17" s="108">
        <v>30672974</v>
      </c>
      <c r="F17" s="108">
        <v>62280298</v>
      </c>
      <c r="G17" s="108">
        <v>43615088</v>
      </c>
      <c r="H17" s="36"/>
      <c r="I17" s="58"/>
    </row>
    <row r="18" spans="1:9" ht="15">
      <c r="A18" s="17" t="s">
        <v>1330</v>
      </c>
      <c r="B18" s="17" t="s">
        <v>1228</v>
      </c>
      <c r="C18" s="107">
        <f t="shared" si="0"/>
        <v>144846913</v>
      </c>
      <c r="D18" s="108">
        <v>4933350</v>
      </c>
      <c r="E18" s="108">
        <v>18770882</v>
      </c>
      <c r="F18" s="108">
        <v>57863300</v>
      </c>
      <c r="G18" s="108">
        <v>63279381</v>
      </c>
      <c r="H18" s="36"/>
      <c r="I18" s="58"/>
    </row>
    <row r="19" spans="1:9" ht="15">
      <c r="A19" s="17" t="s">
        <v>1215</v>
      </c>
      <c r="B19" s="17" t="s">
        <v>1154</v>
      </c>
      <c r="C19" s="107">
        <f t="shared" si="0"/>
        <v>142366773</v>
      </c>
      <c r="D19" s="108">
        <v>40156563</v>
      </c>
      <c r="E19" s="108">
        <v>14491236</v>
      </c>
      <c r="F19" s="108">
        <v>29034234</v>
      </c>
      <c r="G19" s="108">
        <v>58684740</v>
      </c>
      <c r="H19" s="36"/>
      <c r="I19" s="58"/>
    </row>
    <row r="20" spans="1:9" ht="15">
      <c r="A20" s="17" t="s">
        <v>1473</v>
      </c>
      <c r="B20" s="17" t="s">
        <v>1386</v>
      </c>
      <c r="C20" s="107">
        <f t="shared" si="0"/>
        <v>141711768</v>
      </c>
      <c r="D20" s="108">
        <v>3992797</v>
      </c>
      <c r="E20" s="108">
        <v>16390371</v>
      </c>
      <c r="F20" s="108">
        <v>48043089</v>
      </c>
      <c r="G20" s="108">
        <v>73285511</v>
      </c>
      <c r="H20" s="36"/>
      <c r="I20" s="58"/>
    </row>
    <row r="21" spans="1:9" ht="15">
      <c r="A21" s="17" t="s">
        <v>841</v>
      </c>
      <c r="B21" s="17" t="s">
        <v>1111</v>
      </c>
      <c r="C21" s="107">
        <f t="shared" si="0"/>
        <v>140867834</v>
      </c>
      <c r="D21" s="108">
        <v>9265200</v>
      </c>
      <c r="E21" s="108">
        <v>13022559</v>
      </c>
      <c r="F21" s="108">
        <v>59911060</v>
      </c>
      <c r="G21" s="108">
        <v>58669015</v>
      </c>
      <c r="H21" s="36"/>
      <c r="I21" s="58"/>
    </row>
    <row r="22" spans="1:9" ht="15">
      <c r="A22" s="17" t="s">
        <v>1643</v>
      </c>
      <c r="B22" s="17" t="s">
        <v>1601</v>
      </c>
      <c r="C22" s="107">
        <f t="shared" si="0"/>
        <v>138012186</v>
      </c>
      <c r="D22" s="108">
        <v>575084</v>
      </c>
      <c r="E22" s="108">
        <v>22573301</v>
      </c>
      <c r="F22" s="108">
        <v>42416442</v>
      </c>
      <c r="G22" s="108">
        <v>72447359</v>
      </c>
      <c r="H22" s="36"/>
      <c r="I22" s="58"/>
    </row>
    <row r="23" spans="1:9" ht="15">
      <c r="A23" s="17" t="s">
        <v>889</v>
      </c>
      <c r="B23" s="17" t="s">
        <v>860</v>
      </c>
      <c r="C23" s="107">
        <f t="shared" si="0"/>
        <v>134961869</v>
      </c>
      <c r="D23" s="108">
        <v>41554406</v>
      </c>
      <c r="E23" s="108">
        <v>29610130</v>
      </c>
      <c r="F23" s="108">
        <v>12506163</v>
      </c>
      <c r="G23" s="108">
        <v>51291170</v>
      </c>
      <c r="H23" s="36"/>
      <c r="I23" s="58"/>
    </row>
    <row r="24" spans="1:9" ht="15">
      <c r="A24" s="17" t="s">
        <v>1227</v>
      </c>
      <c r="B24" s="17" t="s">
        <v>1154</v>
      </c>
      <c r="C24" s="107">
        <f t="shared" si="0"/>
        <v>134151950</v>
      </c>
      <c r="D24" s="108">
        <v>35077438</v>
      </c>
      <c r="E24" s="108">
        <v>24982509</v>
      </c>
      <c r="F24" s="108">
        <v>1711070</v>
      </c>
      <c r="G24" s="108">
        <v>72380933</v>
      </c>
      <c r="H24" s="61"/>
      <c r="I24" s="58"/>
    </row>
    <row r="25" spans="1:9" ht="15">
      <c r="A25" s="17" t="s">
        <v>141</v>
      </c>
      <c r="B25" s="17" t="s">
        <v>130</v>
      </c>
      <c r="C25" s="107">
        <f t="shared" si="0"/>
        <v>122293791</v>
      </c>
      <c r="D25" s="108">
        <v>18500519</v>
      </c>
      <c r="E25" s="108">
        <v>9199504</v>
      </c>
      <c r="F25" s="108">
        <v>44741947</v>
      </c>
      <c r="G25" s="108">
        <v>49851821</v>
      </c>
      <c r="H25" s="36"/>
      <c r="I25" s="58"/>
    </row>
    <row r="26" spans="1:9" ht="15">
      <c r="A26" s="17" t="s">
        <v>680</v>
      </c>
      <c r="B26" s="17" t="s">
        <v>656</v>
      </c>
      <c r="C26" s="107">
        <f t="shared" si="0"/>
        <v>121485858</v>
      </c>
      <c r="D26" s="108">
        <v>840081</v>
      </c>
      <c r="E26" s="108">
        <v>5323848</v>
      </c>
      <c r="F26" s="108">
        <v>78597014</v>
      </c>
      <c r="G26" s="108">
        <v>36724915</v>
      </c>
      <c r="H26" s="36"/>
      <c r="I26" s="58"/>
    </row>
    <row r="27" spans="1:7" ht="15">
      <c r="A27" s="18" t="s">
        <v>11</v>
      </c>
      <c r="B27" s="17"/>
      <c r="C27" s="49">
        <f>SUM(C7:C26)</f>
        <v>4768867562</v>
      </c>
      <c r="D27" s="36">
        <f>SUM(D7:D26)</f>
        <v>1774794945</v>
      </c>
      <c r="E27" s="36">
        <f>SUM(E7:E26)</f>
        <v>605160065</v>
      </c>
      <c r="F27" s="36">
        <f>SUM(F7:F26)</f>
        <v>1178386667</v>
      </c>
      <c r="G27" s="36">
        <f>SUM(G7:G26)</f>
        <v>1210525885</v>
      </c>
    </row>
    <row r="28" spans="1:7" ht="15">
      <c r="A28" s="18" t="s">
        <v>6</v>
      </c>
      <c r="C28" s="39">
        <f>work_ytd!F29</f>
        <v>15382330749</v>
      </c>
      <c r="D28" s="39">
        <f>work_ytd!G29</f>
        <v>4377013205</v>
      </c>
      <c r="E28" s="39">
        <f>work_ytd!H29</f>
        <v>3719758691</v>
      </c>
      <c r="F28" s="39">
        <f>work_ytd!I29</f>
        <v>2755637339</v>
      </c>
      <c r="G28" s="39">
        <f>work_ytd!J29</f>
        <v>4529921514</v>
      </c>
    </row>
    <row r="29" spans="1:7" ht="15">
      <c r="A29" s="18" t="s">
        <v>12</v>
      </c>
      <c r="C29" s="42">
        <f>C27/C28</f>
        <v>0.3100224302685744</v>
      </c>
      <c r="D29" s="42">
        <f>D27/D28</f>
        <v>0.4054808294781007</v>
      </c>
      <c r="E29" s="42">
        <f>E27/E28</f>
        <v>0.16268799007424645</v>
      </c>
      <c r="F29" s="42">
        <f>F27/F28</f>
        <v>0.4276276309376863</v>
      </c>
      <c r="G29" s="42">
        <f>G27/G28</f>
        <v>0.2672288871360785</v>
      </c>
    </row>
    <row r="31" ht="15">
      <c r="D31" s="53"/>
    </row>
    <row r="32" spans="1:7" ht="15">
      <c r="A32" s="18" t="s">
        <v>119</v>
      </c>
      <c r="C32" s="37">
        <v>300042336</v>
      </c>
      <c r="D32" s="37">
        <v>0</v>
      </c>
      <c r="E32" s="37">
        <v>1132240</v>
      </c>
      <c r="F32" s="37">
        <v>146917489</v>
      </c>
      <c r="G32" s="37">
        <v>151992607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1/10/17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940</v>
      </c>
      <c r="B7" s="17" t="s">
        <v>1700</v>
      </c>
      <c r="C7" s="105">
        <f aca="true" t="shared" si="0" ref="C7:C26">D7+E7+F7+G7</f>
        <v>47825731</v>
      </c>
      <c r="D7" s="106">
        <v>118000</v>
      </c>
      <c r="E7" s="106">
        <v>1541456</v>
      </c>
      <c r="F7" s="106">
        <v>41322900</v>
      </c>
      <c r="G7" s="106">
        <v>4843375</v>
      </c>
      <c r="H7" s="36"/>
      <c r="I7" s="72"/>
    </row>
    <row r="8" spans="1:12" ht="15">
      <c r="A8" s="17" t="s">
        <v>261</v>
      </c>
      <c r="B8" s="17" t="s">
        <v>255</v>
      </c>
      <c r="C8" s="107">
        <f t="shared" si="0"/>
        <v>41863411</v>
      </c>
      <c r="D8" s="108">
        <v>886770</v>
      </c>
      <c r="E8" s="108">
        <v>850616</v>
      </c>
      <c r="F8" s="108">
        <v>26200000</v>
      </c>
      <c r="G8" s="108">
        <v>13926025</v>
      </c>
      <c r="H8" s="36"/>
      <c r="I8" s="72"/>
      <c r="K8" s="110"/>
      <c r="L8" s="69"/>
    </row>
    <row r="9" spans="1:12" ht="15">
      <c r="A9" s="17" t="s">
        <v>156</v>
      </c>
      <c r="B9" s="17" t="s">
        <v>130</v>
      </c>
      <c r="C9" s="107">
        <f t="shared" si="0"/>
        <v>38415621</v>
      </c>
      <c r="D9" s="108">
        <v>914705</v>
      </c>
      <c r="E9" s="108">
        <v>768081</v>
      </c>
      <c r="F9" s="108">
        <v>192501</v>
      </c>
      <c r="G9" s="108">
        <v>36540334</v>
      </c>
      <c r="H9" s="36"/>
      <c r="I9" s="72"/>
      <c r="L9" s="5"/>
    </row>
    <row r="10" spans="1:9" ht="15">
      <c r="A10" s="17" t="s">
        <v>608</v>
      </c>
      <c r="B10" s="17" t="s">
        <v>536</v>
      </c>
      <c r="C10" s="107">
        <f t="shared" si="0"/>
        <v>32234702</v>
      </c>
      <c r="D10" s="108">
        <v>6406165</v>
      </c>
      <c r="E10" s="108">
        <v>1323452</v>
      </c>
      <c r="F10" s="108">
        <v>16267573</v>
      </c>
      <c r="G10" s="108">
        <v>8237512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32219189</v>
      </c>
      <c r="D11" s="108">
        <v>17782710</v>
      </c>
      <c r="E11" s="108">
        <v>8052320</v>
      </c>
      <c r="F11" s="108">
        <v>511501</v>
      </c>
      <c r="G11" s="108">
        <v>5872658</v>
      </c>
      <c r="H11" s="36"/>
      <c r="I11" s="72"/>
    </row>
    <row r="12" spans="1:9" ht="15">
      <c r="A12" s="17" t="s">
        <v>924</v>
      </c>
      <c r="B12" s="17" t="s">
        <v>860</v>
      </c>
      <c r="C12" s="107">
        <f t="shared" si="0"/>
        <v>17908691</v>
      </c>
      <c r="D12" s="108">
        <v>605352</v>
      </c>
      <c r="E12" s="108">
        <v>16608397</v>
      </c>
      <c r="F12" s="108">
        <v>325001</v>
      </c>
      <c r="G12" s="108">
        <v>369941</v>
      </c>
      <c r="H12" s="36"/>
      <c r="I12" s="72"/>
    </row>
    <row r="13" spans="1:9" ht="15">
      <c r="A13" s="17" t="s">
        <v>680</v>
      </c>
      <c r="B13" s="17" t="s">
        <v>656</v>
      </c>
      <c r="C13" s="107">
        <f t="shared" si="0"/>
        <v>17462990</v>
      </c>
      <c r="D13" s="108">
        <v>1</v>
      </c>
      <c r="E13" s="108">
        <v>316004</v>
      </c>
      <c r="F13" s="108">
        <v>2380000</v>
      </c>
      <c r="G13" s="108">
        <v>14766985</v>
      </c>
      <c r="H13" s="36"/>
      <c r="I13" s="72"/>
    </row>
    <row r="14" spans="1:9" ht="15">
      <c r="A14" s="17" t="s">
        <v>1115</v>
      </c>
      <c r="B14" s="17" t="s">
        <v>1503</v>
      </c>
      <c r="C14" s="107">
        <f t="shared" si="0"/>
        <v>15835247</v>
      </c>
      <c r="D14" s="108">
        <v>9287929</v>
      </c>
      <c r="E14" s="108">
        <v>4924486</v>
      </c>
      <c r="F14" s="108">
        <v>113001</v>
      </c>
      <c r="G14" s="108">
        <v>1509831</v>
      </c>
      <c r="H14" s="36"/>
      <c r="I14" s="72"/>
    </row>
    <row r="15" spans="1:9" ht="15">
      <c r="A15" s="17" t="s">
        <v>1197</v>
      </c>
      <c r="B15" s="17" t="s">
        <v>1154</v>
      </c>
      <c r="C15" s="107">
        <f t="shared" si="0"/>
        <v>14944900</v>
      </c>
      <c r="D15" s="108">
        <v>1685428</v>
      </c>
      <c r="E15" s="108">
        <v>2129900</v>
      </c>
      <c r="F15" s="108">
        <v>0</v>
      </c>
      <c r="G15" s="108">
        <v>11129572</v>
      </c>
      <c r="H15" s="36"/>
      <c r="I15" s="72"/>
    </row>
    <row r="16" spans="1:9" ht="15">
      <c r="A16" s="17" t="s">
        <v>470</v>
      </c>
      <c r="B16" s="17" t="s">
        <v>325</v>
      </c>
      <c r="C16" s="107">
        <f t="shared" si="0"/>
        <v>14797913</v>
      </c>
      <c r="D16" s="108">
        <v>0</v>
      </c>
      <c r="E16" s="108">
        <v>421032</v>
      </c>
      <c r="F16" s="108">
        <v>8169800</v>
      </c>
      <c r="G16" s="108">
        <v>6207081</v>
      </c>
      <c r="H16" s="36"/>
      <c r="I16" s="72"/>
    </row>
    <row r="17" spans="1:9" ht="15">
      <c r="A17" s="17" t="s">
        <v>2283</v>
      </c>
      <c r="B17" s="17" t="s">
        <v>1111</v>
      </c>
      <c r="C17" s="107">
        <f t="shared" si="0"/>
        <v>14389967</v>
      </c>
      <c r="D17" s="108">
        <v>4879461</v>
      </c>
      <c r="E17" s="108">
        <v>2994071</v>
      </c>
      <c r="F17" s="108">
        <v>24500</v>
      </c>
      <c r="G17" s="108">
        <v>6491935</v>
      </c>
      <c r="H17" s="36"/>
      <c r="I17" s="72"/>
    </row>
    <row r="18" spans="1:9" ht="15">
      <c r="A18" s="17" t="s">
        <v>1114</v>
      </c>
      <c r="B18" s="17" t="s">
        <v>1111</v>
      </c>
      <c r="C18" s="107">
        <f t="shared" si="0"/>
        <v>13404896</v>
      </c>
      <c r="D18" s="108">
        <v>2117756</v>
      </c>
      <c r="E18" s="108">
        <v>629675</v>
      </c>
      <c r="F18" s="108">
        <v>10395500</v>
      </c>
      <c r="G18" s="108">
        <v>261965</v>
      </c>
      <c r="H18" s="36"/>
      <c r="I18" s="72"/>
    </row>
    <row r="19" spans="1:9" ht="15">
      <c r="A19" s="17" t="s">
        <v>951</v>
      </c>
      <c r="B19" s="17" t="s">
        <v>925</v>
      </c>
      <c r="C19" s="107">
        <f t="shared" si="0"/>
        <v>12744781</v>
      </c>
      <c r="D19" s="108">
        <v>0</v>
      </c>
      <c r="E19" s="108">
        <v>200000</v>
      </c>
      <c r="F19" s="108">
        <v>11314865</v>
      </c>
      <c r="G19" s="108">
        <v>1229916</v>
      </c>
      <c r="H19" s="36"/>
      <c r="I19" s="72"/>
    </row>
    <row r="20" spans="1:9" ht="15">
      <c r="A20" s="17" t="s">
        <v>424</v>
      </c>
      <c r="B20" s="17" t="s">
        <v>325</v>
      </c>
      <c r="C20" s="107">
        <f t="shared" si="0"/>
        <v>12182673</v>
      </c>
      <c r="D20" s="108">
        <v>419651</v>
      </c>
      <c r="E20" s="108">
        <v>8882574</v>
      </c>
      <c r="F20" s="108">
        <v>2790000</v>
      </c>
      <c r="G20" s="108">
        <v>90448</v>
      </c>
      <c r="H20" s="36"/>
      <c r="I20" s="72"/>
    </row>
    <row r="21" spans="1:9" ht="15">
      <c r="A21" s="17" t="s">
        <v>1215</v>
      </c>
      <c r="B21" s="17" t="s">
        <v>1154</v>
      </c>
      <c r="C21" s="107">
        <f t="shared" si="0"/>
        <v>11648861</v>
      </c>
      <c r="D21" s="108">
        <v>4383611</v>
      </c>
      <c r="E21" s="108">
        <v>1132006</v>
      </c>
      <c r="F21" s="108">
        <v>3742394</v>
      </c>
      <c r="G21" s="108">
        <v>2390850</v>
      </c>
      <c r="H21" s="36"/>
      <c r="I21" s="72"/>
    </row>
    <row r="22" spans="1:9" ht="15">
      <c r="A22" s="17" t="s">
        <v>957</v>
      </c>
      <c r="B22" s="17" t="s">
        <v>1154</v>
      </c>
      <c r="C22" s="107">
        <f t="shared" si="0"/>
        <v>10512975</v>
      </c>
      <c r="D22" s="108">
        <v>7666866</v>
      </c>
      <c r="E22" s="108">
        <v>1318234</v>
      </c>
      <c r="F22" s="108">
        <v>57500</v>
      </c>
      <c r="G22" s="108">
        <v>1470375</v>
      </c>
      <c r="H22" s="36"/>
      <c r="I22" s="72"/>
    </row>
    <row r="23" spans="1:9" ht="15">
      <c r="A23" s="17" t="s">
        <v>1544</v>
      </c>
      <c r="B23" s="17" t="s">
        <v>1503</v>
      </c>
      <c r="C23" s="107">
        <f t="shared" si="0"/>
        <v>10394632</v>
      </c>
      <c r="D23" s="108">
        <v>5776800</v>
      </c>
      <c r="E23" s="108">
        <v>1508816</v>
      </c>
      <c r="F23" s="108">
        <v>1675110</v>
      </c>
      <c r="G23" s="108">
        <v>1433906</v>
      </c>
      <c r="H23" s="36"/>
      <c r="I23" s="72"/>
    </row>
    <row r="24" spans="1:9" ht="15">
      <c r="A24" s="17" t="s">
        <v>182</v>
      </c>
      <c r="B24" s="17" t="s">
        <v>130</v>
      </c>
      <c r="C24" s="107">
        <f t="shared" si="0"/>
        <v>9877940</v>
      </c>
      <c r="D24" s="108">
        <v>2220000</v>
      </c>
      <c r="E24" s="108">
        <v>3801117</v>
      </c>
      <c r="F24" s="108">
        <v>85910</v>
      </c>
      <c r="G24" s="108">
        <v>3770913</v>
      </c>
      <c r="H24" s="36"/>
      <c r="I24" s="72"/>
    </row>
    <row r="25" spans="1:9" ht="15">
      <c r="A25" s="17" t="s">
        <v>291</v>
      </c>
      <c r="B25" s="17" t="s">
        <v>255</v>
      </c>
      <c r="C25" s="107">
        <f t="shared" si="0"/>
        <v>9222555</v>
      </c>
      <c r="D25" s="108">
        <v>126100</v>
      </c>
      <c r="E25" s="108">
        <v>773860</v>
      </c>
      <c r="F25" s="108">
        <v>5365</v>
      </c>
      <c r="G25" s="108">
        <v>8317230</v>
      </c>
      <c r="H25" s="36"/>
      <c r="I25" s="72"/>
    </row>
    <row r="26" spans="1:9" ht="15">
      <c r="A26" s="17" t="s">
        <v>1553</v>
      </c>
      <c r="B26" s="17" t="s">
        <v>1503</v>
      </c>
      <c r="C26" s="107">
        <f t="shared" si="0"/>
        <v>9220320</v>
      </c>
      <c r="D26" s="108">
        <v>5371048</v>
      </c>
      <c r="E26" s="108">
        <v>3849272</v>
      </c>
      <c r="F26" s="108">
        <v>0</v>
      </c>
      <c r="G26" s="108">
        <v>0</v>
      </c>
      <c r="H26" s="36"/>
      <c r="I26" s="72"/>
    </row>
    <row r="27" spans="1:9" ht="15">
      <c r="A27" s="18" t="s">
        <v>11</v>
      </c>
      <c r="B27" s="17"/>
      <c r="C27" s="49">
        <f>SUM(C7:C26)</f>
        <v>387107995</v>
      </c>
      <c r="D27" s="36">
        <f>SUM(D7:D26)</f>
        <v>70648353</v>
      </c>
      <c r="E27" s="36">
        <f>SUM(E7:E26)</f>
        <v>62025369</v>
      </c>
      <c r="F27" s="36">
        <f>SUM(F7:F26)</f>
        <v>125573421</v>
      </c>
      <c r="G27" s="36">
        <f>SUM(G7:G26)</f>
        <v>128860852</v>
      </c>
      <c r="I27" s="3"/>
    </row>
    <row r="28" spans="1:7" ht="15">
      <c r="A28" s="18" t="s">
        <v>6</v>
      </c>
      <c r="C28" s="39">
        <f>work!F29</f>
        <v>1071928071</v>
      </c>
      <c r="D28" s="39">
        <f>work!G29</f>
        <v>241568795</v>
      </c>
      <c r="E28" s="39">
        <f>work!H29</f>
        <v>314142436</v>
      </c>
      <c r="F28" s="39">
        <f>work!I29</f>
        <v>181069188</v>
      </c>
      <c r="G28" s="39">
        <f>work!J29</f>
        <v>335147652</v>
      </c>
    </row>
    <row r="29" spans="1:7" ht="15">
      <c r="A29" s="18" t="s">
        <v>12</v>
      </c>
      <c r="C29" s="42">
        <f>C27/C28</f>
        <v>0.3611324355363393</v>
      </c>
      <c r="D29" s="42">
        <f>D27/D28</f>
        <v>0.2924564532434746</v>
      </c>
      <c r="E29" s="42">
        <f>E27/E28</f>
        <v>0.19744345841897018</v>
      </c>
      <c r="F29" s="42">
        <f>F27/F28</f>
        <v>0.6935107092875459</v>
      </c>
      <c r="G29" s="42">
        <f>G27/G28</f>
        <v>0.3844897949635643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November 2016</v>
      </c>
      <c r="L2" s="191"/>
      <c r="M2" s="192" t="str">
        <f>A2</f>
        <v>Estimated cost of construction authorized by building permits, November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1/10/17</v>
      </c>
      <c r="L3" s="193"/>
      <c r="M3" s="114" t="str">
        <f>A3</f>
        <v>Source:  New Jersey Department of Community Affairs, 1/10/17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2345</v>
      </c>
      <c r="L5" s="194"/>
      <c r="M5" s="34"/>
      <c r="N5" s="34"/>
      <c r="O5" s="127" t="s">
        <v>2350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6"/>
      <c r="C6" s="226"/>
      <c r="D6" s="226"/>
      <c r="E6" s="97"/>
      <c r="F6" s="226" t="s">
        <v>2254</v>
      </c>
      <c r="G6" s="226"/>
      <c r="H6" s="226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68999961</v>
      </c>
      <c r="C8" s="40">
        <f>SUM(work!G7:H7)</f>
        <v>16721603</v>
      </c>
      <c r="D8" s="44">
        <f>SUM(work!I7:J7)</f>
        <v>52278358</v>
      </c>
      <c r="E8" s="44"/>
      <c r="F8" s="39">
        <f>G8+H8</f>
        <v>566923459</v>
      </c>
      <c r="G8" s="44">
        <f>SUM(work_ytd!G7:H7)</f>
        <v>255362905</v>
      </c>
      <c r="H8" s="44">
        <f>SUM(work_ytd!I7:J7)</f>
        <v>311560554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68999961</v>
      </c>
      <c r="O8" s="183">
        <f t="shared" si="2"/>
        <v>16721603</v>
      </c>
      <c r="P8" s="183">
        <f t="shared" si="2"/>
        <v>52278358</v>
      </c>
      <c r="Q8" s="188"/>
      <c r="R8" s="182">
        <f t="shared" si="0"/>
        <v>566923459</v>
      </c>
      <c r="S8" s="183">
        <f t="shared" si="0"/>
        <v>255362905</v>
      </c>
      <c r="T8" s="184">
        <f t="shared" si="0"/>
        <v>311560554</v>
      </c>
      <c r="U8" s="133"/>
    </row>
    <row r="9" spans="1:21" ht="15">
      <c r="A9" s="37" t="s">
        <v>325</v>
      </c>
      <c r="B9" s="37">
        <f aca="true" t="shared" si="3" ref="B9:B31">C9+D9</f>
        <v>134596753</v>
      </c>
      <c r="C9" s="38">
        <f>SUM(work!G8:H8)</f>
        <v>77546481</v>
      </c>
      <c r="D9" s="46">
        <f>SUM(work!I8:J8)</f>
        <v>57050272</v>
      </c>
      <c r="E9" s="46"/>
      <c r="F9" s="37">
        <f aca="true" t="shared" si="4" ref="F9:F29">G9+H9</f>
        <v>1904781415</v>
      </c>
      <c r="G9" s="46">
        <f>SUM(work_ytd!G8:H8)</f>
        <v>1136229967</v>
      </c>
      <c r="H9" s="46">
        <f>SUM(work_ytd!I8:J8)</f>
        <v>768551448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134596753</v>
      </c>
      <c r="O9" s="121">
        <f t="shared" si="2"/>
        <v>77546481</v>
      </c>
      <c r="P9" s="121">
        <f t="shared" si="2"/>
        <v>57050272</v>
      </c>
      <c r="Q9" s="189"/>
      <c r="R9" s="187">
        <f t="shared" si="0"/>
        <v>1904781415</v>
      </c>
      <c r="S9" s="121">
        <f t="shared" si="0"/>
        <v>1136229967</v>
      </c>
      <c r="T9" s="186">
        <f t="shared" si="0"/>
        <v>768551448</v>
      </c>
      <c r="U9" s="133"/>
    </row>
    <row r="10" spans="1:21" ht="15">
      <c r="A10" s="37" t="s">
        <v>536</v>
      </c>
      <c r="B10" s="37">
        <f t="shared" si="3"/>
        <v>58951133</v>
      </c>
      <c r="C10" s="38">
        <f>SUM(work!G9:H9)</f>
        <v>23514662</v>
      </c>
      <c r="D10" s="46">
        <f>SUM(work!I9:J9)</f>
        <v>35436471</v>
      </c>
      <c r="E10" s="46"/>
      <c r="F10" s="37">
        <f t="shared" si="4"/>
        <v>491877013</v>
      </c>
      <c r="G10" s="46">
        <f>SUM(work_ytd!G9:H9)</f>
        <v>201999194</v>
      </c>
      <c r="H10" s="46">
        <f>SUM(work_ytd!I9:J9)</f>
        <v>289877819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58951133</v>
      </c>
      <c r="O10" s="121">
        <f t="shared" si="2"/>
        <v>23514662</v>
      </c>
      <c r="P10" s="121">
        <f t="shared" si="2"/>
        <v>35436471</v>
      </c>
      <c r="Q10" s="189"/>
      <c r="R10" s="187">
        <f aca="true" t="shared" si="5" ref="R10:R31">F10</f>
        <v>491877013</v>
      </c>
      <c r="S10" s="121">
        <f aca="true" t="shared" si="6" ref="S10:S31">G10</f>
        <v>201999194</v>
      </c>
      <c r="T10" s="186">
        <f aca="true" t="shared" si="7" ref="T10:T31">H10</f>
        <v>289877819</v>
      </c>
      <c r="U10" s="133"/>
    </row>
    <row r="11" spans="1:21" ht="15">
      <c r="A11" s="37" t="s">
        <v>656</v>
      </c>
      <c r="B11" s="37">
        <f t="shared" si="3"/>
        <v>46966603</v>
      </c>
      <c r="C11" s="38">
        <f>SUM(work!G10:H10)</f>
        <v>16259554</v>
      </c>
      <c r="D11" s="46">
        <f>SUM(work!I10:J10)</f>
        <v>30707049</v>
      </c>
      <c r="E11" s="46"/>
      <c r="F11" s="37">
        <f t="shared" si="4"/>
        <v>518084632</v>
      </c>
      <c r="G11" s="46">
        <f>SUM(work_ytd!G10:H10)</f>
        <v>193145035</v>
      </c>
      <c r="H11" s="46">
        <f>SUM(work_ytd!I10:J10)</f>
        <v>324939597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46966603</v>
      </c>
      <c r="O11" s="121">
        <f t="shared" si="2"/>
        <v>16259554</v>
      </c>
      <c r="P11" s="121">
        <f t="shared" si="2"/>
        <v>30707049</v>
      </c>
      <c r="Q11" s="189"/>
      <c r="R11" s="187">
        <f t="shared" si="5"/>
        <v>518084632</v>
      </c>
      <c r="S11" s="121">
        <f t="shared" si="6"/>
        <v>193145035</v>
      </c>
      <c r="T11" s="186">
        <f t="shared" si="7"/>
        <v>324939597</v>
      </c>
      <c r="U11" s="133"/>
    </row>
    <row r="12" spans="1:21" ht="15">
      <c r="A12" s="37" t="s">
        <v>768</v>
      </c>
      <c r="B12" s="37">
        <f t="shared" si="3"/>
        <v>36432772</v>
      </c>
      <c r="C12" s="38">
        <f>SUM(work!G11:H11)</f>
        <v>29294961</v>
      </c>
      <c r="D12" s="46">
        <f>SUM(work!I11:J11)</f>
        <v>7137811</v>
      </c>
      <c r="E12" s="46"/>
      <c r="F12" s="37">
        <f t="shared" si="4"/>
        <v>376416132</v>
      </c>
      <c r="G12" s="46">
        <f>SUM(work_ytd!G11:H11)</f>
        <v>263924498</v>
      </c>
      <c r="H12" s="46">
        <f>SUM(work_ytd!I11:J11)</f>
        <v>112491634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36432772</v>
      </c>
      <c r="O12" s="121">
        <f t="shared" si="2"/>
        <v>29294961</v>
      </c>
      <c r="P12" s="121">
        <f t="shared" si="2"/>
        <v>7137811</v>
      </c>
      <c r="Q12" s="189"/>
      <c r="R12" s="187">
        <f t="shared" si="5"/>
        <v>376416132</v>
      </c>
      <c r="S12" s="121">
        <f t="shared" si="6"/>
        <v>263924498</v>
      </c>
      <c r="T12" s="186">
        <f t="shared" si="7"/>
        <v>112491634</v>
      </c>
      <c r="U12" s="133"/>
    </row>
    <row r="13" spans="1:21" ht="15">
      <c r="A13" s="37" t="s">
        <v>817</v>
      </c>
      <c r="B13" s="37">
        <f t="shared" si="3"/>
        <v>8383345</v>
      </c>
      <c r="C13" s="38">
        <f>SUM(work!G12:H12)</f>
        <v>2011573</v>
      </c>
      <c r="D13" s="46">
        <f>SUM(work!I12:J12)</f>
        <v>6371772</v>
      </c>
      <c r="E13" s="46"/>
      <c r="F13" s="37">
        <f t="shared" si="4"/>
        <v>96291662</v>
      </c>
      <c r="G13" s="46">
        <f>SUM(work_ytd!G12:H12)</f>
        <v>31848464</v>
      </c>
      <c r="H13" s="46">
        <f>SUM(work_ytd!I12:J12)</f>
        <v>64443198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8383345</v>
      </c>
      <c r="O13" s="121">
        <f t="shared" si="2"/>
        <v>2011573</v>
      </c>
      <c r="P13" s="121">
        <f t="shared" si="2"/>
        <v>6371772</v>
      </c>
      <c r="Q13" s="189"/>
      <c r="R13" s="187">
        <f t="shared" si="5"/>
        <v>96291662</v>
      </c>
      <c r="S13" s="121">
        <f t="shared" si="6"/>
        <v>31848464</v>
      </c>
      <c r="T13" s="186">
        <f t="shared" si="7"/>
        <v>64443198</v>
      </c>
      <c r="U13" s="133"/>
    </row>
    <row r="14" spans="1:21" ht="15">
      <c r="A14" s="37" t="s">
        <v>860</v>
      </c>
      <c r="B14" s="37">
        <f t="shared" si="3"/>
        <v>53894991</v>
      </c>
      <c r="C14" s="38">
        <f>SUM(work!G13:H13)</f>
        <v>42685042</v>
      </c>
      <c r="D14" s="46">
        <f>SUM(work!I13:J13)</f>
        <v>11209949</v>
      </c>
      <c r="E14" s="46"/>
      <c r="F14" s="37">
        <f t="shared" si="4"/>
        <v>1086612409</v>
      </c>
      <c r="G14" s="46">
        <f>SUM(work_ytd!G13:H13)</f>
        <v>496097172</v>
      </c>
      <c r="H14" s="46">
        <f>SUM(work_ytd!I13:J13)</f>
        <v>590515237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53894991</v>
      </c>
      <c r="O14" s="121">
        <f t="shared" si="2"/>
        <v>42685042</v>
      </c>
      <c r="P14" s="121">
        <f t="shared" si="2"/>
        <v>11209949</v>
      </c>
      <c r="Q14" s="189"/>
      <c r="R14" s="187">
        <f t="shared" si="5"/>
        <v>1086612409</v>
      </c>
      <c r="S14" s="121">
        <f t="shared" si="6"/>
        <v>496097172</v>
      </c>
      <c r="T14" s="186">
        <f t="shared" si="7"/>
        <v>590515237</v>
      </c>
      <c r="U14" s="133"/>
    </row>
    <row r="15" spans="1:21" ht="15">
      <c r="A15" s="37" t="s">
        <v>925</v>
      </c>
      <c r="B15" s="37">
        <f t="shared" si="3"/>
        <v>35556997</v>
      </c>
      <c r="C15" s="38">
        <f>SUM(work!G14:H14)</f>
        <v>12926140</v>
      </c>
      <c r="D15" s="46">
        <f>SUM(work!I14:J14)</f>
        <v>22630857</v>
      </c>
      <c r="E15" s="46"/>
      <c r="F15" s="37">
        <f t="shared" si="4"/>
        <v>455226076</v>
      </c>
      <c r="G15" s="46">
        <f>SUM(work_ytd!G14:H14)</f>
        <v>173378301</v>
      </c>
      <c r="H15" s="46">
        <f>SUM(work_ytd!I14:J14)</f>
        <v>281847775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35556997</v>
      </c>
      <c r="O15" s="121">
        <f t="shared" si="2"/>
        <v>12926140</v>
      </c>
      <c r="P15" s="121">
        <f t="shared" si="2"/>
        <v>22630857</v>
      </c>
      <c r="Q15" s="189"/>
      <c r="R15" s="187">
        <f t="shared" si="5"/>
        <v>455226076</v>
      </c>
      <c r="S15" s="121">
        <f t="shared" si="6"/>
        <v>173378301</v>
      </c>
      <c r="T15" s="186">
        <f t="shared" si="7"/>
        <v>281847775</v>
      </c>
      <c r="U15" s="133"/>
    </row>
    <row r="16" spans="1:21" ht="15">
      <c r="A16" s="37" t="s">
        <v>996</v>
      </c>
      <c r="B16" s="37">
        <f t="shared" si="3"/>
        <v>64005533</v>
      </c>
      <c r="C16" s="38">
        <f>SUM(work!G15:H15)</f>
        <v>44680821</v>
      </c>
      <c r="D16" s="46">
        <f>SUM(work!I15:J15)</f>
        <v>19324712</v>
      </c>
      <c r="E16" s="46"/>
      <c r="F16" s="37">
        <f t="shared" si="4"/>
        <v>2269048875</v>
      </c>
      <c r="G16" s="46">
        <f>SUM(work_ytd!G15:H15)</f>
        <v>1622448254</v>
      </c>
      <c r="H16" s="46">
        <f>SUM(work_ytd!I15:J15)</f>
        <v>646600621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64005533</v>
      </c>
      <c r="O16" s="121">
        <f t="shared" si="2"/>
        <v>44680821</v>
      </c>
      <c r="P16" s="121">
        <f t="shared" si="2"/>
        <v>19324712</v>
      </c>
      <c r="Q16" s="189"/>
      <c r="R16" s="187">
        <f t="shared" si="5"/>
        <v>2269048875</v>
      </c>
      <c r="S16" s="121">
        <f t="shared" si="6"/>
        <v>1622448254</v>
      </c>
      <c r="T16" s="186">
        <f t="shared" si="7"/>
        <v>646600621</v>
      </c>
      <c r="U16" s="133"/>
    </row>
    <row r="17" spans="1:21" ht="15">
      <c r="A17" s="37" t="s">
        <v>1033</v>
      </c>
      <c r="B17" s="37">
        <f t="shared" si="3"/>
        <v>13272851</v>
      </c>
      <c r="C17" s="38">
        <f>SUM(work!G16:H16)</f>
        <v>8391292</v>
      </c>
      <c r="D17" s="46">
        <f>SUM(work!I16:J16)</f>
        <v>4881559</v>
      </c>
      <c r="E17" s="46"/>
      <c r="F17" s="37">
        <f t="shared" si="4"/>
        <v>176880471</v>
      </c>
      <c r="G17" s="46">
        <f>SUM(work_ytd!G16:H16)</f>
        <v>92344440</v>
      </c>
      <c r="H17" s="46">
        <f>SUM(work_ytd!I16:J16)</f>
        <v>84536031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13272851</v>
      </c>
      <c r="O17" s="121">
        <f t="shared" si="2"/>
        <v>8391292</v>
      </c>
      <c r="P17" s="121">
        <f t="shared" si="2"/>
        <v>4881559</v>
      </c>
      <c r="Q17" s="189"/>
      <c r="R17" s="187">
        <f t="shared" si="5"/>
        <v>176880471</v>
      </c>
      <c r="S17" s="121">
        <f t="shared" si="6"/>
        <v>92344440</v>
      </c>
      <c r="T17" s="186">
        <f t="shared" si="7"/>
        <v>84536031</v>
      </c>
      <c r="U17" s="133"/>
    </row>
    <row r="18" spans="1:21" ht="15">
      <c r="A18" s="37" t="s">
        <v>1111</v>
      </c>
      <c r="B18" s="37">
        <f t="shared" si="3"/>
        <v>44717663</v>
      </c>
      <c r="C18" s="38">
        <f>SUM(work!G17:H17)</f>
        <v>17859898</v>
      </c>
      <c r="D18" s="46">
        <f>SUM(work!I17:J17)</f>
        <v>26857765</v>
      </c>
      <c r="E18" s="46"/>
      <c r="F18" s="37">
        <f t="shared" si="4"/>
        <v>748403637</v>
      </c>
      <c r="G18" s="46">
        <f>SUM(work_ytd!G17:H17)</f>
        <v>278939992</v>
      </c>
      <c r="H18" s="46">
        <f>SUM(work_ytd!I17:J17)</f>
        <v>469463645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44717663</v>
      </c>
      <c r="O18" s="121">
        <f t="shared" si="2"/>
        <v>17859898</v>
      </c>
      <c r="P18" s="121">
        <f t="shared" si="2"/>
        <v>26857765</v>
      </c>
      <c r="Q18" s="189"/>
      <c r="R18" s="187">
        <f t="shared" si="5"/>
        <v>748403637</v>
      </c>
      <c r="S18" s="121">
        <f t="shared" si="6"/>
        <v>278939992</v>
      </c>
      <c r="T18" s="186">
        <f t="shared" si="7"/>
        <v>469463645</v>
      </c>
      <c r="U18" s="133"/>
    </row>
    <row r="19" spans="1:21" ht="15">
      <c r="A19" s="37" t="s">
        <v>1154</v>
      </c>
      <c r="B19" s="37">
        <f t="shared" si="3"/>
        <v>83892494</v>
      </c>
      <c r="C19" s="38">
        <f>SUM(work!G18:H18)</f>
        <v>43394831</v>
      </c>
      <c r="D19" s="46">
        <f>SUM(work!I18:J18)</f>
        <v>40497663</v>
      </c>
      <c r="E19" s="46"/>
      <c r="F19" s="37">
        <f t="shared" si="4"/>
        <v>1150518724</v>
      </c>
      <c r="G19" s="46">
        <f>SUM(work_ytd!G18:H18)</f>
        <v>487894293</v>
      </c>
      <c r="H19" s="46">
        <f>SUM(work_ytd!I18:J18)</f>
        <v>662624431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83892494</v>
      </c>
      <c r="O19" s="121">
        <f t="shared" si="2"/>
        <v>43394831</v>
      </c>
      <c r="P19" s="121">
        <f t="shared" si="2"/>
        <v>40497663</v>
      </c>
      <c r="Q19" s="189"/>
      <c r="R19" s="187">
        <f t="shared" si="5"/>
        <v>1150518724</v>
      </c>
      <c r="S19" s="121">
        <f t="shared" si="6"/>
        <v>487894293</v>
      </c>
      <c r="T19" s="186">
        <f t="shared" si="7"/>
        <v>662624431</v>
      </c>
      <c r="U19" s="133"/>
    </row>
    <row r="20" spans="1:21" ht="15">
      <c r="A20" s="37" t="s">
        <v>1228</v>
      </c>
      <c r="B20" s="37">
        <f t="shared" si="3"/>
        <v>77245165</v>
      </c>
      <c r="C20" s="38">
        <f>SUM(work!G19:H19)</f>
        <v>55307619</v>
      </c>
      <c r="D20" s="46">
        <f>SUM(work!I19:J19)</f>
        <v>21937546</v>
      </c>
      <c r="E20" s="46"/>
      <c r="F20" s="37">
        <f t="shared" si="4"/>
        <v>1120311650</v>
      </c>
      <c r="G20" s="46">
        <f>SUM(work_ytd!G19:H19)</f>
        <v>644194209</v>
      </c>
      <c r="H20" s="46">
        <f>SUM(work_ytd!I19:J19)</f>
        <v>476117441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77245165</v>
      </c>
      <c r="O20" s="121">
        <f t="shared" si="2"/>
        <v>55307619</v>
      </c>
      <c r="P20" s="121">
        <f t="shared" si="2"/>
        <v>21937546</v>
      </c>
      <c r="Q20" s="189"/>
      <c r="R20" s="187">
        <f t="shared" si="5"/>
        <v>1120311650</v>
      </c>
      <c r="S20" s="121">
        <f t="shared" si="6"/>
        <v>644194209</v>
      </c>
      <c r="T20" s="186">
        <f t="shared" si="7"/>
        <v>476117441</v>
      </c>
      <c r="U20" s="133"/>
    </row>
    <row r="21" spans="1:21" ht="15">
      <c r="A21" s="37" t="s">
        <v>1386</v>
      </c>
      <c r="B21" s="37">
        <f t="shared" si="3"/>
        <v>63346711</v>
      </c>
      <c r="C21" s="38">
        <f>SUM(work!G20:H20)</f>
        <v>31740158</v>
      </c>
      <c r="D21" s="46">
        <f>SUM(work!I20:J20)</f>
        <v>31606553</v>
      </c>
      <c r="E21" s="46"/>
      <c r="F21" s="37">
        <f t="shared" si="4"/>
        <v>1018327703</v>
      </c>
      <c r="G21" s="46">
        <f>SUM(work_ytd!G20:H20)</f>
        <v>519953841</v>
      </c>
      <c r="H21" s="46">
        <f>SUM(work_ytd!I20:J20)</f>
        <v>498373862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63346711</v>
      </c>
      <c r="O21" s="121">
        <f t="shared" si="2"/>
        <v>31740158</v>
      </c>
      <c r="P21" s="121">
        <f t="shared" si="2"/>
        <v>31606553</v>
      </c>
      <c r="Q21" s="189"/>
      <c r="R21" s="187">
        <f t="shared" si="5"/>
        <v>1018327703</v>
      </c>
      <c r="S21" s="121">
        <f t="shared" si="6"/>
        <v>519953841</v>
      </c>
      <c r="T21" s="186">
        <f t="shared" si="7"/>
        <v>498373862</v>
      </c>
      <c r="U21" s="133"/>
    </row>
    <row r="22" spans="1:21" ht="15">
      <c r="A22" s="37" t="s">
        <v>1503</v>
      </c>
      <c r="B22" s="37">
        <f t="shared" si="3"/>
        <v>80343134</v>
      </c>
      <c r="C22" s="38">
        <f>SUM(work!G21:H21)</f>
        <v>68215350</v>
      </c>
      <c r="D22" s="46">
        <f>SUM(work!I21:J21)</f>
        <v>12127784</v>
      </c>
      <c r="E22" s="46"/>
      <c r="F22" s="37">
        <f t="shared" si="4"/>
        <v>1045815081</v>
      </c>
      <c r="G22" s="46">
        <f>SUM(work_ytd!G21:H21)</f>
        <v>797577132</v>
      </c>
      <c r="H22" s="46">
        <f>SUM(work_ytd!I21:J21)</f>
        <v>248237949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80343134</v>
      </c>
      <c r="O22" s="121">
        <f t="shared" si="2"/>
        <v>68215350</v>
      </c>
      <c r="P22" s="121">
        <f t="shared" si="2"/>
        <v>12127784</v>
      </c>
      <c r="Q22" s="189"/>
      <c r="R22" s="187">
        <f t="shared" si="5"/>
        <v>1045815081</v>
      </c>
      <c r="S22" s="121">
        <f t="shared" si="6"/>
        <v>797577132</v>
      </c>
      <c r="T22" s="186">
        <f t="shared" si="7"/>
        <v>248237949</v>
      </c>
      <c r="U22" s="133"/>
    </row>
    <row r="23" spans="1:21" ht="15">
      <c r="A23" s="37" t="s">
        <v>1601</v>
      </c>
      <c r="B23" s="37">
        <f t="shared" si="3"/>
        <v>29237661</v>
      </c>
      <c r="C23" s="38">
        <f>SUM(work!G22:H22)</f>
        <v>14524719</v>
      </c>
      <c r="D23" s="46">
        <f>SUM(work!I22:J22)</f>
        <v>14712942</v>
      </c>
      <c r="E23" s="46"/>
      <c r="F23" s="37">
        <f t="shared" si="4"/>
        <v>417380258</v>
      </c>
      <c r="G23" s="46">
        <f>SUM(work_ytd!G22:H22)</f>
        <v>164886552</v>
      </c>
      <c r="H23" s="46">
        <f>SUM(work_ytd!I22:J22)</f>
        <v>252493706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29237661</v>
      </c>
      <c r="O23" s="121">
        <f t="shared" si="2"/>
        <v>14524719</v>
      </c>
      <c r="P23" s="121">
        <f t="shared" si="2"/>
        <v>14712942</v>
      </c>
      <c r="Q23" s="189"/>
      <c r="R23" s="187">
        <f t="shared" si="5"/>
        <v>417380258</v>
      </c>
      <c r="S23" s="121">
        <f t="shared" si="6"/>
        <v>164886552</v>
      </c>
      <c r="T23" s="186">
        <f t="shared" si="7"/>
        <v>252493706</v>
      </c>
      <c r="U23" s="133"/>
    </row>
    <row r="24" spans="1:21" ht="15">
      <c r="A24" s="37" t="s">
        <v>1649</v>
      </c>
      <c r="B24" s="37">
        <f t="shared" si="3"/>
        <v>4097735</v>
      </c>
      <c r="C24" s="38">
        <f>SUM(work!G23:H23)</f>
        <v>1132590</v>
      </c>
      <c r="D24" s="46">
        <f>SUM(work!I23:J23)</f>
        <v>2965145</v>
      </c>
      <c r="E24" s="46"/>
      <c r="F24" s="37">
        <f t="shared" si="4"/>
        <v>79770013</v>
      </c>
      <c r="G24" s="46">
        <f>SUM(work_ytd!G23:H23)</f>
        <v>19292721</v>
      </c>
      <c r="H24" s="46">
        <f>SUM(work_ytd!I23:J23)</f>
        <v>60477292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4097735</v>
      </c>
      <c r="O24" s="121">
        <f t="shared" si="8"/>
        <v>1132590</v>
      </c>
      <c r="P24" s="121">
        <f t="shared" si="8"/>
        <v>2965145</v>
      </c>
      <c r="Q24" s="189"/>
      <c r="R24" s="187">
        <f t="shared" si="5"/>
        <v>79770013</v>
      </c>
      <c r="S24" s="121">
        <f t="shared" si="6"/>
        <v>19292721</v>
      </c>
      <c r="T24" s="186">
        <f t="shared" si="7"/>
        <v>60477292</v>
      </c>
      <c r="U24" s="133"/>
    </row>
    <row r="25" spans="1:21" ht="15">
      <c r="A25" s="37" t="s">
        <v>1700</v>
      </c>
      <c r="B25" s="37">
        <f t="shared" si="3"/>
        <v>79774033</v>
      </c>
      <c r="C25" s="38">
        <f>SUM(work!G24:H24)</f>
        <v>16379083</v>
      </c>
      <c r="D25" s="46">
        <f>SUM(work!I24:J24)</f>
        <v>63394950</v>
      </c>
      <c r="E25" s="46"/>
      <c r="F25" s="37">
        <f t="shared" si="4"/>
        <v>668509534</v>
      </c>
      <c r="G25" s="46">
        <f>SUM(work_ytd!G24:H24)</f>
        <v>273547602</v>
      </c>
      <c r="H25" s="46">
        <f>SUM(work_ytd!I24:J24)</f>
        <v>394961932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79774033</v>
      </c>
      <c r="O25" s="121">
        <f t="shared" si="8"/>
        <v>16379083</v>
      </c>
      <c r="P25" s="121">
        <f t="shared" si="8"/>
        <v>63394950</v>
      </c>
      <c r="Q25" s="189"/>
      <c r="R25" s="187">
        <f t="shared" si="5"/>
        <v>668509534</v>
      </c>
      <c r="S25" s="121">
        <f t="shared" si="6"/>
        <v>273547602</v>
      </c>
      <c r="T25" s="186">
        <f t="shared" si="7"/>
        <v>394961932</v>
      </c>
      <c r="U25" s="133"/>
    </row>
    <row r="26" spans="1:21" ht="15">
      <c r="A26" s="37" t="s">
        <v>48</v>
      </c>
      <c r="B26" s="37">
        <f t="shared" si="3"/>
        <v>10270388</v>
      </c>
      <c r="C26" s="38">
        <f>SUM(work!G25:H25)</f>
        <v>6960899</v>
      </c>
      <c r="D26" s="46">
        <f>SUM(work!I25:J25)</f>
        <v>3309489</v>
      </c>
      <c r="E26" s="46"/>
      <c r="F26" s="37">
        <f t="shared" si="4"/>
        <v>96649924</v>
      </c>
      <c r="G26" s="46">
        <f>SUM(work_ytd!G25:H25)</f>
        <v>61448943</v>
      </c>
      <c r="H26" s="46">
        <f>SUM(work_ytd!I25:J25)</f>
        <v>35200981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10270388</v>
      </c>
      <c r="O26" s="121">
        <f t="shared" si="8"/>
        <v>6960899</v>
      </c>
      <c r="P26" s="121">
        <f t="shared" si="8"/>
        <v>3309489</v>
      </c>
      <c r="Q26" s="189"/>
      <c r="R26" s="187">
        <f t="shared" si="5"/>
        <v>96649924</v>
      </c>
      <c r="S26" s="121">
        <f t="shared" si="6"/>
        <v>61448943</v>
      </c>
      <c r="T26" s="186">
        <f t="shared" si="7"/>
        <v>35200981</v>
      </c>
      <c r="U26" s="133"/>
    </row>
    <row r="27" spans="1:21" ht="15">
      <c r="A27" s="37" t="s">
        <v>130</v>
      </c>
      <c r="B27" s="37">
        <f t="shared" si="3"/>
        <v>71625499</v>
      </c>
      <c r="C27" s="38">
        <f>SUM(work!G26:H26)</f>
        <v>23587393</v>
      </c>
      <c r="D27" s="46">
        <f>SUM(work!I26:J26)</f>
        <v>48038106</v>
      </c>
      <c r="E27" s="46"/>
      <c r="F27" s="37">
        <f t="shared" si="4"/>
        <v>711480322</v>
      </c>
      <c r="G27" s="46">
        <f>SUM(work_ytd!G26:H26)</f>
        <v>345477379</v>
      </c>
      <c r="H27" s="46">
        <f>SUM(work_ytd!I26:J26)</f>
        <v>366002943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71625499</v>
      </c>
      <c r="O27" s="121">
        <f t="shared" si="8"/>
        <v>23587393</v>
      </c>
      <c r="P27" s="121">
        <f t="shared" si="8"/>
        <v>48038106</v>
      </c>
      <c r="Q27" s="189"/>
      <c r="R27" s="187">
        <f t="shared" si="5"/>
        <v>711480322</v>
      </c>
      <c r="S27" s="121">
        <f t="shared" si="6"/>
        <v>345477379</v>
      </c>
      <c r="T27" s="186">
        <f t="shared" si="7"/>
        <v>366002943</v>
      </c>
      <c r="U27" s="133"/>
    </row>
    <row r="28" spans="1:21" ht="15">
      <c r="A28" s="37" t="s">
        <v>195</v>
      </c>
      <c r="B28" s="37">
        <f t="shared" si="3"/>
        <v>4472451</v>
      </c>
      <c r="C28" s="38">
        <f>SUM(work!G27:H27)</f>
        <v>2576562</v>
      </c>
      <c r="D28" s="46">
        <f>SUM(work!I27:J27)</f>
        <v>1895889</v>
      </c>
      <c r="E28" s="46"/>
      <c r="F28" s="37">
        <f t="shared" si="4"/>
        <v>78133116</v>
      </c>
      <c r="G28" s="46">
        <f>SUM(work_ytd!G27:H27)</f>
        <v>35648762</v>
      </c>
      <c r="H28" s="46">
        <f>SUM(work_ytd!I27:J27)</f>
        <v>42484354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4472451</v>
      </c>
      <c r="O28" s="121">
        <f t="shared" si="8"/>
        <v>2576562</v>
      </c>
      <c r="P28" s="121">
        <f t="shared" si="8"/>
        <v>1895889</v>
      </c>
      <c r="Q28" s="189"/>
      <c r="R28" s="187">
        <f t="shared" si="5"/>
        <v>78133116</v>
      </c>
      <c r="S28" s="121">
        <f t="shared" si="6"/>
        <v>35648762</v>
      </c>
      <c r="T28" s="186">
        <f t="shared" si="7"/>
        <v>42484354</v>
      </c>
      <c r="U28" s="133"/>
    </row>
    <row r="29" spans="1:21" ht="15">
      <c r="A29" s="37" t="s">
        <v>5</v>
      </c>
      <c r="B29" s="37">
        <f t="shared" si="3"/>
        <v>1844198</v>
      </c>
      <c r="C29" s="38">
        <f>SUM(work!G28:H28)</f>
        <v>0</v>
      </c>
      <c r="D29" s="46">
        <f>SUM(work!I28:J28)</f>
        <v>1844198</v>
      </c>
      <c r="E29" s="46"/>
      <c r="F29" s="37">
        <f t="shared" si="4"/>
        <v>304888643</v>
      </c>
      <c r="G29" s="46">
        <f>SUM(work_ytd!G28:H28)</f>
        <v>1132240</v>
      </c>
      <c r="H29" s="46">
        <f>SUM(work_ytd!I28:J28)</f>
        <v>303756403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1844198</v>
      </c>
      <c r="O29" s="121">
        <f t="shared" si="8"/>
        <v>0</v>
      </c>
      <c r="P29" s="121">
        <f t="shared" si="8"/>
        <v>1844198</v>
      </c>
      <c r="Q29" s="189"/>
      <c r="R29" s="187">
        <f t="shared" si="5"/>
        <v>304888643</v>
      </c>
      <c r="S29" s="121">
        <f t="shared" si="6"/>
        <v>1132240</v>
      </c>
      <c r="T29" s="186">
        <f t="shared" si="7"/>
        <v>303756403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1071928071</v>
      </c>
      <c r="C31" s="39">
        <f>SUM(C8:C29)</f>
        <v>555711231</v>
      </c>
      <c r="D31" s="39">
        <f>SUM(D8:D29)</f>
        <v>516216840</v>
      </c>
      <c r="E31" s="39"/>
      <c r="F31" s="39">
        <f>SUM(F8:F29)</f>
        <v>15382330749</v>
      </c>
      <c r="G31" s="39">
        <f>SUM(G8:G29)</f>
        <v>8096771896</v>
      </c>
      <c r="H31" s="39">
        <f>SUM(H8:H29)</f>
        <v>7285558853</v>
      </c>
      <c r="I31" s="38"/>
      <c r="J31" s="75"/>
      <c r="K31" s="75"/>
      <c r="L31" s="200"/>
      <c r="M31" s="201" t="str">
        <f>A31</f>
        <v>New Jersey</v>
      </c>
      <c r="N31" s="202">
        <f>B31</f>
        <v>1071928071</v>
      </c>
      <c r="O31" s="202">
        <f>C31</f>
        <v>555711231</v>
      </c>
      <c r="P31" s="202">
        <f>D31</f>
        <v>516216840</v>
      </c>
      <c r="Q31" s="203"/>
      <c r="R31" s="201">
        <f t="shared" si="5"/>
        <v>15382330749</v>
      </c>
      <c r="S31" s="202">
        <f t="shared" si="6"/>
        <v>8096771896</v>
      </c>
      <c r="T31" s="204">
        <f t="shared" si="7"/>
        <v>7285558853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1094006627</v>
      </c>
      <c r="O33" s="160">
        <v>581250653</v>
      </c>
      <c r="P33" s="160">
        <v>512755974</v>
      </c>
      <c r="Q33" s="161"/>
      <c r="R33" s="160">
        <v>13345080483</v>
      </c>
      <c r="S33" s="160">
        <v>6800777370</v>
      </c>
      <c r="T33" s="160">
        <v>6544303113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1/10/17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566923459</v>
      </c>
      <c r="G7" s="39">
        <f>SUM(G31:G53)</f>
        <v>131955867</v>
      </c>
      <c r="H7" s="39">
        <f>SUM(H31:H53)</f>
        <v>123407038</v>
      </c>
      <c r="I7" s="39">
        <f>SUM(I31:I53)</f>
        <v>176476429</v>
      </c>
      <c r="J7" s="39">
        <f>SUM(J31:J53)</f>
        <v>135084125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1904781415</v>
      </c>
      <c r="G8" s="37">
        <f>SUM(G54:G123)</f>
        <v>702362876</v>
      </c>
      <c r="H8" s="37">
        <f>SUM(H54:H123)</f>
        <v>433867091</v>
      </c>
      <c r="I8" s="37">
        <f>SUM(I54:I123)</f>
        <v>261996068</v>
      </c>
      <c r="J8" s="37">
        <f>SUM(J54:J123)</f>
        <v>506555380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491877013</v>
      </c>
      <c r="G9" s="37">
        <f>SUM(G124:G163)</f>
        <v>78202197</v>
      </c>
      <c r="H9" s="37">
        <f>SUM(H124:H163)</f>
        <v>123796997</v>
      </c>
      <c r="I9" s="37">
        <f>SUM(I124:I163)</f>
        <v>100393179</v>
      </c>
      <c r="J9" s="37">
        <f>SUM(J124:J163)</f>
        <v>189484640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518084632</v>
      </c>
      <c r="G10" s="37">
        <f>SUM(G164:G200)</f>
        <v>48358038</v>
      </c>
      <c r="H10" s="37">
        <f>SUM(H164:H200)</f>
        <v>144786997</v>
      </c>
      <c r="I10" s="37">
        <f>SUM(I164:I200)</f>
        <v>125735716</v>
      </c>
      <c r="J10" s="37">
        <f>SUM(J164:J200)</f>
        <v>199203881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376416132</v>
      </c>
      <c r="G11" s="37">
        <f>SUM(G201:G216)</f>
        <v>172469972</v>
      </c>
      <c r="H11" s="37">
        <f>SUM(H201:H216)</f>
        <v>91454526</v>
      </c>
      <c r="I11" s="37">
        <f>SUM(I201:I216)</f>
        <v>64853552</v>
      </c>
      <c r="J11" s="37">
        <f>SUM(J201:J216)</f>
        <v>47638082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96291662</v>
      </c>
      <c r="G12" s="37">
        <f>SUM(G217:G230)</f>
        <v>3578151</v>
      </c>
      <c r="H12" s="37">
        <f>SUM(H217:H230)</f>
        <v>28270313</v>
      </c>
      <c r="I12" s="37">
        <f>SUM(I217:I230)</f>
        <v>15224979</v>
      </c>
      <c r="J12" s="37">
        <f>SUM(J217:J230)</f>
        <v>49218219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1086612409</v>
      </c>
      <c r="G13" s="37">
        <f>SUM(G231:G252)</f>
        <v>172174667</v>
      </c>
      <c r="H13" s="37">
        <f>SUM(H231:H252)</f>
        <v>323922505</v>
      </c>
      <c r="I13" s="37">
        <f>SUM(I231:I252)</f>
        <v>254228326</v>
      </c>
      <c r="J13" s="37">
        <f>SUM(J231:J252)</f>
        <v>336286911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455226076</v>
      </c>
      <c r="G14" s="37">
        <f>SUM(G253:G276)</f>
        <v>66362068</v>
      </c>
      <c r="H14" s="37">
        <f>SUM(H253:H276)</f>
        <v>107016233</v>
      </c>
      <c r="I14" s="37">
        <f>SUM(I253:I276)</f>
        <v>149941385</v>
      </c>
      <c r="J14" s="37">
        <f>SUM(J253:J276)</f>
        <v>131906390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2269048875</v>
      </c>
      <c r="G15" s="37">
        <f>SUM(G277:G288)</f>
        <v>1319465964</v>
      </c>
      <c r="H15" s="37">
        <f>SUM(H277:H288)</f>
        <v>302982290</v>
      </c>
      <c r="I15" s="37">
        <f>SUM(I277:I288)</f>
        <v>323429172</v>
      </c>
      <c r="J15" s="37">
        <f>SUM(J277:J288)</f>
        <v>323171449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176880471</v>
      </c>
      <c r="G16" s="37">
        <f>SUM(G289:G314)</f>
        <v>35540462</v>
      </c>
      <c r="H16" s="37">
        <f>SUM(H289:H314)</f>
        <v>56803978</v>
      </c>
      <c r="I16" s="37">
        <f>SUM(I289:I314)</f>
        <v>28821322</v>
      </c>
      <c r="J16" s="37">
        <f>SUM(J289:J314)</f>
        <v>55714709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748403637</v>
      </c>
      <c r="G17" s="37">
        <f>SUM(G315:G327)</f>
        <v>116487070</v>
      </c>
      <c r="H17" s="37">
        <f>SUM(H315:H327)</f>
        <v>162452922</v>
      </c>
      <c r="I17" s="37">
        <f>SUM(I315:I327)</f>
        <v>176346581</v>
      </c>
      <c r="J17" s="37">
        <f>SUM(J315:J327)</f>
        <v>293117064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1150518724</v>
      </c>
      <c r="G18" s="37">
        <f>SUM(G328:G352)</f>
        <v>212231717</v>
      </c>
      <c r="H18" s="37">
        <f>SUM(H328:H352)</f>
        <v>275662576</v>
      </c>
      <c r="I18" s="37">
        <f>SUM(I328:I352)</f>
        <v>203834306</v>
      </c>
      <c r="J18" s="37">
        <f>SUM(J328:J352)</f>
        <v>458790125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1120311650</v>
      </c>
      <c r="G19" s="37">
        <f>SUM(G353:G405)</f>
        <v>288064179</v>
      </c>
      <c r="H19" s="37">
        <f>SUM(H353:H405)</f>
        <v>356130030</v>
      </c>
      <c r="I19" s="37">
        <f>SUM(I353:I405)</f>
        <v>156158028</v>
      </c>
      <c r="J19" s="37">
        <f>SUM(J353:J405)</f>
        <v>319959413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1018327703</v>
      </c>
      <c r="G20" s="37">
        <f>SUM(G406:G444)</f>
        <v>259775046</v>
      </c>
      <c r="H20" s="37">
        <f>SUM(H406:H444)</f>
        <v>260178795</v>
      </c>
      <c r="I20" s="37">
        <f>SUM(I406:I444)</f>
        <v>150766477</v>
      </c>
      <c r="J20" s="37">
        <f>SUM(J406:J444)</f>
        <v>347607385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1045815081</v>
      </c>
      <c r="G21" s="37">
        <f>SUM(G445:G477)</f>
        <v>454402850</v>
      </c>
      <c r="H21" s="37">
        <f>SUM(H445:H477)</f>
        <v>343174282</v>
      </c>
      <c r="I21" s="37">
        <f>SUM(I445:I477)</f>
        <v>128333889</v>
      </c>
      <c r="J21" s="37">
        <f>SUM(J445:J477)</f>
        <v>119904060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417380258</v>
      </c>
      <c r="G22" s="37">
        <f>SUM(G478:G493)</f>
        <v>43674552</v>
      </c>
      <c r="H22" s="37">
        <f>SUM(H478:H493)</f>
        <v>121212000</v>
      </c>
      <c r="I22" s="37">
        <f>SUM(I478:I493)</f>
        <v>65399677</v>
      </c>
      <c r="J22" s="37">
        <f>SUM(J478:J493)</f>
        <v>187094029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79770013</v>
      </c>
      <c r="G23" s="37">
        <f>SUM(G494:G508)</f>
        <v>6644394</v>
      </c>
      <c r="H23" s="37">
        <f>SUM(H494:H508)</f>
        <v>12648327</v>
      </c>
      <c r="I23" s="37">
        <f>SUM(I494:I508)</f>
        <v>6610676</v>
      </c>
      <c r="J23" s="37">
        <f>SUM(J494:J508)</f>
        <v>53866616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668509534</v>
      </c>
      <c r="G24" s="37">
        <f>SUM(G509:G529)</f>
        <v>110457841</v>
      </c>
      <c r="H24" s="37">
        <f>SUM(H509:H529)</f>
        <v>163089761</v>
      </c>
      <c r="I24" s="37">
        <f>SUM(I509:I529)</f>
        <v>102874675</v>
      </c>
      <c r="J24" s="37">
        <f>SUM(J509:J529)</f>
        <v>292087257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96649924</v>
      </c>
      <c r="G25" s="37">
        <f>SUM(G530:G553)</f>
        <v>9235920</v>
      </c>
      <c r="H25" s="37">
        <f>SUM(H530:H553)</f>
        <v>52213023</v>
      </c>
      <c r="I25" s="37">
        <f>SUM(I530:I553)</f>
        <v>7201465</v>
      </c>
      <c r="J25" s="37">
        <f>SUM(J530:J553)</f>
        <v>27999516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711480322</v>
      </c>
      <c r="G26" s="37">
        <f>SUM(G554:G574)</f>
        <v>133049018</v>
      </c>
      <c r="H26" s="37">
        <f>SUM(H554:H574)</f>
        <v>212428361</v>
      </c>
      <c r="I26" s="37">
        <f>SUM(I554:I574)</f>
        <v>95878574</v>
      </c>
      <c r="J26" s="37">
        <f>SUM(J554:J574)</f>
        <v>270124369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78133116</v>
      </c>
      <c r="G27" s="37">
        <f>SUM(G575:G597)</f>
        <v>12520356</v>
      </c>
      <c r="H27" s="37">
        <f>SUM(H575:H597)</f>
        <v>23128406</v>
      </c>
      <c r="I27" s="37">
        <f>SUM(I575:I597)</f>
        <v>10778865</v>
      </c>
      <c r="J27" s="37">
        <f>SUM(J575:J597)</f>
        <v>31705489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304888643</v>
      </c>
      <c r="G28" s="37">
        <f>G598</f>
        <v>0</v>
      </c>
      <c r="H28" s="37">
        <f>H598</f>
        <v>1132240</v>
      </c>
      <c r="I28" s="37">
        <f>I598</f>
        <v>150353998</v>
      </c>
      <c r="J28" s="37">
        <f>J598</f>
        <v>153402405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15382330749</v>
      </c>
      <c r="G29" s="39">
        <f>SUM(G7:G28)</f>
        <v>4377013205</v>
      </c>
      <c r="H29" s="39">
        <f>SUM(H7:H28)</f>
        <v>3719758691</v>
      </c>
      <c r="I29" s="39">
        <f>SUM(I7:I28)</f>
        <v>2755637339</v>
      </c>
      <c r="J29" s="39">
        <f>SUM(J7:J28)</f>
        <v>4529921514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16943129</v>
      </c>
      <c r="G31" s="106">
        <v>13048422</v>
      </c>
      <c r="H31" s="106">
        <v>3244622</v>
      </c>
      <c r="I31" s="106">
        <v>376941</v>
      </c>
      <c r="J31" s="106">
        <v>273144</v>
      </c>
      <c r="K31" s="36"/>
      <c r="L31" s="217" t="s">
        <v>2344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171015235</v>
      </c>
      <c r="G32" s="108">
        <v>13931724</v>
      </c>
      <c r="H32" s="108">
        <v>17922076</v>
      </c>
      <c r="I32" s="108">
        <v>85305956</v>
      </c>
      <c r="J32" s="108">
        <v>53855479</v>
      </c>
      <c r="K32" s="36"/>
      <c r="L32" s="217" t="s">
        <v>2344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29155350</v>
      </c>
      <c r="G33" s="108">
        <v>15147666</v>
      </c>
      <c r="H33" s="108">
        <v>11146658</v>
      </c>
      <c r="I33" s="108">
        <v>0</v>
      </c>
      <c r="J33" s="108">
        <v>2861026</v>
      </c>
      <c r="K33" s="36"/>
      <c r="L33" s="217" t="s">
        <v>2344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1528183</v>
      </c>
      <c r="G34" s="108">
        <v>413000</v>
      </c>
      <c r="H34" s="108">
        <v>963175</v>
      </c>
      <c r="I34" s="108">
        <v>24900</v>
      </c>
      <c r="J34" s="108">
        <v>127108</v>
      </c>
      <c r="K34" s="36"/>
      <c r="L34" s="218" t="s">
        <v>2349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12285621</v>
      </c>
      <c r="G35" s="108">
        <v>62300</v>
      </c>
      <c r="H35" s="108">
        <v>1922271</v>
      </c>
      <c r="I35" s="108">
        <v>2576837</v>
      </c>
      <c r="J35" s="108">
        <v>7724213</v>
      </c>
      <c r="K35" s="36"/>
      <c r="L35" s="217" t="s">
        <v>2348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218851</v>
      </c>
      <c r="G36" s="108">
        <v>33000</v>
      </c>
      <c r="H36" s="108">
        <v>163151</v>
      </c>
      <c r="I36" s="108">
        <v>0</v>
      </c>
      <c r="J36" s="108">
        <v>22700</v>
      </c>
      <c r="K36" s="36"/>
      <c r="L36" s="217" t="s">
        <v>2349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1905152</v>
      </c>
      <c r="G37" s="108">
        <v>80000</v>
      </c>
      <c r="H37" s="108">
        <v>1265050</v>
      </c>
      <c r="I37" s="108">
        <v>0</v>
      </c>
      <c r="J37" s="108">
        <v>560102</v>
      </c>
      <c r="K37" s="36"/>
      <c r="L37" s="217" t="s">
        <v>2344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57904442</v>
      </c>
      <c r="G38" s="108">
        <v>19082838</v>
      </c>
      <c r="H38" s="108">
        <v>18138282</v>
      </c>
      <c r="I38" s="108">
        <v>8295605</v>
      </c>
      <c r="J38" s="108">
        <v>12387717</v>
      </c>
      <c r="K38" s="36"/>
      <c r="L38" s="217" t="s">
        <v>2348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1049221</v>
      </c>
      <c r="G39" s="108">
        <v>249425</v>
      </c>
      <c r="H39" s="108">
        <v>623492</v>
      </c>
      <c r="I39" s="108">
        <v>61000</v>
      </c>
      <c r="J39" s="108">
        <v>115304</v>
      </c>
      <c r="K39" s="36"/>
      <c r="L39" s="217" t="s">
        <v>2348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1030703</v>
      </c>
      <c r="G40" s="108">
        <v>192000</v>
      </c>
      <c r="H40" s="108">
        <v>353543</v>
      </c>
      <c r="I40" s="108">
        <v>35485</v>
      </c>
      <c r="J40" s="108">
        <v>449675</v>
      </c>
      <c r="K40" s="36"/>
      <c r="L40" s="217" t="s">
        <v>2344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96627972</v>
      </c>
      <c r="G41" s="108">
        <v>3434060</v>
      </c>
      <c r="H41" s="108">
        <v>13731203</v>
      </c>
      <c r="I41" s="108">
        <v>71320810</v>
      </c>
      <c r="J41" s="108">
        <v>8141899</v>
      </c>
      <c r="K41" s="36"/>
      <c r="L41" s="217" t="s">
        <v>2344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45103870</v>
      </c>
      <c r="G42" s="108">
        <v>4175474</v>
      </c>
      <c r="H42" s="108">
        <v>7380147</v>
      </c>
      <c r="I42" s="108">
        <v>1394770</v>
      </c>
      <c r="J42" s="108">
        <v>32153479</v>
      </c>
      <c r="K42" s="36"/>
      <c r="L42" s="217" t="s">
        <v>2348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10919662</v>
      </c>
      <c r="G43" s="108">
        <v>984500</v>
      </c>
      <c r="H43" s="108">
        <v>4814067</v>
      </c>
      <c r="I43" s="108">
        <v>868732</v>
      </c>
      <c r="J43" s="108">
        <v>4252363</v>
      </c>
      <c r="K43" s="36"/>
      <c r="L43" s="217" t="s">
        <v>2344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6608195</v>
      </c>
      <c r="G44" s="108">
        <v>731851</v>
      </c>
      <c r="H44" s="108">
        <v>3469832</v>
      </c>
      <c r="I44" s="108">
        <v>682500</v>
      </c>
      <c r="J44" s="108">
        <v>1724012</v>
      </c>
      <c r="K44" s="36"/>
      <c r="L44" s="217" t="s">
        <v>2344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17176424</v>
      </c>
      <c r="G45" s="108">
        <v>13496435</v>
      </c>
      <c r="H45" s="108">
        <v>3109037</v>
      </c>
      <c r="I45" s="108">
        <v>0</v>
      </c>
      <c r="J45" s="108">
        <v>570952</v>
      </c>
      <c r="K45" s="36"/>
      <c r="L45" s="217" t="s">
        <v>2344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33215074</v>
      </c>
      <c r="G46" s="108">
        <v>23295429</v>
      </c>
      <c r="H46" s="108">
        <v>9071193</v>
      </c>
      <c r="I46" s="108">
        <v>186840</v>
      </c>
      <c r="J46" s="108">
        <v>661612</v>
      </c>
      <c r="K46" s="36"/>
      <c r="L46" s="217" t="s">
        <v>2344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2553448</v>
      </c>
      <c r="G47" s="108">
        <v>439450</v>
      </c>
      <c r="H47" s="108">
        <v>1549919</v>
      </c>
      <c r="I47" s="108">
        <v>82100</v>
      </c>
      <c r="J47" s="108">
        <v>481979</v>
      </c>
      <c r="K47" s="36"/>
      <c r="L47" s="217" t="s">
        <v>2344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6176951</v>
      </c>
      <c r="G48" s="108">
        <v>392100</v>
      </c>
      <c r="H48" s="108">
        <v>4095903</v>
      </c>
      <c r="I48" s="108">
        <v>24000</v>
      </c>
      <c r="J48" s="108">
        <v>1664948</v>
      </c>
      <c r="K48" s="36"/>
      <c r="L48" s="217" t="s">
        <v>2344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23712650</v>
      </c>
      <c r="G49" s="108">
        <v>15074024</v>
      </c>
      <c r="H49" s="108">
        <v>4710486</v>
      </c>
      <c r="I49" s="108">
        <v>617000</v>
      </c>
      <c r="J49" s="108">
        <v>3311140</v>
      </c>
      <c r="K49" s="36"/>
      <c r="L49" s="217" t="s">
        <v>2344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913676</v>
      </c>
      <c r="G50" s="108">
        <v>261900</v>
      </c>
      <c r="H50" s="108">
        <v>650776</v>
      </c>
      <c r="I50" s="108">
        <v>0</v>
      </c>
      <c r="J50" s="108">
        <v>1000</v>
      </c>
      <c r="K50" s="36"/>
      <c r="L50" s="217" t="s">
        <v>2348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11570042</v>
      </c>
      <c r="G51" s="108">
        <v>5439350</v>
      </c>
      <c r="H51" s="108">
        <v>4117981</v>
      </c>
      <c r="I51" s="108">
        <v>284683</v>
      </c>
      <c r="J51" s="108">
        <v>1728028</v>
      </c>
      <c r="K51" s="36"/>
      <c r="L51" s="217" t="s">
        <v>2348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17927836</v>
      </c>
      <c r="G52" s="108">
        <v>1865900</v>
      </c>
      <c r="H52" s="108">
        <v>9795621</v>
      </c>
      <c r="I52" s="108">
        <v>4284670</v>
      </c>
      <c r="J52" s="108">
        <v>1981645</v>
      </c>
      <c r="K52" s="36"/>
      <c r="L52" s="217" t="s">
        <v>2348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1381772</v>
      </c>
      <c r="G53" s="108">
        <v>125019</v>
      </c>
      <c r="H53" s="108">
        <v>1168553</v>
      </c>
      <c r="I53" s="108">
        <v>53600</v>
      </c>
      <c r="J53" s="108">
        <v>34600</v>
      </c>
      <c r="K53" s="36"/>
      <c r="L53" s="217" t="s">
        <v>2348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10368615</v>
      </c>
      <c r="G54" s="108">
        <v>920653</v>
      </c>
      <c r="H54" s="108">
        <v>6481846</v>
      </c>
      <c r="I54" s="108">
        <v>0</v>
      </c>
      <c r="J54" s="108">
        <v>2966116</v>
      </c>
      <c r="K54" s="36"/>
      <c r="L54" s="217" t="s">
        <v>2348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12233453</v>
      </c>
      <c r="G55" s="108">
        <v>6735435</v>
      </c>
      <c r="H55" s="108">
        <v>3128735</v>
      </c>
      <c r="I55" s="108">
        <v>160000</v>
      </c>
      <c r="J55" s="108">
        <v>2209283</v>
      </c>
      <c r="K55" s="36"/>
      <c r="L55" s="217" t="s">
        <v>2344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19179937</v>
      </c>
      <c r="G56" s="108">
        <v>6365302</v>
      </c>
      <c r="H56" s="108">
        <v>11348929</v>
      </c>
      <c r="I56" s="108">
        <v>607830</v>
      </c>
      <c r="J56" s="108">
        <v>857876</v>
      </c>
      <c r="K56" s="36"/>
      <c r="L56" s="217" t="s">
        <v>2344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3454481</v>
      </c>
      <c r="G57" s="108">
        <v>304100</v>
      </c>
      <c r="H57" s="108">
        <v>2197988</v>
      </c>
      <c r="I57" s="108">
        <v>0</v>
      </c>
      <c r="J57" s="108">
        <v>952393</v>
      </c>
      <c r="K57" s="36"/>
      <c r="L57" s="217" t="s">
        <v>2348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14465696</v>
      </c>
      <c r="G58" s="108">
        <v>984100</v>
      </c>
      <c r="H58" s="108">
        <v>1872076</v>
      </c>
      <c r="I58" s="108">
        <v>0</v>
      </c>
      <c r="J58" s="108">
        <v>11609520</v>
      </c>
      <c r="K58" s="36"/>
      <c r="L58" s="217" t="s">
        <v>2344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55363660</v>
      </c>
      <c r="G59" s="108">
        <v>45982000</v>
      </c>
      <c r="H59" s="108">
        <v>7613681</v>
      </c>
      <c r="I59" s="108">
        <v>0</v>
      </c>
      <c r="J59" s="108">
        <v>1767979</v>
      </c>
      <c r="K59" s="36"/>
      <c r="L59" s="217" t="s">
        <v>2344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24991507</v>
      </c>
      <c r="G60" s="108">
        <v>1412699</v>
      </c>
      <c r="H60" s="108">
        <v>4611326</v>
      </c>
      <c r="I60" s="108">
        <v>295500</v>
      </c>
      <c r="J60" s="108">
        <v>18671982</v>
      </c>
      <c r="K60" s="36"/>
      <c r="L60" s="217" t="s">
        <v>2344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16179174</v>
      </c>
      <c r="G61" s="108">
        <v>9289726</v>
      </c>
      <c r="H61" s="108">
        <v>5992130</v>
      </c>
      <c r="I61" s="108">
        <v>0</v>
      </c>
      <c r="J61" s="108">
        <v>897318</v>
      </c>
      <c r="K61" s="36"/>
      <c r="L61" s="217" t="s">
        <v>2344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12124416</v>
      </c>
      <c r="G62" s="108">
        <v>4571625</v>
      </c>
      <c r="H62" s="108">
        <v>5106591</v>
      </c>
      <c r="I62" s="108">
        <v>0</v>
      </c>
      <c r="J62" s="108">
        <v>2446200</v>
      </c>
      <c r="K62" s="36"/>
      <c r="L62" s="217" t="s">
        <v>2344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6217761</v>
      </c>
      <c r="G63" s="108">
        <v>288000</v>
      </c>
      <c r="H63" s="108">
        <v>4353683</v>
      </c>
      <c r="I63" s="108">
        <v>782500</v>
      </c>
      <c r="J63" s="108">
        <v>793578</v>
      </c>
      <c r="K63" s="36"/>
      <c r="L63" s="218" t="s">
        <v>2349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8097364</v>
      </c>
      <c r="G64" s="108">
        <v>649800</v>
      </c>
      <c r="H64" s="108">
        <v>4797192</v>
      </c>
      <c r="I64" s="108">
        <v>0</v>
      </c>
      <c r="J64" s="108">
        <v>2650372</v>
      </c>
      <c r="K64" s="36"/>
      <c r="L64" s="217" t="s">
        <v>2348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19279854</v>
      </c>
      <c r="G65" s="108">
        <v>624000</v>
      </c>
      <c r="H65" s="108">
        <v>1806751</v>
      </c>
      <c r="I65" s="108">
        <v>6471500</v>
      </c>
      <c r="J65" s="108">
        <v>10377603</v>
      </c>
      <c r="K65" s="36"/>
      <c r="L65" s="217" t="s">
        <v>2344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66998596</v>
      </c>
      <c r="G66" s="108">
        <v>51037936</v>
      </c>
      <c r="H66" s="108">
        <v>9233994</v>
      </c>
      <c r="I66" s="108">
        <v>148000</v>
      </c>
      <c r="J66" s="108">
        <v>6578666</v>
      </c>
      <c r="K66" s="36"/>
      <c r="L66" s="217" t="s">
        <v>2344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24691985</v>
      </c>
      <c r="G67" s="108">
        <v>1556502</v>
      </c>
      <c r="H67" s="108">
        <v>3464770</v>
      </c>
      <c r="I67" s="108">
        <v>17627151</v>
      </c>
      <c r="J67" s="108">
        <v>2043562</v>
      </c>
      <c r="K67" s="36"/>
      <c r="L67" s="217" t="s">
        <v>2344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119762382</v>
      </c>
      <c r="G68" s="108">
        <v>32789656</v>
      </c>
      <c r="H68" s="108">
        <v>4455055</v>
      </c>
      <c r="I68" s="108">
        <v>65698702</v>
      </c>
      <c r="J68" s="108">
        <v>16818969</v>
      </c>
      <c r="K68" s="36"/>
      <c r="L68" s="217" t="s">
        <v>2344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46147999</v>
      </c>
      <c r="G69" s="108">
        <v>14292900</v>
      </c>
      <c r="H69" s="108">
        <v>4130973</v>
      </c>
      <c r="I69" s="108">
        <v>13480160</v>
      </c>
      <c r="J69" s="108">
        <v>14243966</v>
      </c>
      <c r="K69" s="36"/>
      <c r="L69" s="217" t="s">
        <v>2344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21069902</v>
      </c>
      <c r="G70" s="108">
        <v>228434</v>
      </c>
      <c r="H70" s="108">
        <v>12584168</v>
      </c>
      <c r="I70" s="108">
        <v>30400</v>
      </c>
      <c r="J70" s="108">
        <v>8226900</v>
      </c>
      <c r="K70" s="36"/>
      <c r="L70" s="218" t="s">
        <v>2349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13760867</v>
      </c>
      <c r="G71" s="108">
        <v>1125000</v>
      </c>
      <c r="H71" s="108">
        <v>2083007</v>
      </c>
      <c r="I71" s="108">
        <v>8976600</v>
      </c>
      <c r="J71" s="108">
        <v>1576260</v>
      </c>
      <c r="K71" s="36"/>
      <c r="L71" s="217" t="s">
        <v>2344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303934384</v>
      </c>
      <c r="G72" s="108">
        <v>255009854</v>
      </c>
      <c r="H72" s="108">
        <v>20912526</v>
      </c>
      <c r="I72" s="108">
        <v>1105575</v>
      </c>
      <c r="J72" s="108">
        <v>26906429</v>
      </c>
      <c r="K72" s="36"/>
      <c r="L72" s="217" t="s">
        <v>2344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32338895</v>
      </c>
      <c r="G73" s="108">
        <v>11069338</v>
      </c>
      <c r="H73" s="108">
        <v>9156355</v>
      </c>
      <c r="I73" s="108">
        <v>810579</v>
      </c>
      <c r="J73" s="108">
        <v>11302623</v>
      </c>
      <c r="K73" s="36"/>
      <c r="L73" s="217" t="s">
        <v>2344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11248681</v>
      </c>
      <c r="G74" s="108">
        <v>1501410</v>
      </c>
      <c r="H74" s="108">
        <v>4117576</v>
      </c>
      <c r="I74" s="108">
        <v>2218750</v>
      </c>
      <c r="J74" s="108">
        <v>3410945</v>
      </c>
      <c r="K74" s="36"/>
      <c r="L74" s="217" t="s">
        <v>2344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21526616</v>
      </c>
      <c r="G75" s="108">
        <v>1950900</v>
      </c>
      <c r="H75" s="108">
        <v>12728491</v>
      </c>
      <c r="I75" s="108">
        <v>1988200</v>
      </c>
      <c r="J75" s="108">
        <v>4859025</v>
      </c>
      <c r="K75" s="36"/>
      <c r="L75" s="217" t="s">
        <v>2344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46963560</v>
      </c>
      <c r="G76" s="108">
        <v>978550</v>
      </c>
      <c r="H76" s="108">
        <v>8712991</v>
      </c>
      <c r="I76" s="108">
        <v>6699725</v>
      </c>
      <c r="J76" s="108">
        <v>30572294</v>
      </c>
      <c r="K76" s="36"/>
      <c r="L76" s="217" t="s">
        <v>2348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3125498</v>
      </c>
      <c r="G77" s="108">
        <v>1</v>
      </c>
      <c r="H77" s="108">
        <v>1912483</v>
      </c>
      <c r="I77" s="108">
        <v>901975</v>
      </c>
      <c r="J77" s="108">
        <v>311039</v>
      </c>
      <c r="K77" s="36"/>
      <c r="L77" s="217" t="s">
        <v>2344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8318475</v>
      </c>
      <c r="G78" s="108">
        <v>632900</v>
      </c>
      <c r="H78" s="108">
        <v>4354842</v>
      </c>
      <c r="I78" s="108">
        <v>23250</v>
      </c>
      <c r="J78" s="108">
        <v>3307483</v>
      </c>
      <c r="K78" s="36"/>
      <c r="L78" s="217" t="s">
        <v>2344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4796866</v>
      </c>
      <c r="G79" s="108">
        <v>2162000</v>
      </c>
      <c r="H79" s="108">
        <v>2420766</v>
      </c>
      <c r="I79" s="108">
        <v>100000</v>
      </c>
      <c r="J79" s="108">
        <v>114100</v>
      </c>
      <c r="K79" s="36"/>
      <c r="L79" s="217" t="s">
        <v>2344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9528650</v>
      </c>
      <c r="G80" s="108">
        <v>393800</v>
      </c>
      <c r="H80" s="108">
        <v>5476275</v>
      </c>
      <c r="I80" s="108">
        <v>29800</v>
      </c>
      <c r="J80" s="108">
        <v>3628775</v>
      </c>
      <c r="K80" s="36"/>
      <c r="L80" s="217" t="s">
        <v>2344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8522787</v>
      </c>
      <c r="G81" s="108">
        <v>1982151</v>
      </c>
      <c r="H81" s="108">
        <v>6355630</v>
      </c>
      <c r="I81" s="108">
        <v>0</v>
      </c>
      <c r="J81" s="108">
        <v>185006</v>
      </c>
      <c r="K81" s="36"/>
      <c r="L81" s="217" t="s">
        <v>2344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9967456</v>
      </c>
      <c r="G82" s="108">
        <v>4333301</v>
      </c>
      <c r="H82" s="108">
        <v>4916834</v>
      </c>
      <c r="I82" s="108">
        <v>82000</v>
      </c>
      <c r="J82" s="108">
        <v>635321</v>
      </c>
      <c r="K82" s="36"/>
      <c r="L82" s="217" t="s">
        <v>2348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7599240</v>
      </c>
      <c r="G83" s="108">
        <v>406700</v>
      </c>
      <c r="H83" s="108">
        <v>3337587</v>
      </c>
      <c r="I83" s="108">
        <v>0</v>
      </c>
      <c r="J83" s="108">
        <v>3854953</v>
      </c>
      <c r="K83" s="36"/>
      <c r="L83" s="217" t="s">
        <v>2344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8608813</v>
      </c>
      <c r="G84" s="108">
        <v>961700</v>
      </c>
      <c r="H84" s="108">
        <v>3887481</v>
      </c>
      <c r="I84" s="108">
        <v>17600</v>
      </c>
      <c r="J84" s="108">
        <v>3742032</v>
      </c>
      <c r="K84" s="36"/>
      <c r="L84" s="217" t="s">
        <v>2344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44986207</v>
      </c>
      <c r="G85" s="108">
        <v>33418850</v>
      </c>
      <c r="H85" s="108">
        <v>5563994</v>
      </c>
      <c r="I85" s="108">
        <v>383300</v>
      </c>
      <c r="J85" s="108">
        <v>5620063</v>
      </c>
      <c r="K85" s="36"/>
      <c r="L85" s="217" t="s">
        <v>2344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58421783</v>
      </c>
      <c r="G86" s="108">
        <v>6604575</v>
      </c>
      <c r="H86" s="108">
        <v>28127060</v>
      </c>
      <c r="I86" s="108">
        <v>20306016</v>
      </c>
      <c r="J86" s="108">
        <v>3384132</v>
      </c>
      <c r="K86" s="36"/>
      <c r="L86" s="217" t="s">
        <v>2348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5310910</v>
      </c>
      <c r="G87" s="108">
        <v>0</v>
      </c>
      <c r="H87" s="108">
        <v>3629962</v>
      </c>
      <c r="I87" s="108">
        <v>0</v>
      </c>
      <c r="J87" s="108">
        <v>1680948</v>
      </c>
      <c r="K87" s="36"/>
      <c r="L87" s="217" t="s">
        <v>2344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9509066</v>
      </c>
      <c r="G88" s="108">
        <v>536217</v>
      </c>
      <c r="H88" s="108">
        <v>3073911</v>
      </c>
      <c r="I88" s="108">
        <v>0</v>
      </c>
      <c r="J88" s="108">
        <v>5898938</v>
      </c>
      <c r="K88" s="36"/>
      <c r="L88" s="217" t="s">
        <v>2344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90370224</v>
      </c>
      <c r="G89" s="108">
        <v>9775100</v>
      </c>
      <c r="H89" s="108">
        <v>4316055</v>
      </c>
      <c r="I89" s="108">
        <v>7210201</v>
      </c>
      <c r="J89" s="108">
        <v>69068868</v>
      </c>
      <c r="K89" s="36"/>
      <c r="L89" s="217" t="s">
        <v>2344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7889018</v>
      </c>
      <c r="G90" s="108">
        <v>0</v>
      </c>
      <c r="H90" s="108">
        <v>1575045</v>
      </c>
      <c r="I90" s="108">
        <v>0</v>
      </c>
      <c r="J90" s="108">
        <v>6313973</v>
      </c>
      <c r="K90" s="36"/>
      <c r="L90" s="217" t="s">
        <v>2344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21301298</v>
      </c>
      <c r="G91" s="108">
        <v>1490400</v>
      </c>
      <c r="H91" s="108">
        <v>6142414</v>
      </c>
      <c r="I91" s="108">
        <v>10059802</v>
      </c>
      <c r="J91" s="108">
        <v>3608682</v>
      </c>
      <c r="K91" s="36"/>
      <c r="L91" s="217" t="s">
        <v>2344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12471251</v>
      </c>
      <c r="G92" s="108">
        <v>2908950</v>
      </c>
      <c r="H92" s="108">
        <v>3559313</v>
      </c>
      <c r="I92" s="108">
        <v>3574500</v>
      </c>
      <c r="J92" s="108">
        <v>2428488</v>
      </c>
      <c r="K92" s="36"/>
      <c r="L92" s="217" t="s">
        <v>2344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10451899</v>
      </c>
      <c r="G93" s="108">
        <v>229000</v>
      </c>
      <c r="H93" s="108">
        <v>1925403</v>
      </c>
      <c r="I93" s="108">
        <v>0</v>
      </c>
      <c r="J93" s="108">
        <v>8297496</v>
      </c>
      <c r="K93" s="36"/>
      <c r="L93" s="217" t="s">
        <v>2344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8751140</v>
      </c>
      <c r="G94" s="108">
        <v>2930171</v>
      </c>
      <c r="H94" s="108">
        <v>4459019</v>
      </c>
      <c r="I94" s="108">
        <v>409000</v>
      </c>
      <c r="J94" s="108">
        <v>952950</v>
      </c>
      <c r="K94" s="36"/>
      <c r="L94" s="217" t="s">
        <v>2344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11918657</v>
      </c>
      <c r="G95" s="108">
        <v>1023500</v>
      </c>
      <c r="H95" s="108">
        <v>5660238</v>
      </c>
      <c r="I95" s="108">
        <v>34500</v>
      </c>
      <c r="J95" s="108">
        <v>5200419</v>
      </c>
      <c r="K95" s="36"/>
      <c r="L95" s="217" t="s">
        <v>2344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11983181</v>
      </c>
      <c r="G96" s="108">
        <v>4484800</v>
      </c>
      <c r="H96" s="108">
        <v>3257245</v>
      </c>
      <c r="I96" s="108">
        <v>26100</v>
      </c>
      <c r="J96" s="108">
        <v>4215036</v>
      </c>
      <c r="K96" s="36"/>
      <c r="L96" s="217" t="s">
        <v>2344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8020520</v>
      </c>
      <c r="G97" s="108">
        <v>961750</v>
      </c>
      <c r="H97" s="108">
        <v>5415798</v>
      </c>
      <c r="I97" s="108">
        <v>0</v>
      </c>
      <c r="J97" s="108">
        <v>1642972</v>
      </c>
      <c r="K97" s="36"/>
      <c r="L97" s="217" t="s">
        <v>2348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22701662</v>
      </c>
      <c r="G98" s="108">
        <v>18311650</v>
      </c>
      <c r="H98" s="108">
        <v>1924854</v>
      </c>
      <c r="I98" s="108">
        <v>600</v>
      </c>
      <c r="J98" s="108">
        <v>2464558</v>
      </c>
      <c r="K98" s="36"/>
      <c r="L98" s="217" t="s">
        <v>2344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92968763</v>
      </c>
      <c r="G99" s="108">
        <v>11340314</v>
      </c>
      <c r="H99" s="108">
        <v>9500841</v>
      </c>
      <c r="I99" s="108">
        <v>977875</v>
      </c>
      <c r="J99" s="108">
        <v>71149733</v>
      </c>
      <c r="K99" s="36"/>
      <c r="L99" s="217" t="s">
        <v>2344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11312239</v>
      </c>
      <c r="G100" s="108">
        <v>2920200</v>
      </c>
      <c r="H100" s="108">
        <v>4989107</v>
      </c>
      <c r="I100" s="108">
        <v>0</v>
      </c>
      <c r="J100" s="108">
        <v>3402932</v>
      </c>
      <c r="K100" s="36"/>
      <c r="L100" s="217" t="s">
        <v>2344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40212411</v>
      </c>
      <c r="G101" s="108">
        <v>792325</v>
      </c>
      <c r="H101" s="108">
        <v>9337752</v>
      </c>
      <c r="I101" s="108">
        <v>9432450</v>
      </c>
      <c r="J101" s="108">
        <v>20649884</v>
      </c>
      <c r="K101" s="36"/>
      <c r="L101" s="217" t="s">
        <v>2344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21408549</v>
      </c>
      <c r="G102" s="108">
        <v>1054400</v>
      </c>
      <c r="H102" s="108">
        <v>2499698</v>
      </c>
      <c r="I102" s="108">
        <v>12725226</v>
      </c>
      <c r="J102" s="108">
        <v>5129225</v>
      </c>
      <c r="K102" s="36"/>
      <c r="L102" s="217" t="s">
        <v>2344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9094509</v>
      </c>
      <c r="G103" s="108">
        <v>2322300</v>
      </c>
      <c r="H103" s="108">
        <v>4177603</v>
      </c>
      <c r="I103" s="108">
        <v>26200</v>
      </c>
      <c r="J103" s="108">
        <v>2568406</v>
      </c>
      <c r="K103" s="36"/>
      <c r="L103" s="217" t="s">
        <v>2344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37501037</v>
      </c>
      <c r="G104" s="108">
        <v>3469500</v>
      </c>
      <c r="H104" s="108">
        <v>24411180</v>
      </c>
      <c r="I104" s="108">
        <v>3885035</v>
      </c>
      <c r="J104" s="108">
        <v>5735322</v>
      </c>
      <c r="K104" s="36"/>
      <c r="L104" s="217" t="s">
        <v>2344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8133704</v>
      </c>
      <c r="G105" s="108">
        <v>0</v>
      </c>
      <c r="H105" s="108">
        <v>5869902</v>
      </c>
      <c r="I105" s="108">
        <v>0</v>
      </c>
      <c r="J105" s="108">
        <v>2263802</v>
      </c>
      <c r="K105" s="36"/>
      <c r="L105" s="217" t="s">
        <v>2344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11794270</v>
      </c>
      <c r="G106" s="108">
        <v>1841600</v>
      </c>
      <c r="H106" s="108">
        <v>6186727</v>
      </c>
      <c r="I106" s="108">
        <v>18100</v>
      </c>
      <c r="J106" s="108">
        <v>3747843</v>
      </c>
      <c r="K106" s="36"/>
      <c r="L106" s="217" t="s">
        <v>2344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3434907</v>
      </c>
      <c r="G107" s="108">
        <v>175000</v>
      </c>
      <c r="H107" s="108">
        <v>1561561</v>
      </c>
      <c r="I107" s="108">
        <v>10000</v>
      </c>
      <c r="J107" s="108">
        <v>1688346</v>
      </c>
      <c r="K107" s="36"/>
      <c r="L107" s="217" t="s">
        <v>2344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2775903</v>
      </c>
      <c r="G108" s="108">
        <v>1799500</v>
      </c>
      <c r="H108" s="108">
        <v>23202</v>
      </c>
      <c r="I108" s="108">
        <v>22000</v>
      </c>
      <c r="J108" s="108">
        <v>931201</v>
      </c>
      <c r="K108" s="36"/>
      <c r="L108" s="217" t="s">
        <v>2344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16032457</v>
      </c>
      <c r="G109" s="108">
        <v>2253000</v>
      </c>
      <c r="H109" s="108">
        <v>9205729</v>
      </c>
      <c r="I109" s="108">
        <v>85751</v>
      </c>
      <c r="J109" s="108">
        <v>4487977</v>
      </c>
      <c r="K109" s="36"/>
      <c r="L109" s="217" t="s">
        <v>2344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14036886</v>
      </c>
      <c r="G110" s="108">
        <v>448900</v>
      </c>
      <c r="H110" s="108">
        <v>5853285</v>
      </c>
      <c r="I110" s="108">
        <v>3476058</v>
      </c>
      <c r="J110" s="108">
        <v>4258643</v>
      </c>
      <c r="K110" s="36"/>
      <c r="L110" s="217" t="s">
        <v>2348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14442176</v>
      </c>
      <c r="G111" s="108">
        <v>6651627</v>
      </c>
      <c r="H111" s="108">
        <v>5517843</v>
      </c>
      <c r="I111" s="108">
        <v>324510</v>
      </c>
      <c r="J111" s="108">
        <v>1948196</v>
      </c>
      <c r="K111" s="36"/>
      <c r="L111" s="217" t="s">
        <v>2344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6157736</v>
      </c>
      <c r="G112" s="108">
        <v>789000</v>
      </c>
      <c r="H112" s="108">
        <v>376781</v>
      </c>
      <c r="I112" s="108">
        <v>0</v>
      </c>
      <c r="J112" s="108">
        <v>4991955</v>
      </c>
      <c r="K112" s="36"/>
      <c r="L112" s="217" t="s">
        <v>2344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104006925</v>
      </c>
      <c r="G113" s="108">
        <v>41249328</v>
      </c>
      <c r="H113" s="108">
        <v>23249774</v>
      </c>
      <c r="I113" s="108">
        <v>32654381</v>
      </c>
      <c r="J113" s="108">
        <v>6853442</v>
      </c>
      <c r="K113" s="36"/>
      <c r="L113" s="217" t="s">
        <v>2344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39372208</v>
      </c>
      <c r="G114" s="108">
        <v>19590110</v>
      </c>
      <c r="H114" s="108">
        <v>9626181</v>
      </c>
      <c r="I114" s="108">
        <v>1302502</v>
      </c>
      <c r="J114" s="108">
        <v>8853415</v>
      </c>
      <c r="K114" s="36"/>
      <c r="L114" s="217" t="s">
        <v>2344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23182493</v>
      </c>
      <c r="G115" s="108">
        <v>0</v>
      </c>
      <c r="H115" s="108">
        <v>0</v>
      </c>
      <c r="I115" s="108">
        <v>13282948</v>
      </c>
      <c r="J115" s="108">
        <v>9899545</v>
      </c>
      <c r="K115" s="36"/>
      <c r="L115" s="217" t="s">
        <v>2344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18827110</v>
      </c>
      <c r="G116" s="108">
        <v>9885495</v>
      </c>
      <c r="H116" s="108">
        <v>7539179</v>
      </c>
      <c r="I116" s="108">
        <v>0</v>
      </c>
      <c r="J116" s="108">
        <v>1402436</v>
      </c>
      <c r="K116" s="36"/>
      <c r="L116" s="217" t="s">
        <v>2348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20645761</v>
      </c>
      <c r="G117" s="108">
        <v>13000000</v>
      </c>
      <c r="H117" s="108">
        <v>5507284</v>
      </c>
      <c r="I117" s="108">
        <v>0</v>
      </c>
      <c r="J117" s="108">
        <v>2138477</v>
      </c>
      <c r="K117" s="36"/>
      <c r="L117" s="217" t="s">
        <v>2344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10292641</v>
      </c>
      <c r="G118" s="108">
        <v>6505000</v>
      </c>
      <c r="H118" s="108">
        <v>1709266</v>
      </c>
      <c r="I118" s="108">
        <v>200000</v>
      </c>
      <c r="J118" s="108">
        <v>1878375</v>
      </c>
      <c r="K118" s="36"/>
      <c r="L118" s="217" t="s">
        <v>2344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9348399</v>
      </c>
      <c r="G119" s="108">
        <v>2574525</v>
      </c>
      <c r="H119" s="108">
        <v>5973912</v>
      </c>
      <c r="I119" s="108">
        <v>1750</v>
      </c>
      <c r="J119" s="108">
        <v>798212</v>
      </c>
      <c r="K119" s="36"/>
      <c r="L119" s="217" t="s">
        <v>2344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18707369</v>
      </c>
      <c r="G120" s="108">
        <v>2502302</v>
      </c>
      <c r="H120" s="108">
        <v>4025389</v>
      </c>
      <c r="I120" s="108">
        <v>7195261</v>
      </c>
      <c r="J120" s="108">
        <v>4984417</v>
      </c>
      <c r="K120" s="36"/>
      <c r="L120" s="217" t="s">
        <v>2344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15927844</v>
      </c>
      <c r="G121" s="108">
        <v>2201436</v>
      </c>
      <c r="H121" s="108">
        <v>5106136</v>
      </c>
      <c r="I121" s="108">
        <v>2947700</v>
      </c>
      <c r="J121" s="108">
        <v>5672572</v>
      </c>
      <c r="K121" s="36"/>
      <c r="L121" s="217" t="s">
        <v>2344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24880957</v>
      </c>
      <c r="G122" s="108">
        <v>17294948</v>
      </c>
      <c r="H122" s="108">
        <v>546676</v>
      </c>
      <c r="I122" s="108">
        <v>1006305</v>
      </c>
      <c r="J122" s="108">
        <v>6033028</v>
      </c>
      <c r="K122" s="36"/>
      <c r="L122" s="217" t="s">
        <v>2344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35329775</v>
      </c>
      <c r="G123" s="108">
        <v>8486630</v>
      </c>
      <c r="H123" s="108">
        <v>18889040</v>
      </c>
      <c r="I123" s="108">
        <v>2162200</v>
      </c>
      <c r="J123" s="108">
        <v>5791905</v>
      </c>
      <c r="K123" s="36"/>
      <c r="L123" s="217" t="s">
        <v>2344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1249473</v>
      </c>
      <c r="G124" s="108">
        <v>30600</v>
      </c>
      <c r="H124" s="108">
        <v>1094080</v>
      </c>
      <c r="I124" s="108">
        <v>0</v>
      </c>
      <c r="J124" s="108">
        <v>124793</v>
      </c>
      <c r="K124" s="36"/>
      <c r="L124" s="217" t="s">
        <v>2344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920063</v>
      </c>
      <c r="G125" s="108">
        <v>196900</v>
      </c>
      <c r="H125" s="108">
        <v>522073</v>
      </c>
      <c r="I125" s="108">
        <v>42900</v>
      </c>
      <c r="J125" s="108">
        <v>158190</v>
      </c>
      <c r="K125" s="36"/>
      <c r="L125" s="217" t="s">
        <v>2344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1769998</v>
      </c>
      <c r="G126" s="108">
        <v>0</v>
      </c>
      <c r="H126" s="108">
        <v>1114280</v>
      </c>
      <c r="I126" s="108">
        <v>251223</v>
      </c>
      <c r="J126" s="108">
        <v>404495</v>
      </c>
      <c r="K126" s="36"/>
      <c r="L126" s="217" t="s">
        <v>2348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23387549</v>
      </c>
      <c r="G127" s="108">
        <v>971750</v>
      </c>
      <c r="H127" s="108">
        <v>3855084</v>
      </c>
      <c r="I127" s="108">
        <v>10142130</v>
      </c>
      <c r="J127" s="108">
        <v>8418585</v>
      </c>
      <c r="K127" s="36"/>
      <c r="L127" s="217" t="s">
        <v>2348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3489209</v>
      </c>
      <c r="G128" s="108">
        <v>800</v>
      </c>
      <c r="H128" s="108">
        <v>1783800</v>
      </c>
      <c r="I128" s="108">
        <v>34299</v>
      </c>
      <c r="J128" s="108">
        <v>1670310</v>
      </c>
      <c r="K128" s="36"/>
      <c r="L128" s="217" t="s">
        <v>2344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29606764</v>
      </c>
      <c r="G129" s="108">
        <v>3310670</v>
      </c>
      <c r="H129" s="108">
        <v>5789498</v>
      </c>
      <c r="I129" s="108">
        <v>4481515</v>
      </c>
      <c r="J129" s="108">
        <v>16025081</v>
      </c>
      <c r="K129" s="36"/>
      <c r="L129" s="218" t="s">
        <v>2349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18440221</v>
      </c>
      <c r="G130" s="108">
        <v>10947675</v>
      </c>
      <c r="H130" s="108">
        <v>2255103</v>
      </c>
      <c r="I130" s="108">
        <v>4909985</v>
      </c>
      <c r="J130" s="108">
        <v>327458</v>
      </c>
      <c r="K130" s="36"/>
      <c r="L130" s="217" t="s">
        <v>2344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12211380</v>
      </c>
      <c r="G131" s="108">
        <v>393000</v>
      </c>
      <c r="H131" s="108">
        <v>5759512</v>
      </c>
      <c r="I131" s="108">
        <v>350620</v>
      </c>
      <c r="J131" s="108">
        <v>5708248</v>
      </c>
      <c r="K131" s="36"/>
      <c r="L131" s="217" t="s">
        <v>2348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2558082</v>
      </c>
      <c r="G132" s="108">
        <v>879830</v>
      </c>
      <c r="H132" s="108">
        <v>937142</v>
      </c>
      <c r="I132" s="108">
        <v>32450</v>
      </c>
      <c r="J132" s="108">
        <v>708660</v>
      </c>
      <c r="K132" s="36"/>
      <c r="L132" s="217" t="s">
        <v>2344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17068037</v>
      </c>
      <c r="G133" s="108">
        <v>1815907</v>
      </c>
      <c r="H133" s="108">
        <v>4036911</v>
      </c>
      <c r="I133" s="108">
        <v>815520</v>
      </c>
      <c r="J133" s="108">
        <v>10399699</v>
      </c>
      <c r="K133" s="36"/>
      <c r="L133" s="217" t="s">
        <v>2344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2015253</v>
      </c>
      <c r="G134" s="108">
        <v>0</v>
      </c>
      <c r="H134" s="108">
        <v>1707633</v>
      </c>
      <c r="I134" s="108">
        <v>67189</v>
      </c>
      <c r="J134" s="108">
        <v>240431</v>
      </c>
      <c r="K134" s="36"/>
      <c r="L134" s="217" t="s">
        <v>2344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7981718</v>
      </c>
      <c r="G135" s="108">
        <v>3277241</v>
      </c>
      <c r="H135" s="108">
        <v>2218918</v>
      </c>
      <c r="I135" s="108">
        <v>107000</v>
      </c>
      <c r="J135" s="108">
        <v>2378559</v>
      </c>
      <c r="K135" s="36"/>
      <c r="L135" s="217" t="s">
        <v>2348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61328790</v>
      </c>
      <c r="G136" s="108">
        <v>21689893</v>
      </c>
      <c r="H136" s="108">
        <v>1191668</v>
      </c>
      <c r="I136" s="108">
        <v>6255663</v>
      </c>
      <c r="J136" s="108">
        <v>32191566</v>
      </c>
      <c r="K136" s="36"/>
      <c r="L136" s="217" t="s">
        <v>2348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204551</v>
      </c>
      <c r="G137" s="108">
        <v>0</v>
      </c>
      <c r="H137" s="108">
        <v>185951</v>
      </c>
      <c r="I137" s="108">
        <v>0</v>
      </c>
      <c r="J137" s="108">
        <v>18600</v>
      </c>
      <c r="K137" s="36"/>
      <c r="L137" s="217" t="s">
        <v>2344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52967008</v>
      </c>
      <c r="G138" s="108">
        <v>67628</v>
      </c>
      <c r="H138" s="108">
        <v>4608879</v>
      </c>
      <c r="I138" s="108">
        <v>33006315</v>
      </c>
      <c r="J138" s="108">
        <v>15284186</v>
      </c>
      <c r="K138" s="36"/>
      <c r="L138" s="217" t="s">
        <v>2344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5783282</v>
      </c>
      <c r="G139" s="108">
        <v>1760217</v>
      </c>
      <c r="H139" s="108">
        <v>2178167</v>
      </c>
      <c r="I139" s="108">
        <v>777600</v>
      </c>
      <c r="J139" s="108">
        <v>1067298</v>
      </c>
      <c r="K139" s="36"/>
      <c r="L139" s="217" t="s">
        <v>2344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9128343</v>
      </c>
      <c r="G140" s="108">
        <v>420040</v>
      </c>
      <c r="H140" s="108">
        <v>6072817</v>
      </c>
      <c r="I140" s="108">
        <v>341078</v>
      </c>
      <c r="J140" s="108">
        <v>2294408</v>
      </c>
      <c r="K140" s="36"/>
      <c r="L140" s="217" t="s">
        <v>2344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13669130</v>
      </c>
      <c r="G141" s="108">
        <v>2282389</v>
      </c>
      <c r="H141" s="108">
        <v>4100320</v>
      </c>
      <c r="I141" s="108">
        <v>5328618</v>
      </c>
      <c r="J141" s="108">
        <v>1957803</v>
      </c>
      <c r="K141" s="36"/>
      <c r="L141" s="217" t="s">
        <v>2344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12604472</v>
      </c>
      <c r="G142" s="108">
        <v>1130035</v>
      </c>
      <c r="H142" s="108">
        <v>3561507</v>
      </c>
      <c r="I142" s="108">
        <v>493001</v>
      </c>
      <c r="J142" s="108">
        <v>7419929</v>
      </c>
      <c r="K142" s="36"/>
      <c r="L142" s="217" t="s">
        <v>2344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29921291</v>
      </c>
      <c r="G143" s="108">
        <v>13348877</v>
      </c>
      <c r="H143" s="108">
        <v>10685034</v>
      </c>
      <c r="I143" s="108">
        <v>1237702</v>
      </c>
      <c r="J143" s="108">
        <v>4649678</v>
      </c>
      <c r="K143" s="36"/>
      <c r="L143" s="217" t="s">
        <v>2344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3335850</v>
      </c>
      <c r="G144" s="108">
        <v>1419600</v>
      </c>
      <c r="H144" s="108">
        <v>1916250</v>
      </c>
      <c r="I144" s="108">
        <v>0</v>
      </c>
      <c r="J144" s="108">
        <v>0</v>
      </c>
      <c r="K144" s="36"/>
      <c r="L144" s="217" t="s">
        <v>2348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2349</v>
      </c>
      <c r="G145" s="107" t="s">
        <v>2349</v>
      </c>
      <c r="H145" s="107" t="s">
        <v>2349</v>
      </c>
      <c r="I145" s="107" t="s">
        <v>2349</v>
      </c>
      <c r="J145" s="107" t="s">
        <v>2349</v>
      </c>
      <c r="K145" s="36"/>
      <c r="L145" s="217" t="s">
        <v>2349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16024109</v>
      </c>
      <c r="G146" s="108">
        <v>612900</v>
      </c>
      <c r="H146" s="108">
        <v>3848375</v>
      </c>
      <c r="I146" s="108">
        <v>0</v>
      </c>
      <c r="J146" s="108">
        <v>11562834</v>
      </c>
      <c r="K146" s="36"/>
      <c r="L146" s="217" t="s">
        <v>2348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76615721</v>
      </c>
      <c r="G147" s="108">
        <v>7372365</v>
      </c>
      <c r="H147" s="108">
        <v>15307044</v>
      </c>
      <c r="I147" s="108">
        <v>19261791</v>
      </c>
      <c r="J147" s="108">
        <v>34674521</v>
      </c>
      <c r="K147" s="36"/>
      <c r="L147" s="217" t="s">
        <v>2344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1690803</v>
      </c>
      <c r="G148" s="108">
        <v>1224050</v>
      </c>
      <c r="H148" s="108">
        <v>312112</v>
      </c>
      <c r="I148" s="108">
        <v>62500</v>
      </c>
      <c r="J148" s="108">
        <v>92141</v>
      </c>
      <c r="K148" s="36"/>
      <c r="L148" s="217" t="s">
        <v>2344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17364311</v>
      </c>
      <c r="G149" s="108">
        <v>500644</v>
      </c>
      <c r="H149" s="108">
        <v>1058745</v>
      </c>
      <c r="I149" s="108">
        <v>573200</v>
      </c>
      <c r="J149" s="108">
        <v>15231722</v>
      </c>
      <c r="K149" s="36"/>
      <c r="L149" s="217" t="s">
        <v>2344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2611702</v>
      </c>
      <c r="G150" s="108">
        <v>128563</v>
      </c>
      <c r="H150" s="108">
        <v>1748175</v>
      </c>
      <c r="I150" s="108">
        <v>50650</v>
      </c>
      <c r="J150" s="108">
        <v>684314</v>
      </c>
      <c r="K150" s="36"/>
      <c r="L150" s="217" t="s">
        <v>2348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442914</v>
      </c>
      <c r="G151" s="108">
        <v>90000</v>
      </c>
      <c r="H151" s="108">
        <v>239009</v>
      </c>
      <c r="I151" s="108">
        <v>81500</v>
      </c>
      <c r="J151" s="108">
        <v>32405</v>
      </c>
      <c r="K151" s="36"/>
      <c r="L151" s="217" t="s">
        <v>2344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9397699</v>
      </c>
      <c r="G152" s="108">
        <v>200175</v>
      </c>
      <c r="H152" s="108">
        <v>5921724</v>
      </c>
      <c r="I152" s="108">
        <v>441226</v>
      </c>
      <c r="J152" s="108">
        <v>2834574</v>
      </c>
      <c r="K152" s="63"/>
      <c r="L152" s="217" t="s">
        <v>2344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1597000</v>
      </c>
      <c r="G153" s="108">
        <v>0</v>
      </c>
      <c r="H153" s="108">
        <v>1415502</v>
      </c>
      <c r="I153" s="108">
        <v>6968</v>
      </c>
      <c r="J153" s="108">
        <v>174530</v>
      </c>
      <c r="K153" s="36"/>
      <c r="L153" s="217" t="s">
        <v>2344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1053840</v>
      </c>
      <c r="G154" s="108">
        <v>0</v>
      </c>
      <c r="H154" s="108">
        <v>919291</v>
      </c>
      <c r="I154" s="108">
        <v>12150</v>
      </c>
      <c r="J154" s="108">
        <v>122399</v>
      </c>
      <c r="K154" s="36"/>
      <c r="L154" s="217" t="s">
        <v>2348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4442177</v>
      </c>
      <c r="G155" s="108">
        <v>1346750</v>
      </c>
      <c r="H155" s="108">
        <v>2292548</v>
      </c>
      <c r="I155" s="108">
        <v>422726</v>
      </c>
      <c r="J155" s="108">
        <v>380153</v>
      </c>
      <c r="K155" s="36"/>
      <c r="L155" s="217" t="s">
        <v>2344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8314564</v>
      </c>
      <c r="G156" s="108">
        <v>325090</v>
      </c>
      <c r="H156" s="108">
        <v>5291217</v>
      </c>
      <c r="I156" s="108">
        <v>289072</v>
      </c>
      <c r="J156" s="108">
        <v>2409185</v>
      </c>
      <c r="K156" s="36"/>
      <c r="L156" s="217" t="s">
        <v>2348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4184216</v>
      </c>
      <c r="G157" s="108">
        <v>273800</v>
      </c>
      <c r="H157" s="108">
        <v>1014155</v>
      </c>
      <c r="I157" s="108">
        <v>498100</v>
      </c>
      <c r="J157" s="108">
        <v>2398161</v>
      </c>
      <c r="K157" s="36"/>
      <c r="L157" s="217" t="s">
        <v>2344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3996595</v>
      </c>
      <c r="G158" s="108">
        <v>584200</v>
      </c>
      <c r="H158" s="108">
        <v>2330554</v>
      </c>
      <c r="I158" s="108">
        <v>100600</v>
      </c>
      <c r="J158" s="108">
        <v>981241</v>
      </c>
      <c r="K158" s="36"/>
      <c r="L158" s="217" t="s">
        <v>2348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1112283</v>
      </c>
      <c r="G159" s="108">
        <v>843556</v>
      </c>
      <c r="H159" s="108">
        <v>166384</v>
      </c>
      <c r="I159" s="108">
        <v>30001</v>
      </c>
      <c r="J159" s="108">
        <v>72342</v>
      </c>
      <c r="K159" s="36"/>
      <c r="L159" s="217" t="s">
        <v>2344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16339139</v>
      </c>
      <c r="G160" s="108">
        <v>613052</v>
      </c>
      <c r="H160" s="108">
        <v>2517394</v>
      </c>
      <c r="I160" s="108">
        <v>8562519</v>
      </c>
      <c r="J160" s="108">
        <v>4646174</v>
      </c>
      <c r="K160" s="36"/>
      <c r="L160" s="217" t="s">
        <v>2344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16031401</v>
      </c>
      <c r="G161" s="108">
        <v>120000</v>
      </c>
      <c r="H161" s="108">
        <v>13426376</v>
      </c>
      <c r="I161" s="108">
        <v>1210558</v>
      </c>
      <c r="J161" s="108">
        <v>1274467</v>
      </c>
      <c r="K161" s="36"/>
      <c r="L161" s="217" t="s">
        <v>2344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883352</v>
      </c>
      <c r="G162" s="108">
        <v>24000</v>
      </c>
      <c r="H162" s="108">
        <v>334067</v>
      </c>
      <c r="I162" s="108">
        <v>114810</v>
      </c>
      <c r="J162" s="108">
        <v>410475</v>
      </c>
      <c r="K162" s="36"/>
      <c r="L162" s="217" t="s">
        <v>2348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134723</v>
      </c>
      <c r="G163" s="108">
        <v>0</v>
      </c>
      <c r="H163" s="108">
        <v>79698</v>
      </c>
      <c r="I163" s="108">
        <v>0</v>
      </c>
      <c r="J163" s="108">
        <v>55025</v>
      </c>
      <c r="K163" s="36"/>
      <c r="L163" s="218" t="s">
        <v>2349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4596257</v>
      </c>
      <c r="G164" s="108">
        <v>88500</v>
      </c>
      <c r="H164" s="108">
        <v>1985759</v>
      </c>
      <c r="I164" s="108">
        <v>1200</v>
      </c>
      <c r="J164" s="108">
        <v>2520798</v>
      </c>
      <c r="K164" s="36"/>
      <c r="L164" s="218" t="s">
        <v>2349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264415</v>
      </c>
      <c r="G165" s="108">
        <v>0</v>
      </c>
      <c r="H165" s="108">
        <v>147053</v>
      </c>
      <c r="I165" s="108">
        <v>0</v>
      </c>
      <c r="J165" s="108">
        <v>117362</v>
      </c>
      <c r="K165" s="36"/>
      <c r="L165" s="217" t="s">
        <v>2349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3141691</v>
      </c>
      <c r="G166" s="108">
        <v>343500</v>
      </c>
      <c r="H166" s="108">
        <v>2468248</v>
      </c>
      <c r="I166" s="108">
        <v>0</v>
      </c>
      <c r="J166" s="108">
        <v>329943</v>
      </c>
      <c r="K166" s="36"/>
      <c r="L166" s="217" t="s">
        <v>2348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5678835</v>
      </c>
      <c r="G167" s="108">
        <v>18600</v>
      </c>
      <c r="H167" s="108">
        <v>2907406</v>
      </c>
      <c r="I167" s="108">
        <v>340020</v>
      </c>
      <c r="J167" s="108">
        <v>2412809</v>
      </c>
      <c r="K167" s="36"/>
      <c r="L167" s="217" t="s">
        <v>2344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5416503</v>
      </c>
      <c r="G168" s="108">
        <v>427300</v>
      </c>
      <c r="H168" s="108">
        <v>1828254</v>
      </c>
      <c r="I168" s="108">
        <v>656120</v>
      </c>
      <c r="J168" s="108">
        <v>2504829</v>
      </c>
      <c r="K168" s="36"/>
      <c r="L168" s="217" t="s">
        <v>2344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7991293</v>
      </c>
      <c r="G169" s="108">
        <v>2755525</v>
      </c>
      <c r="H169" s="108">
        <v>1726608</v>
      </c>
      <c r="I169" s="108">
        <v>770325</v>
      </c>
      <c r="J169" s="108">
        <v>2738835</v>
      </c>
      <c r="K169" s="36"/>
      <c r="L169" s="217" t="s">
        <v>2344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1045154</v>
      </c>
      <c r="G170" s="108">
        <v>0</v>
      </c>
      <c r="H170" s="108">
        <v>454927</v>
      </c>
      <c r="I170" s="108">
        <v>0</v>
      </c>
      <c r="J170" s="108">
        <v>590227</v>
      </c>
      <c r="K170" s="36"/>
      <c r="L170" s="217" t="s">
        <v>2348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121485858</v>
      </c>
      <c r="G171" s="108">
        <v>840081</v>
      </c>
      <c r="H171" s="108">
        <v>5323848</v>
      </c>
      <c r="I171" s="108">
        <v>78597014</v>
      </c>
      <c r="J171" s="108">
        <v>36724915</v>
      </c>
      <c r="K171" s="36"/>
      <c r="L171" s="217" t="s">
        <v>2344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107531060</v>
      </c>
      <c r="G172" s="108">
        <v>6020755</v>
      </c>
      <c r="H172" s="108">
        <v>20051842</v>
      </c>
      <c r="I172" s="108">
        <v>30083553</v>
      </c>
      <c r="J172" s="108">
        <v>51374910</v>
      </c>
      <c r="K172" s="36"/>
      <c r="L172" s="217" t="s">
        <v>2344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1224453</v>
      </c>
      <c r="G173" s="108">
        <v>0</v>
      </c>
      <c r="H173" s="108">
        <v>1051133</v>
      </c>
      <c r="I173" s="108">
        <v>5900</v>
      </c>
      <c r="J173" s="108">
        <v>167420</v>
      </c>
      <c r="K173" s="36"/>
      <c r="L173" s="217" t="s">
        <v>2348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2619641</v>
      </c>
      <c r="G174" s="108">
        <v>1398154</v>
      </c>
      <c r="H174" s="108">
        <v>1081354</v>
      </c>
      <c r="I174" s="108">
        <v>2800</v>
      </c>
      <c r="J174" s="108">
        <v>137333</v>
      </c>
      <c r="K174" s="36"/>
      <c r="L174" s="217" t="s">
        <v>2348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9306911</v>
      </c>
      <c r="G175" s="108">
        <v>551382</v>
      </c>
      <c r="H175" s="108">
        <v>3854452</v>
      </c>
      <c r="I175" s="108">
        <v>2656540</v>
      </c>
      <c r="J175" s="108">
        <v>2244537</v>
      </c>
      <c r="K175" s="36"/>
      <c r="L175" s="217" t="s">
        <v>2344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2277698</v>
      </c>
      <c r="G176" s="108">
        <v>495200</v>
      </c>
      <c r="H176" s="108">
        <v>1070400</v>
      </c>
      <c r="I176" s="108">
        <v>339100</v>
      </c>
      <c r="J176" s="108">
        <v>372998</v>
      </c>
      <c r="K176" s="36"/>
      <c r="L176" s="217" t="s">
        <v>2344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3603248</v>
      </c>
      <c r="G177" s="108">
        <v>109500</v>
      </c>
      <c r="H177" s="108">
        <v>2298890</v>
      </c>
      <c r="I177" s="108">
        <v>0</v>
      </c>
      <c r="J177" s="108">
        <v>1194858</v>
      </c>
      <c r="K177" s="36"/>
      <c r="L177" s="217" t="s">
        <v>2348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47357575</v>
      </c>
      <c r="G178" s="108">
        <v>6851686</v>
      </c>
      <c r="H178" s="108">
        <v>22760893</v>
      </c>
      <c r="I178" s="108">
        <v>619922</v>
      </c>
      <c r="J178" s="108">
        <v>17125074</v>
      </c>
      <c r="K178" s="36"/>
      <c r="L178" s="217" t="s">
        <v>2344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31672181</v>
      </c>
      <c r="G179" s="108">
        <v>3329305</v>
      </c>
      <c r="H179" s="108">
        <v>5714681</v>
      </c>
      <c r="I179" s="108">
        <v>5305614</v>
      </c>
      <c r="J179" s="108">
        <v>17322581</v>
      </c>
      <c r="K179" s="36"/>
      <c r="L179" s="217" t="s">
        <v>2344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16162542</v>
      </c>
      <c r="G180" s="108">
        <v>4076203</v>
      </c>
      <c r="H180" s="108">
        <v>10533158</v>
      </c>
      <c r="I180" s="108">
        <v>109410</v>
      </c>
      <c r="J180" s="108">
        <v>1443771</v>
      </c>
      <c r="K180" s="36"/>
      <c r="L180" s="218" t="s">
        <v>2349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10539858</v>
      </c>
      <c r="G181" s="108">
        <v>2126705</v>
      </c>
      <c r="H181" s="108">
        <v>7241841</v>
      </c>
      <c r="I181" s="108">
        <v>0</v>
      </c>
      <c r="J181" s="108">
        <v>1171312</v>
      </c>
      <c r="K181" s="36"/>
      <c r="L181" s="217" t="s">
        <v>2344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505159</v>
      </c>
      <c r="G182" s="108">
        <v>0</v>
      </c>
      <c r="H182" s="108">
        <v>416011</v>
      </c>
      <c r="I182" s="108">
        <v>83648</v>
      </c>
      <c r="J182" s="108">
        <v>5500</v>
      </c>
      <c r="K182" s="36"/>
      <c r="L182" s="217" t="s">
        <v>2344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730534</v>
      </c>
      <c r="G183" s="108">
        <v>103500</v>
      </c>
      <c r="H183" s="108">
        <v>626983</v>
      </c>
      <c r="I183" s="108">
        <v>0</v>
      </c>
      <c r="J183" s="108">
        <v>51</v>
      </c>
      <c r="K183" s="36"/>
      <c r="L183" s="217" t="s">
        <v>2348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1440767</v>
      </c>
      <c r="G184" s="108">
        <v>50000</v>
      </c>
      <c r="H184" s="108">
        <v>864778</v>
      </c>
      <c r="I184" s="108">
        <v>0</v>
      </c>
      <c r="J184" s="108">
        <v>525989</v>
      </c>
      <c r="K184" s="36"/>
      <c r="L184" s="217" t="s">
        <v>2348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5517629</v>
      </c>
      <c r="G185" s="108">
        <v>0</v>
      </c>
      <c r="H185" s="108">
        <v>3081397</v>
      </c>
      <c r="I185" s="108">
        <v>747300</v>
      </c>
      <c r="J185" s="108">
        <v>1688932</v>
      </c>
      <c r="K185" s="36"/>
      <c r="L185" s="217" t="s">
        <v>2344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7626597</v>
      </c>
      <c r="G186" s="108">
        <v>100650</v>
      </c>
      <c r="H186" s="108">
        <v>1219449</v>
      </c>
      <c r="I186" s="108">
        <v>69537</v>
      </c>
      <c r="J186" s="108">
        <v>6236961</v>
      </c>
      <c r="K186" s="36"/>
      <c r="L186" s="217" t="s">
        <v>2344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1311542</v>
      </c>
      <c r="G187" s="108">
        <v>0</v>
      </c>
      <c r="H187" s="108">
        <v>1141002</v>
      </c>
      <c r="I187" s="108">
        <v>0</v>
      </c>
      <c r="J187" s="108">
        <v>170540</v>
      </c>
      <c r="K187" s="36"/>
      <c r="L187" s="218" t="s">
        <v>2349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1498531</v>
      </c>
      <c r="G188" s="108">
        <v>98000</v>
      </c>
      <c r="H188" s="108">
        <v>1105971</v>
      </c>
      <c r="I188" s="108">
        <v>0</v>
      </c>
      <c r="J188" s="108">
        <v>294560</v>
      </c>
      <c r="K188" s="36"/>
      <c r="L188" s="218" t="s">
        <v>2349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1888224</v>
      </c>
      <c r="G189" s="108">
        <v>0</v>
      </c>
      <c r="H189" s="108">
        <v>1147235</v>
      </c>
      <c r="I189" s="108">
        <v>0</v>
      </c>
      <c r="J189" s="108">
        <v>740989</v>
      </c>
      <c r="K189" s="36"/>
      <c r="L189" s="217" t="s">
        <v>2344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24679777</v>
      </c>
      <c r="G190" s="108">
        <v>291401</v>
      </c>
      <c r="H190" s="108">
        <v>9658087</v>
      </c>
      <c r="I190" s="108">
        <v>239600</v>
      </c>
      <c r="J190" s="108">
        <v>14490689</v>
      </c>
      <c r="K190" s="36"/>
      <c r="L190" s="217" t="s">
        <v>2348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3498012</v>
      </c>
      <c r="G191" s="108">
        <v>83800</v>
      </c>
      <c r="H191" s="108">
        <v>2409957</v>
      </c>
      <c r="I191" s="108">
        <v>284000</v>
      </c>
      <c r="J191" s="108">
        <v>720255</v>
      </c>
      <c r="K191" s="36"/>
      <c r="L191" s="217" t="s">
        <v>2348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8" t="s">
        <v>2349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5191176</v>
      </c>
      <c r="G193" s="108">
        <v>88500</v>
      </c>
      <c r="H193" s="108">
        <v>3424686</v>
      </c>
      <c r="I193" s="108">
        <v>0</v>
      </c>
      <c r="J193" s="108">
        <v>1677990</v>
      </c>
      <c r="K193" s="36"/>
      <c r="L193" s="217" t="s">
        <v>2344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8724657</v>
      </c>
      <c r="G194" s="108">
        <v>517800</v>
      </c>
      <c r="H194" s="108">
        <v>1664004</v>
      </c>
      <c r="I194" s="108">
        <v>1230890</v>
      </c>
      <c r="J194" s="108">
        <v>5311963</v>
      </c>
      <c r="K194" s="36"/>
      <c r="L194" s="217" t="s">
        <v>2344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3269043</v>
      </c>
      <c r="G195" s="108">
        <v>0</v>
      </c>
      <c r="H195" s="108">
        <v>1759220</v>
      </c>
      <c r="I195" s="108">
        <v>0</v>
      </c>
      <c r="J195" s="108">
        <v>1509823</v>
      </c>
      <c r="K195" s="36"/>
      <c r="L195" s="217" t="s">
        <v>2344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31084234</v>
      </c>
      <c r="G197" s="108">
        <v>4644770</v>
      </c>
      <c r="H197" s="108">
        <v>8289210</v>
      </c>
      <c r="I197" s="108">
        <v>1952000</v>
      </c>
      <c r="J197" s="108">
        <v>16198254</v>
      </c>
      <c r="K197" s="36"/>
      <c r="L197" s="217" t="s">
        <v>2348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2029671</v>
      </c>
      <c r="G198" s="108">
        <v>122800</v>
      </c>
      <c r="H198" s="108">
        <v>1467767</v>
      </c>
      <c r="I198" s="108">
        <v>24500</v>
      </c>
      <c r="J198" s="108">
        <v>414604</v>
      </c>
      <c r="K198" s="36"/>
      <c r="L198" s="217" t="s">
        <v>2344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36802981</v>
      </c>
      <c r="G199" s="108">
        <v>12824421</v>
      </c>
      <c r="H199" s="108">
        <v>13639568</v>
      </c>
      <c r="I199" s="108">
        <v>1616723</v>
      </c>
      <c r="J199" s="108">
        <v>8722269</v>
      </c>
      <c r="K199" s="36"/>
      <c r="L199" s="217" t="s">
        <v>2344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181425</v>
      </c>
      <c r="G200" s="108">
        <v>0</v>
      </c>
      <c r="H200" s="108">
        <v>181425</v>
      </c>
      <c r="I200" s="108">
        <v>0</v>
      </c>
      <c r="J200" s="108">
        <v>0</v>
      </c>
      <c r="K200" s="36"/>
      <c r="L200" s="218" t="s">
        <v>2349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49997570</v>
      </c>
      <c r="G201" s="108">
        <v>37574385</v>
      </c>
      <c r="H201" s="108">
        <v>6478755</v>
      </c>
      <c r="I201" s="108">
        <v>353744</v>
      </c>
      <c r="J201" s="108">
        <v>5590686</v>
      </c>
      <c r="K201" s="36"/>
      <c r="L201" s="217" t="s">
        <v>2344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12204815</v>
      </c>
      <c r="G202" s="108">
        <v>2108973</v>
      </c>
      <c r="H202" s="108">
        <v>7679902</v>
      </c>
      <c r="I202" s="108">
        <v>0</v>
      </c>
      <c r="J202" s="108">
        <v>2415940</v>
      </c>
      <c r="K202" s="36"/>
      <c r="L202" s="217" t="s">
        <v>2344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2225596</v>
      </c>
      <c r="G203" s="108">
        <v>338400</v>
      </c>
      <c r="H203" s="108">
        <v>1669246</v>
      </c>
      <c r="I203" s="108">
        <v>0</v>
      </c>
      <c r="J203" s="108">
        <v>217950</v>
      </c>
      <c r="K203" s="36"/>
      <c r="L203" s="217" t="s">
        <v>2344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5841524</v>
      </c>
      <c r="G204" s="108">
        <v>1535410</v>
      </c>
      <c r="H204" s="108">
        <v>3463489</v>
      </c>
      <c r="I204" s="108">
        <v>258050</v>
      </c>
      <c r="J204" s="108">
        <v>584575</v>
      </c>
      <c r="K204" s="36"/>
      <c r="L204" s="217" t="s">
        <v>2344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31236005</v>
      </c>
      <c r="G205" s="108">
        <v>4091850</v>
      </c>
      <c r="H205" s="108">
        <v>12122313</v>
      </c>
      <c r="I205" s="108">
        <v>2532815</v>
      </c>
      <c r="J205" s="108">
        <v>12489027</v>
      </c>
      <c r="K205" s="36"/>
      <c r="L205" s="217" t="s">
        <v>2344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82776069</v>
      </c>
      <c r="G206" s="108">
        <v>12359367</v>
      </c>
      <c r="H206" s="108">
        <v>12334620</v>
      </c>
      <c r="I206" s="108">
        <v>53262590</v>
      </c>
      <c r="J206" s="108">
        <v>4819492</v>
      </c>
      <c r="K206" s="36"/>
      <c r="L206" s="217" t="s">
        <v>2344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12049546</v>
      </c>
      <c r="G207" s="108">
        <v>5396482</v>
      </c>
      <c r="H207" s="108">
        <v>5373108</v>
      </c>
      <c r="I207" s="108">
        <v>66700</v>
      </c>
      <c r="J207" s="108">
        <v>1213256</v>
      </c>
      <c r="K207" s="36"/>
      <c r="L207" s="217" t="s">
        <v>2344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81296660</v>
      </c>
      <c r="G208" s="108">
        <v>57041434</v>
      </c>
      <c r="H208" s="108">
        <v>15027910</v>
      </c>
      <c r="I208" s="108">
        <v>2002149</v>
      </c>
      <c r="J208" s="108">
        <v>7225167</v>
      </c>
      <c r="K208" s="36"/>
      <c r="L208" s="217" t="s">
        <v>2344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26909533</v>
      </c>
      <c r="G209" s="108">
        <v>17702163</v>
      </c>
      <c r="H209" s="108">
        <v>4620793</v>
      </c>
      <c r="I209" s="108">
        <v>3367500</v>
      </c>
      <c r="J209" s="108">
        <v>1219077</v>
      </c>
      <c r="K209" s="36"/>
      <c r="L209" s="217" t="s">
        <v>2344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30828553</v>
      </c>
      <c r="G210" s="108">
        <v>22681538</v>
      </c>
      <c r="H210" s="108">
        <v>6866731</v>
      </c>
      <c r="I210" s="108">
        <v>0</v>
      </c>
      <c r="J210" s="108">
        <v>1280284</v>
      </c>
      <c r="K210" s="36"/>
      <c r="L210" s="217" t="s">
        <v>2344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16271668</v>
      </c>
      <c r="G211" s="108">
        <v>3465769</v>
      </c>
      <c r="H211" s="108">
        <v>6849127</v>
      </c>
      <c r="I211" s="108">
        <v>1018465</v>
      </c>
      <c r="J211" s="108">
        <v>4938307</v>
      </c>
      <c r="K211" s="36"/>
      <c r="L211" s="217" t="s">
        <v>2344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3510373</v>
      </c>
      <c r="G212" s="108">
        <v>2010521</v>
      </c>
      <c r="H212" s="108">
        <v>1300365</v>
      </c>
      <c r="I212" s="108">
        <v>31300</v>
      </c>
      <c r="J212" s="108">
        <v>168187</v>
      </c>
      <c r="K212" s="36"/>
      <c r="L212" s="217" t="s">
        <v>2344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1779486</v>
      </c>
      <c r="G213" s="108">
        <v>878180</v>
      </c>
      <c r="H213" s="108">
        <v>850454</v>
      </c>
      <c r="I213" s="108">
        <v>0</v>
      </c>
      <c r="J213" s="108">
        <v>50852</v>
      </c>
      <c r="K213" s="36"/>
      <c r="L213" s="217" t="s">
        <v>2344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6225180</v>
      </c>
      <c r="G214" s="108">
        <v>702850</v>
      </c>
      <c r="H214" s="108">
        <v>2635776</v>
      </c>
      <c r="I214" s="108">
        <v>72501</v>
      </c>
      <c r="J214" s="108">
        <v>2814053</v>
      </c>
      <c r="K214" s="36"/>
      <c r="L214" s="217" t="s">
        <v>2344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9402826</v>
      </c>
      <c r="G215" s="108">
        <v>4385550</v>
      </c>
      <c r="H215" s="108">
        <v>3598312</v>
      </c>
      <c r="I215" s="108">
        <v>667017</v>
      </c>
      <c r="J215" s="108">
        <v>751947</v>
      </c>
      <c r="K215" s="36"/>
      <c r="L215" s="217" t="s">
        <v>2344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3860728</v>
      </c>
      <c r="G216" s="108">
        <v>197100</v>
      </c>
      <c r="H216" s="108">
        <v>583625</v>
      </c>
      <c r="I216" s="108">
        <v>1220721</v>
      </c>
      <c r="J216" s="108">
        <v>1859282</v>
      </c>
      <c r="K216" s="36"/>
      <c r="L216" s="217" t="s">
        <v>2344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6328984</v>
      </c>
      <c r="G217" s="108">
        <v>0</v>
      </c>
      <c r="H217" s="108">
        <v>3929318</v>
      </c>
      <c r="I217" s="108">
        <v>54350</v>
      </c>
      <c r="J217" s="108">
        <v>2345316</v>
      </c>
      <c r="K217" s="36"/>
      <c r="L217" s="217" t="s">
        <v>2348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2143822</v>
      </c>
      <c r="G218" s="108">
        <v>51300</v>
      </c>
      <c r="H218" s="108">
        <v>1496697</v>
      </c>
      <c r="I218" s="108">
        <v>0</v>
      </c>
      <c r="J218" s="108">
        <v>595825</v>
      </c>
      <c r="K218" s="36"/>
      <c r="L218" s="217" t="s">
        <v>2348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2301427</v>
      </c>
      <c r="G219" s="108">
        <v>34800</v>
      </c>
      <c r="H219" s="108">
        <v>1062620</v>
      </c>
      <c r="I219" s="108">
        <v>167700</v>
      </c>
      <c r="J219" s="108">
        <v>1036307</v>
      </c>
      <c r="K219" s="36"/>
      <c r="L219" s="217" t="s">
        <v>2348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743818</v>
      </c>
      <c r="G220" s="108">
        <v>30566</v>
      </c>
      <c r="H220" s="108">
        <v>647652</v>
      </c>
      <c r="I220" s="108">
        <v>33800</v>
      </c>
      <c r="J220" s="108">
        <v>31800</v>
      </c>
      <c r="K220" s="36"/>
      <c r="L220" s="217" t="s">
        <v>2344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2022139</v>
      </c>
      <c r="G221" s="108">
        <v>2500</v>
      </c>
      <c r="H221" s="108">
        <v>1572350</v>
      </c>
      <c r="I221" s="108">
        <v>78950</v>
      </c>
      <c r="J221" s="108">
        <v>368339</v>
      </c>
      <c r="K221" s="36"/>
      <c r="L221" s="217" t="s">
        <v>2348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506506</v>
      </c>
      <c r="G222" s="108">
        <v>0</v>
      </c>
      <c r="H222" s="108">
        <v>353307</v>
      </c>
      <c r="I222" s="108">
        <v>22200</v>
      </c>
      <c r="J222" s="108">
        <v>130999</v>
      </c>
      <c r="K222" s="36"/>
      <c r="L222" s="217" t="s">
        <v>2344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4033404</v>
      </c>
      <c r="G223" s="108">
        <v>74000</v>
      </c>
      <c r="H223" s="108">
        <v>2173950</v>
      </c>
      <c r="I223" s="108">
        <v>1101126</v>
      </c>
      <c r="J223" s="108">
        <v>684328</v>
      </c>
      <c r="K223" s="36"/>
      <c r="L223" s="217" t="s">
        <v>2344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747569</v>
      </c>
      <c r="G224" s="108">
        <v>180000</v>
      </c>
      <c r="H224" s="108">
        <v>567569</v>
      </c>
      <c r="I224" s="108">
        <v>0</v>
      </c>
      <c r="J224" s="108">
        <v>0</v>
      </c>
      <c r="K224" s="36"/>
      <c r="L224" s="218" t="s">
        <v>2349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2373626</v>
      </c>
      <c r="G225" s="108">
        <v>0</v>
      </c>
      <c r="H225" s="108">
        <v>948410</v>
      </c>
      <c r="I225" s="108">
        <v>91371</v>
      </c>
      <c r="J225" s="108">
        <v>1333845</v>
      </c>
      <c r="K225" s="36"/>
      <c r="L225" s="217" t="s">
        <v>2344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20554547</v>
      </c>
      <c r="G226" s="108">
        <v>1325535</v>
      </c>
      <c r="H226" s="108">
        <v>6227786</v>
      </c>
      <c r="I226" s="108">
        <v>4950925</v>
      </c>
      <c r="J226" s="108">
        <v>8050301</v>
      </c>
      <c r="K226" s="36"/>
      <c r="L226" s="217" t="s">
        <v>2348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224756</v>
      </c>
      <c r="G227" s="108">
        <v>0</v>
      </c>
      <c r="H227" s="108">
        <v>205256</v>
      </c>
      <c r="I227" s="108">
        <v>0</v>
      </c>
      <c r="J227" s="108">
        <v>19500</v>
      </c>
      <c r="K227" s="36"/>
      <c r="L227" s="217" t="s">
        <v>2348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711511</v>
      </c>
      <c r="G228" s="108">
        <v>0</v>
      </c>
      <c r="H228" s="108">
        <v>368654</v>
      </c>
      <c r="I228" s="108">
        <v>170259</v>
      </c>
      <c r="J228" s="108">
        <v>172598</v>
      </c>
      <c r="K228" s="36"/>
      <c r="L228" s="217" t="s">
        <v>2348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5820724</v>
      </c>
      <c r="G229" s="108">
        <v>670450</v>
      </c>
      <c r="H229" s="108">
        <v>2509059</v>
      </c>
      <c r="I229" s="108">
        <v>1764410</v>
      </c>
      <c r="J229" s="108">
        <v>876805</v>
      </c>
      <c r="K229" s="36"/>
      <c r="L229" s="217" t="s">
        <v>2348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47778829</v>
      </c>
      <c r="G230" s="108">
        <v>1209000</v>
      </c>
      <c r="H230" s="108">
        <v>6207685</v>
      </c>
      <c r="I230" s="108">
        <v>6789888</v>
      </c>
      <c r="J230" s="108">
        <v>33572256</v>
      </c>
      <c r="K230" s="36"/>
      <c r="L230" s="218" t="s">
        <v>2349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28524738</v>
      </c>
      <c r="G231" s="108">
        <v>428000</v>
      </c>
      <c r="H231" s="108">
        <v>8499042</v>
      </c>
      <c r="I231" s="108">
        <v>0</v>
      </c>
      <c r="J231" s="108">
        <v>19597696</v>
      </c>
      <c r="K231" s="36"/>
      <c r="L231" s="217" t="s">
        <v>2344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37533822</v>
      </c>
      <c r="G232" s="108">
        <v>10000000</v>
      </c>
      <c r="H232" s="108">
        <v>17592070</v>
      </c>
      <c r="I232" s="108">
        <v>0</v>
      </c>
      <c r="J232" s="108">
        <v>9941752</v>
      </c>
      <c r="K232" s="36"/>
      <c r="L232" s="217" t="s">
        <v>2348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6061078</v>
      </c>
      <c r="G233" s="108">
        <v>815400</v>
      </c>
      <c r="H233" s="108">
        <v>3546379</v>
      </c>
      <c r="I233" s="108">
        <v>0</v>
      </c>
      <c r="J233" s="108">
        <v>1699299</v>
      </c>
      <c r="K233" s="36"/>
      <c r="L233" s="217" t="s">
        <v>2344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38519593</v>
      </c>
      <c r="G234" s="108">
        <v>8859394</v>
      </c>
      <c r="H234" s="108">
        <v>6830779</v>
      </c>
      <c r="I234" s="108">
        <v>11000000</v>
      </c>
      <c r="J234" s="108">
        <v>11829420</v>
      </c>
      <c r="K234" s="36"/>
      <c r="L234" s="217" t="s">
        <v>2344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46519582</v>
      </c>
      <c r="G235" s="108">
        <v>15718000</v>
      </c>
      <c r="H235" s="108">
        <v>26657366</v>
      </c>
      <c r="I235" s="108">
        <v>377350</v>
      </c>
      <c r="J235" s="108">
        <v>3766866</v>
      </c>
      <c r="K235" s="36"/>
      <c r="L235" s="217" t="s">
        <v>2348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4372782</v>
      </c>
      <c r="G236" s="108">
        <v>267900</v>
      </c>
      <c r="H236" s="108">
        <v>4104882</v>
      </c>
      <c r="I236" s="108">
        <v>0</v>
      </c>
      <c r="J236" s="108">
        <v>0</v>
      </c>
      <c r="K236" s="36"/>
      <c r="L236" s="217" t="s">
        <v>2344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15592421</v>
      </c>
      <c r="G237" s="108">
        <v>1687862</v>
      </c>
      <c r="H237" s="108">
        <v>3175852</v>
      </c>
      <c r="I237" s="108">
        <v>39700</v>
      </c>
      <c r="J237" s="108">
        <v>10689007</v>
      </c>
      <c r="K237" s="36"/>
      <c r="L237" s="217" t="s">
        <v>2344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8836343</v>
      </c>
      <c r="G238" s="108">
        <v>115500</v>
      </c>
      <c r="H238" s="108">
        <v>8720843</v>
      </c>
      <c r="I238" s="108">
        <v>0</v>
      </c>
      <c r="J238" s="108">
        <v>0</v>
      </c>
      <c r="K238" s="36"/>
      <c r="L238" s="217" t="s">
        <v>2348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29236111</v>
      </c>
      <c r="G239" s="108">
        <v>15252745</v>
      </c>
      <c r="H239" s="108">
        <v>7187741</v>
      </c>
      <c r="I239" s="108">
        <v>0</v>
      </c>
      <c r="J239" s="108">
        <v>6795625</v>
      </c>
      <c r="K239" s="36"/>
      <c r="L239" s="217" t="s">
        <v>2348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134961869</v>
      </c>
      <c r="G240" s="108">
        <v>41554406</v>
      </c>
      <c r="H240" s="108">
        <v>29610130</v>
      </c>
      <c r="I240" s="108">
        <v>12506163</v>
      </c>
      <c r="J240" s="108">
        <v>51291170</v>
      </c>
      <c r="K240" s="36"/>
      <c r="L240" s="217" t="s">
        <v>2348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48925374</v>
      </c>
      <c r="G241" s="108">
        <v>13400885</v>
      </c>
      <c r="H241" s="108">
        <v>18845399</v>
      </c>
      <c r="I241" s="108">
        <v>1295850</v>
      </c>
      <c r="J241" s="108">
        <v>15383240</v>
      </c>
      <c r="K241" s="50"/>
      <c r="L241" s="217" t="s">
        <v>2348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71503350</v>
      </c>
      <c r="G242" s="108">
        <v>19831605</v>
      </c>
      <c r="H242" s="108">
        <v>29946342</v>
      </c>
      <c r="I242" s="108">
        <v>2907780</v>
      </c>
      <c r="J242" s="108">
        <v>18817623</v>
      </c>
      <c r="K242" s="36"/>
      <c r="L242" s="217" t="s">
        <v>2344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58212463</v>
      </c>
      <c r="G243" s="108">
        <v>9629200</v>
      </c>
      <c r="H243" s="108">
        <v>34082991</v>
      </c>
      <c r="I243" s="108">
        <v>4334550</v>
      </c>
      <c r="J243" s="108">
        <v>10165722</v>
      </c>
      <c r="K243" s="36"/>
      <c r="L243" s="217" t="s">
        <v>2344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387345757</v>
      </c>
      <c r="G244" s="108">
        <v>21687835</v>
      </c>
      <c r="H244" s="108">
        <v>38909699</v>
      </c>
      <c r="I244" s="108">
        <v>209002744</v>
      </c>
      <c r="J244" s="108">
        <v>117745479</v>
      </c>
      <c r="K244" s="36"/>
      <c r="L244" s="218" t="s">
        <v>2349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9269621</v>
      </c>
      <c r="G245" s="108">
        <v>3255546</v>
      </c>
      <c r="H245" s="108">
        <v>5919172</v>
      </c>
      <c r="I245" s="108">
        <v>0</v>
      </c>
      <c r="J245" s="108">
        <v>94903</v>
      </c>
      <c r="K245" s="36"/>
      <c r="L245" s="217" t="s">
        <v>2344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13626670</v>
      </c>
      <c r="G246" s="108">
        <v>2690640</v>
      </c>
      <c r="H246" s="108">
        <v>8371334</v>
      </c>
      <c r="I246" s="108">
        <v>473785</v>
      </c>
      <c r="J246" s="108">
        <v>2090911</v>
      </c>
      <c r="K246" s="36"/>
      <c r="L246" s="217" t="s">
        <v>2344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12086325</v>
      </c>
      <c r="G247" s="108">
        <v>1294500</v>
      </c>
      <c r="H247" s="108">
        <v>6899701</v>
      </c>
      <c r="I247" s="108">
        <v>448900</v>
      </c>
      <c r="J247" s="108">
        <v>3443224</v>
      </c>
      <c r="K247" s="36"/>
      <c r="L247" s="217" t="s">
        <v>2344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14625100</v>
      </c>
      <c r="G248" s="108">
        <v>902500</v>
      </c>
      <c r="H248" s="108">
        <v>3221720</v>
      </c>
      <c r="I248" s="108">
        <v>50000</v>
      </c>
      <c r="J248" s="108">
        <v>10450880</v>
      </c>
      <c r="K248" s="36"/>
      <c r="L248" s="217" t="s">
        <v>2344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25643244</v>
      </c>
      <c r="G249" s="108">
        <v>1266250</v>
      </c>
      <c r="H249" s="108">
        <v>14493320</v>
      </c>
      <c r="I249" s="108">
        <v>3261593</v>
      </c>
      <c r="J249" s="108">
        <v>6622081</v>
      </c>
      <c r="K249" s="36"/>
      <c r="L249" s="217" t="s">
        <v>2344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18454851</v>
      </c>
      <c r="G250" s="108">
        <v>1331250</v>
      </c>
      <c r="H250" s="108">
        <v>7487894</v>
      </c>
      <c r="I250" s="108">
        <v>25800</v>
      </c>
      <c r="J250" s="108">
        <v>9609907</v>
      </c>
      <c r="K250" s="36"/>
      <c r="L250" s="217" t="s">
        <v>2348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13982228</v>
      </c>
      <c r="G251" s="108">
        <v>0</v>
      </c>
      <c r="H251" s="108">
        <v>5608683</v>
      </c>
      <c r="I251" s="108">
        <v>100000</v>
      </c>
      <c r="J251" s="108">
        <v>8273545</v>
      </c>
      <c r="K251" s="36"/>
      <c r="L251" s="217" t="s">
        <v>2344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62779087</v>
      </c>
      <c r="G252" s="108">
        <v>2185249</v>
      </c>
      <c r="H252" s="108">
        <v>34211166</v>
      </c>
      <c r="I252" s="108">
        <v>8404111</v>
      </c>
      <c r="J252" s="108">
        <v>17978561</v>
      </c>
      <c r="K252" s="36"/>
      <c r="L252" s="217" t="s">
        <v>2344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11597827</v>
      </c>
      <c r="G253" s="108">
        <v>239900</v>
      </c>
      <c r="H253" s="108">
        <v>3964792</v>
      </c>
      <c r="I253" s="108">
        <v>100000</v>
      </c>
      <c r="J253" s="108">
        <v>7293135</v>
      </c>
      <c r="K253" s="36"/>
      <c r="L253" s="217" t="s">
        <v>2344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32645085</v>
      </c>
      <c r="G254" s="108">
        <v>4649964</v>
      </c>
      <c r="H254" s="108">
        <v>9293469</v>
      </c>
      <c r="I254" s="108">
        <v>8825917</v>
      </c>
      <c r="J254" s="108">
        <v>9875735</v>
      </c>
      <c r="K254" s="36"/>
      <c r="L254" s="217" t="s">
        <v>2348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13863663</v>
      </c>
      <c r="G255" s="108">
        <v>6655087</v>
      </c>
      <c r="H255" s="108">
        <v>5880489</v>
      </c>
      <c r="I255" s="108">
        <v>41058</v>
      </c>
      <c r="J255" s="108">
        <v>1287029</v>
      </c>
      <c r="K255" s="36"/>
      <c r="L255" s="217" t="s">
        <v>2344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9571022</v>
      </c>
      <c r="G256" s="108">
        <v>5468797</v>
      </c>
      <c r="H256" s="108">
        <v>170414</v>
      </c>
      <c r="I256" s="108">
        <v>2182100</v>
      </c>
      <c r="J256" s="108">
        <v>1749711</v>
      </c>
      <c r="K256" s="36"/>
      <c r="L256" s="217" t="s">
        <v>2344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19652972</v>
      </c>
      <c r="G257" s="108">
        <v>2022794</v>
      </c>
      <c r="H257" s="108">
        <v>5411175</v>
      </c>
      <c r="I257" s="108">
        <v>244100</v>
      </c>
      <c r="J257" s="108">
        <v>11974903</v>
      </c>
      <c r="K257" s="36"/>
      <c r="L257" s="217" t="s">
        <v>2348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87202527</v>
      </c>
      <c r="G258" s="108">
        <v>8190910</v>
      </c>
      <c r="H258" s="108">
        <v>5486279</v>
      </c>
      <c r="I258" s="108">
        <v>61364134</v>
      </c>
      <c r="J258" s="108">
        <v>12161204</v>
      </c>
      <c r="K258" s="36"/>
      <c r="L258" s="217" t="s">
        <v>2348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5761817</v>
      </c>
      <c r="G259" s="108">
        <v>0</v>
      </c>
      <c r="H259" s="108">
        <v>2550688</v>
      </c>
      <c r="I259" s="108">
        <v>7000</v>
      </c>
      <c r="J259" s="108">
        <v>3204129</v>
      </c>
      <c r="K259" s="36"/>
      <c r="L259" s="217" t="s">
        <v>2344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43987143</v>
      </c>
      <c r="G260" s="108">
        <v>5491604</v>
      </c>
      <c r="H260" s="108">
        <v>5236328</v>
      </c>
      <c r="I260" s="108">
        <v>28033740</v>
      </c>
      <c r="J260" s="108">
        <v>5225471</v>
      </c>
      <c r="K260" s="36"/>
      <c r="L260" s="217" t="s">
        <v>2344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54872969</v>
      </c>
      <c r="G261" s="108">
        <v>28886</v>
      </c>
      <c r="H261" s="108">
        <v>2789203</v>
      </c>
      <c r="I261" s="108">
        <v>32439365</v>
      </c>
      <c r="J261" s="108">
        <v>19615515</v>
      </c>
      <c r="K261" s="36"/>
      <c r="L261" s="217" t="s">
        <v>2348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12034514</v>
      </c>
      <c r="G262" s="108">
        <v>2205315</v>
      </c>
      <c r="H262" s="108">
        <v>7549072</v>
      </c>
      <c r="I262" s="108">
        <v>746796</v>
      </c>
      <c r="J262" s="108">
        <v>1533331</v>
      </c>
      <c r="K262" s="36"/>
      <c r="L262" s="217" t="s">
        <v>2348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29377325</v>
      </c>
      <c r="G263" s="108">
        <v>8527125</v>
      </c>
      <c r="H263" s="108">
        <v>16210851</v>
      </c>
      <c r="I263" s="108">
        <v>248313</v>
      </c>
      <c r="J263" s="108">
        <v>4391036</v>
      </c>
      <c r="K263" s="36"/>
      <c r="L263" s="217" t="s">
        <v>2344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883525</v>
      </c>
      <c r="G264" s="108">
        <v>0</v>
      </c>
      <c r="H264" s="108">
        <v>786171</v>
      </c>
      <c r="I264" s="108">
        <v>27257</v>
      </c>
      <c r="J264" s="108">
        <v>70097</v>
      </c>
      <c r="K264" s="36"/>
      <c r="L264" s="218" t="s">
        <v>2349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1475006</v>
      </c>
      <c r="G265" s="108">
        <v>890000</v>
      </c>
      <c r="H265" s="108">
        <v>529306</v>
      </c>
      <c r="I265" s="108">
        <v>0</v>
      </c>
      <c r="J265" s="108">
        <v>55700</v>
      </c>
      <c r="K265" s="36"/>
      <c r="L265" s="217" t="s">
        <v>2348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5312347</v>
      </c>
      <c r="G266" s="108">
        <v>0</v>
      </c>
      <c r="H266" s="108">
        <v>1812208</v>
      </c>
      <c r="I266" s="108">
        <v>120519</v>
      </c>
      <c r="J266" s="108">
        <v>3379620</v>
      </c>
      <c r="K266" s="36"/>
      <c r="L266" s="217" t="s">
        <v>2348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3881853</v>
      </c>
      <c r="G267" s="108">
        <v>280207</v>
      </c>
      <c r="H267" s="108">
        <v>2683165</v>
      </c>
      <c r="I267" s="108">
        <v>5624</v>
      </c>
      <c r="J267" s="108">
        <v>912857</v>
      </c>
      <c r="K267" s="36"/>
      <c r="L267" s="217" t="s">
        <v>2348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4022218</v>
      </c>
      <c r="G268" s="108">
        <v>1311650</v>
      </c>
      <c r="H268" s="108">
        <v>2497053</v>
      </c>
      <c r="I268" s="108">
        <v>74435</v>
      </c>
      <c r="J268" s="108">
        <v>139080</v>
      </c>
      <c r="K268" s="36"/>
      <c r="L268" s="217" t="s">
        <v>2344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985510</v>
      </c>
      <c r="G269" s="108">
        <v>112000</v>
      </c>
      <c r="H269" s="108">
        <v>4400</v>
      </c>
      <c r="I269" s="108">
        <v>80110</v>
      </c>
      <c r="J269" s="108">
        <v>789000</v>
      </c>
      <c r="K269" s="36"/>
      <c r="L269" s="217" t="s">
        <v>2344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41341125</v>
      </c>
      <c r="G270" s="108">
        <v>4145500</v>
      </c>
      <c r="H270" s="108">
        <v>22608103</v>
      </c>
      <c r="I270" s="108">
        <v>2972140</v>
      </c>
      <c r="J270" s="108">
        <v>11615382</v>
      </c>
      <c r="K270" s="36"/>
      <c r="L270" s="217" t="s">
        <v>2344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1397471</v>
      </c>
      <c r="G271" s="108">
        <v>206643</v>
      </c>
      <c r="H271" s="108">
        <v>782161</v>
      </c>
      <c r="I271" s="108">
        <v>118117</v>
      </c>
      <c r="J271" s="108">
        <v>290550</v>
      </c>
      <c r="K271" s="36"/>
      <c r="L271" s="217" t="s">
        <v>2348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44384020</v>
      </c>
      <c r="G272" s="108">
        <v>322600</v>
      </c>
      <c r="H272" s="108">
        <v>5806899</v>
      </c>
      <c r="I272" s="108">
        <v>11292277</v>
      </c>
      <c r="J272" s="108">
        <v>26962244</v>
      </c>
      <c r="K272" s="36"/>
      <c r="L272" s="217" t="s">
        <v>2344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1306580</v>
      </c>
      <c r="G273" s="108">
        <v>8997</v>
      </c>
      <c r="H273" s="108">
        <v>1073283</v>
      </c>
      <c r="I273" s="108">
        <v>0</v>
      </c>
      <c r="J273" s="108">
        <v>224300</v>
      </c>
      <c r="K273" s="36"/>
      <c r="L273" s="217" t="s">
        <v>2344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4799796</v>
      </c>
      <c r="G274" s="108">
        <v>338100</v>
      </c>
      <c r="H274" s="108">
        <v>2183962</v>
      </c>
      <c r="I274" s="108">
        <v>190750</v>
      </c>
      <c r="J274" s="108">
        <v>2086984</v>
      </c>
      <c r="K274" s="36"/>
      <c r="L274" s="217" t="s">
        <v>2344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1884445</v>
      </c>
      <c r="G275" s="108">
        <v>0</v>
      </c>
      <c r="H275" s="108">
        <v>1079796</v>
      </c>
      <c r="I275" s="108">
        <v>0</v>
      </c>
      <c r="J275" s="108">
        <v>804649</v>
      </c>
      <c r="K275" s="36"/>
      <c r="L275" s="217" t="s">
        <v>2348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22985316</v>
      </c>
      <c r="G276" s="108">
        <v>15265989</v>
      </c>
      <c r="H276" s="108">
        <v>626966</v>
      </c>
      <c r="I276" s="108">
        <v>827633</v>
      </c>
      <c r="J276" s="108">
        <v>6264728</v>
      </c>
      <c r="K276" s="36"/>
      <c r="L276" s="217" t="s">
        <v>2344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55606143</v>
      </c>
      <c r="G277" s="108">
        <v>2173400</v>
      </c>
      <c r="H277" s="108">
        <v>12026847</v>
      </c>
      <c r="I277" s="108">
        <v>27482250</v>
      </c>
      <c r="J277" s="108">
        <v>13923646</v>
      </c>
      <c r="K277" s="36"/>
      <c r="L277" s="217" t="s">
        <v>2348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504658</v>
      </c>
      <c r="G278" s="108">
        <v>323400</v>
      </c>
      <c r="H278" s="108">
        <v>151828</v>
      </c>
      <c r="I278" s="108">
        <v>0</v>
      </c>
      <c r="J278" s="108">
        <v>29430</v>
      </c>
      <c r="K278" s="36"/>
      <c r="L278" s="217" t="s">
        <v>2349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2041578</v>
      </c>
      <c r="G279" s="108">
        <v>140600</v>
      </c>
      <c r="H279" s="108">
        <v>987327</v>
      </c>
      <c r="I279" s="108">
        <v>0</v>
      </c>
      <c r="J279" s="108">
        <v>913651</v>
      </c>
      <c r="K279" s="36"/>
      <c r="L279" s="217" t="s">
        <v>2344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119872790</v>
      </c>
      <c r="G280" s="108">
        <v>115620681</v>
      </c>
      <c r="H280" s="108">
        <v>1518879</v>
      </c>
      <c r="I280" s="108">
        <v>784001</v>
      </c>
      <c r="J280" s="108">
        <v>1949229</v>
      </c>
      <c r="K280" s="36"/>
      <c r="L280" s="217" t="s">
        <v>2344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73698961</v>
      </c>
      <c r="G281" s="108">
        <v>17456715</v>
      </c>
      <c r="H281" s="108">
        <v>43628937</v>
      </c>
      <c r="I281" s="108">
        <v>1600000</v>
      </c>
      <c r="J281" s="108">
        <v>11013309</v>
      </c>
      <c r="K281" s="36"/>
      <c r="L281" s="217" t="s">
        <v>2344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1251382728</v>
      </c>
      <c r="G282" s="108">
        <v>865968814</v>
      </c>
      <c r="H282" s="108">
        <v>188807069</v>
      </c>
      <c r="I282" s="108">
        <v>24050603</v>
      </c>
      <c r="J282" s="108">
        <v>172556242</v>
      </c>
      <c r="K282" s="36"/>
      <c r="L282" s="217" t="s">
        <v>2348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57571437</v>
      </c>
      <c r="G283" s="108">
        <v>1683550</v>
      </c>
      <c r="H283" s="108">
        <v>7595756</v>
      </c>
      <c r="I283" s="108">
        <v>36458495</v>
      </c>
      <c r="J283" s="108">
        <v>11833636</v>
      </c>
      <c r="K283" s="36"/>
      <c r="L283" s="217" t="s">
        <v>2348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39950176</v>
      </c>
      <c r="G284" s="108">
        <v>5113099</v>
      </c>
      <c r="H284" s="108">
        <v>10896223</v>
      </c>
      <c r="I284" s="108">
        <v>4603901</v>
      </c>
      <c r="J284" s="108">
        <v>19336953</v>
      </c>
      <c r="K284" s="36"/>
      <c r="L284" s="217" t="s">
        <v>2344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294478249</v>
      </c>
      <c r="G285" s="108">
        <v>50513276</v>
      </c>
      <c r="H285" s="108">
        <v>6684988</v>
      </c>
      <c r="I285" s="108">
        <v>169072922</v>
      </c>
      <c r="J285" s="108">
        <v>68207063</v>
      </c>
      <c r="K285" s="36"/>
      <c r="L285" s="217" t="s">
        <v>2348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47020744</v>
      </c>
      <c r="G286" s="108">
        <v>26002202</v>
      </c>
      <c r="H286" s="108">
        <v>11798344</v>
      </c>
      <c r="I286" s="108">
        <v>0</v>
      </c>
      <c r="J286" s="108">
        <v>9220198</v>
      </c>
      <c r="K286" s="36"/>
      <c r="L286" s="217" t="s">
        <v>2344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258784937</v>
      </c>
      <c r="G287" s="108">
        <v>184764140</v>
      </c>
      <c r="H287" s="108">
        <v>8266972</v>
      </c>
      <c r="I287" s="108">
        <v>59377000</v>
      </c>
      <c r="J287" s="108">
        <v>6376825</v>
      </c>
      <c r="K287" s="36"/>
      <c r="L287" s="217" t="s">
        <v>2348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68136474</v>
      </c>
      <c r="G288" s="108">
        <v>49706087</v>
      </c>
      <c r="H288" s="108">
        <v>10619120</v>
      </c>
      <c r="I288" s="108">
        <v>0</v>
      </c>
      <c r="J288" s="108">
        <v>7811267</v>
      </c>
      <c r="K288" s="36"/>
      <c r="L288" s="217" t="s">
        <v>2344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3888315</v>
      </c>
      <c r="G289" s="108">
        <v>634750</v>
      </c>
      <c r="H289" s="108">
        <v>1833074</v>
      </c>
      <c r="I289" s="108">
        <v>1024714</v>
      </c>
      <c r="J289" s="108">
        <v>395777</v>
      </c>
      <c r="K289" s="36"/>
      <c r="L289" s="217" t="s">
        <v>2344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2478097</v>
      </c>
      <c r="G290" s="108">
        <v>0</v>
      </c>
      <c r="H290" s="108">
        <v>1266320</v>
      </c>
      <c r="I290" s="108">
        <v>419851</v>
      </c>
      <c r="J290" s="108">
        <v>791926</v>
      </c>
      <c r="K290" s="36"/>
      <c r="L290" s="217" t="s">
        <v>2344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1561909</v>
      </c>
      <c r="G291" s="108">
        <v>0</v>
      </c>
      <c r="H291" s="108">
        <v>203702</v>
      </c>
      <c r="I291" s="108">
        <v>1044600</v>
      </c>
      <c r="J291" s="108">
        <v>313607</v>
      </c>
      <c r="K291" s="36"/>
      <c r="L291" s="217" t="s">
        <v>2344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362285</v>
      </c>
      <c r="G292" s="108">
        <v>0</v>
      </c>
      <c r="H292" s="108">
        <v>310088</v>
      </c>
      <c r="I292" s="108">
        <v>41500</v>
      </c>
      <c r="J292" s="108">
        <v>10697</v>
      </c>
      <c r="K292" s="36"/>
      <c r="L292" s="217" t="s">
        <v>2344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4771855</v>
      </c>
      <c r="G293" s="108">
        <v>2276000</v>
      </c>
      <c r="H293" s="108">
        <v>941335</v>
      </c>
      <c r="I293" s="108">
        <v>26500</v>
      </c>
      <c r="J293" s="108">
        <v>1528020</v>
      </c>
      <c r="K293" s="36"/>
      <c r="L293" s="217" t="s">
        <v>2344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12341377</v>
      </c>
      <c r="G294" s="108">
        <v>23881</v>
      </c>
      <c r="H294" s="108">
        <v>5525719</v>
      </c>
      <c r="I294" s="108">
        <v>296594</v>
      </c>
      <c r="J294" s="108">
        <v>6495183</v>
      </c>
      <c r="K294" s="36"/>
      <c r="L294" s="217" t="s">
        <v>2344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4580618</v>
      </c>
      <c r="G295" s="108">
        <v>1290250</v>
      </c>
      <c r="H295" s="108">
        <v>2625096</v>
      </c>
      <c r="I295" s="108">
        <v>240550</v>
      </c>
      <c r="J295" s="108">
        <v>424722</v>
      </c>
      <c r="K295" s="36"/>
      <c r="L295" s="218" t="s">
        <v>2349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7930679</v>
      </c>
      <c r="G296" s="108">
        <v>1728865</v>
      </c>
      <c r="H296" s="108">
        <v>4549461</v>
      </c>
      <c r="I296" s="108">
        <v>735025</v>
      </c>
      <c r="J296" s="108">
        <v>917328</v>
      </c>
      <c r="K296" s="36"/>
      <c r="L296" s="217" t="s">
        <v>2348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3164371</v>
      </c>
      <c r="G297" s="108">
        <v>0</v>
      </c>
      <c r="H297" s="108">
        <v>1151207</v>
      </c>
      <c r="I297" s="108">
        <v>0</v>
      </c>
      <c r="J297" s="108">
        <v>2013164</v>
      </c>
      <c r="K297" s="36"/>
      <c r="L297" s="217" t="s">
        <v>2348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5498269</v>
      </c>
      <c r="G298" s="108">
        <v>1326200</v>
      </c>
      <c r="H298" s="108">
        <v>2653271</v>
      </c>
      <c r="I298" s="108">
        <v>159063</v>
      </c>
      <c r="J298" s="108">
        <v>1359735</v>
      </c>
      <c r="K298" s="36"/>
      <c r="L298" s="217" t="s">
        <v>2343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917430</v>
      </c>
      <c r="G299" s="108">
        <v>9315</v>
      </c>
      <c r="H299" s="108">
        <v>587586</v>
      </c>
      <c r="I299" s="108">
        <v>0</v>
      </c>
      <c r="J299" s="108">
        <v>320529</v>
      </c>
      <c r="K299" s="36"/>
      <c r="L299" s="217" t="s">
        <v>2344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1017787</v>
      </c>
      <c r="G300" s="108">
        <v>0</v>
      </c>
      <c r="H300" s="108">
        <v>757156</v>
      </c>
      <c r="I300" s="108">
        <v>0</v>
      </c>
      <c r="J300" s="108">
        <v>260631</v>
      </c>
      <c r="K300" s="36"/>
      <c r="L300" s="217" t="s">
        <v>2344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487279</v>
      </c>
      <c r="G301" s="108">
        <v>7200</v>
      </c>
      <c r="H301" s="108">
        <v>214567</v>
      </c>
      <c r="I301" s="108">
        <v>21800</v>
      </c>
      <c r="J301" s="108">
        <v>243712</v>
      </c>
      <c r="K301" s="36"/>
      <c r="L301" s="217" t="s">
        <v>2344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1653691</v>
      </c>
      <c r="G302" s="108">
        <v>188700</v>
      </c>
      <c r="H302" s="108">
        <v>1070292</v>
      </c>
      <c r="I302" s="108">
        <v>2505</v>
      </c>
      <c r="J302" s="108">
        <v>392194</v>
      </c>
      <c r="K302" s="36"/>
      <c r="L302" s="217" t="s">
        <v>2344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11468753</v>
      </c>
      <c r="G303" s="108">
        <v>793001</v>
      </c>
      <c r="H303" s="108">
        <v>1521973</v>
      </c>
      <c r="I303" s="108">
        <v>491858</v>
      </c>
      <c r="J303" s="108">
        <v>8661921</v>
      </c>
      <c r="K303" s="36"/>
      <c r="L303" s="217" t="s">
        <v>2344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3269406</v>
      </c>
      <c r="G304" s="108">
        <v>355001</v>
      </c>
      <c r="H304" s="108">
        <v>1878000</v>
      </c>
      <c r="I304" s="108">
        <v>412225</v>
      </c>
      <c r="J304" s="108">
        <v>624180</v>
      </c>
      <c r="K304" s="36"/>
      <c r="L304" s="217" t="s">
        <v>2344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4012387</v>
      </c>
      <c r="G305" s="108">
        <v>645101</v>
      </c>
      <c r="H305" s="108">
        <v>2287102</v>
      </c>
      <c r="I305" s="108">
        <v>3000</v>
      </c>
      <c r="J305" s="108">
        <v>1077184</v>
      </c>
      <c r="K305" s="36"/>
      <c r="L305" s="217" t="s">
        <v>2344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367105</v>
      </c>
      <c r="G306" s="108">
        <v>0</v>
      </c>
      <c r="H306" s="108">
        <v>131731</v>
      </c>
      <c r="I306" s="108">
        <v>4000</v>
      </c>
      <c r="J306" s="108">
        <v>231374</v>
      </c>
      <c r="K306" s="36"/>
      <c r="L306" s="217" t="s">
        <v>2344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5679120</v>
      </c>
      <c r="G307" s="108">
        <v>961301</v>
      </c>
      <c r="H307" s="108">
        <v>2676974</v>
      </c>
      <c r="I307" s="108">
        <v>181400</v>
      </c>
      <c r="J307" s="108">
        <v>1859445</v>
      </c>
      <c r="K307" s="36"/>
      <c r="L307" s="217" t="s">
        <v>2344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902632</v>
      </c>
      <c r="G308" s="108">
        <v>54100</v>
      </c>
      <c r="H308" s="108">
        <v>300490</v>
      </c>
      <c r="I308" s="108">
        <v>325800</v>
      </c>
      <c r="J308" s="108">
        <v>222242</v>
      </c>
      <c r="K308" s="36"/>
      <c r="L308" s="217" t="s">
        <v>2344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59937732</v>
      </c>
      <c r="G309" s="108">
        <v>13762713</v>
      </c>
      <c r="H309" s="108">
        <v>8516768</v>
      </c>
      <c r="I309" s="108">
        <v>20444326</v>
      </c>
      <c r="J309" s="108">
        <v>17213925</v>
      </c>
      <c r="K309" s="36"/>
      <c r="L309" s="217" t="s">
        <v>2344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23734895</v>
      </c>
      <c r="G310" s="108">
        <v>8671027</v>
      </c>
      <c r="H310" s="108">
        <v>7755137</v>
      </c>
      <c r="I310" s="108">
        <v>960590</v>
      </c>
      <c r="J310" s="108">
        <v>6348141</v>
      </c>
      <c r="K310" s="36"/>
      <c r="L310" s="217" t="s">
        <v>2344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215656</v>
      </c>
      <c r="G311" s="108">
        <v>0</v>
      </c>
      <c r="H311" s="108">
        <v>111746</v>
      </c>
      <c r="I311" s="108">
        <v>0</v>
      </c>
      <c r="J311" s="108">
        <v>103910</v>
      </c>
      <c r="K311" s="36"/>
      <c r="L311" s="218" t="s">
        <v>2349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6559798</v>
      </c>
      <c r="G312" s="108">
        <v>112200</v>
      </c>
      <c r="H312" s="108">
        <v>4537470</v>
      </c>
      <c r="I312" s="108">
        <v>1023438</v>
      </c>
      <c r="J312" s="108">
        <v>886690</v>
      </c>
      <c r="K312" s="36"/>
      <c r="L312" s="217" t="s">
        <v>2344</v>
      </c>
      <c r="M312" s="98"/>
      <c r="N312" s="219"/>
      <c r="O312" s="220"/>
      <c r="P312" s="79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2506171</v>
      </c>
      <c r="G313" s="108">
        <v>500</v>
      </c>
      <c r="H313" s="108">
        <v>1420652</v>
      </c>
      <c r="I313" s="108">
        <v>44827</v>
      </c>
      <c r="J313" s="108">
        <v>1040192</v>
      </c>
      <c r="K313" s="36"/>
      <c r="L313" s="217" t="s">
        <v>2344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7572854</v>
      </c>
      <c r="G314" s="108">
        <v>2700357</v>
      </c>
      <c r="H314" s="108">
        <v>1977061</v>
      </c>
      <c r="I314" s="108">
        <v>917156</v>
      </c>
      <c r="J314" s="108">
        <v>1978280</v>
      </c>
      <c r="K314" s="36"/>
      <c r="L314" s="217" t="s">
        <v>2344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59101005</v>
      </c>
      <c r="G315" s="108">
        <v>6238089</v>
      </c>
      <c r="H315" s="108">
        <v>6549328</v>
      </c>
      <c r="I315" s="108">
        <v>31034045</v>
      </c>
      <c r="J315" s="108">
        <v>15279543</v>
      </c>
      <c r="K315" s="36"/>
      <c r="L315" s="217" t="s">
        <v>2344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59626003</v>
      </c>
      <c r="G316" s="108">
        <v>30302460</v>
      </c>
      <c r="H316" s="108">
        <v>13168623</v>
      </c>
      <c r="I316" s="108">
        <v>1334308</v>
      </c>
      <c r="J316" s="108">
        <v>14820612</v>
      </c>
      <c r="K316" s="36"/>
      <c r="L316" s="217" t="s">
        <v>2348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82077796</v>
      </c>
      <c r="G317" s="108">
        <v>26891756</v>
      </c>
      <c r="H317" s="108">
        <v>39259569</v>
      </c>
      <c r="I317" s="108">
        <v>3690303</v>
      </c>
      <c r="J317" s="108">
        <v>12236168</v>
      </c>
      <c r="K317" s="36"/>
      <c r="L317" s="217" t="s">
        <v>2344</v>
      </c>
      <c r="M317" s="98"/>
      <c r="N317" s="219"/>
      <c r="O317" s="22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4210387</v>
      </c>
      <c r="G318" s="108">
        <v>609100</v>
      </c>
      <c r="H318" s="108">
        <v>1719217</v>
      </c>
      <c r="I318" s="108">
        <v>38250</v>
      </c>
      <c r="J318" s="108">
        <v>1843820</v>
      </c>
      <c r="K318" s="36"/>
      <c r="L318" s="217" t="s">
        <v>2344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2590533</v>
      </c>
      <c r="G319" s="108">
        <v>704792</v>
      </c>
      <c r="H319" s="108">
        <v>1524474</v>
      </c>
      <c r="I319" s="108">
        <v>204000</v>
      </c>
      <c r="J319" s="108">
        <v>157267</v>
      </c>
      <c r="K319" s="36"/>
      <c r="L319" s="217" t="s">
        <v>2348</v>
      </c>
      <c r="M319" s="98"/>
      <c r="N319" s="219"/>
      <c r="O319" s="220"/>
      <c r="P319" s="79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74601214</v>
      </c>
      <c r="G320" s="108">
        <v>3899082</v>
      </c>
      <c r="H320" s="108">
        <v>11863527</v>
      </c>
      <c r="I320" s="108">
        <v>1703195</v>
      </c>
      <c r="J320" s="108">
        <v>57135410</v>
      </c>
      <c r="K320" s="36"/>
      <c r="L320" s="217" t="s">
        <v>2348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140867834</v>
      </c>
      <c r="G321" s="108">
        <v>9265200</v>
      </c>
      <c r="H321" s="108">
        <v>13022559</v>
      </c>
      <c r="I321" s="108">
        <v>59911060</v>
      </c>
      <c r="J321" s="108">
        <v>58669015</v>
      </c>
      <c r="K321" s="36"/>
      <c r="L321" s="217" t="s">
        <v>2344</v>
      </c>
      <c r="M321" s="98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5592895</v>
      </c>
      <c r="G322" s="108">
        <v>0</v>
      </c>
      <c r="H322" s="108">
        <v>2341356</v>
      </c>
      <c r="I322" s="108">
        <v>72959</v>
      </c>
      <c r="J322" s="108">
        <v>3178580</v>
      </c>
      <c r="K322" s="36"/>
      <c r="L322" s="217" t="s">
        <v>2344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2349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162230446</v>
      </c>
      <c r="G324" s="108">
        <v>18322354</v>
      </c>
      <c r="H324" s="108">
        <v>32725036</v>
      </c>
      <c r="I324" s="108">
        <v>57537452</v>
      </c>
      <c r="J324" s="108">
        <v>53645604</v>
      </c>
      <c r="K324" s="36"/>
      <c r="L324" s="217" t="s">
        <v>2344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70204407</v>
      </c>
      <c r="G325" s="108">
        <v>10160500</v>
      </c>
      <c r="H325" s="108">
        <v>21163271</v>
      </c>
      <c r="I325" s="108">
        <v>12670900</v>
      </c>
      <c r="J325" s="108">
        <v>26209736</v>
      </c>
      <c r="K325" s="36"/>
      <c r="L325" s="217" t="s">
        <v>2344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38283095</v>
      </c>
      <c r="G326" s="108">
        <v>10093737</v>
      </c>
      <c r="H326" s="108">
        <v>6294337</v>
      </c>
      <c r="I326" s="108">
        <v>827810</v>
      </c>
      <c r="J326" s="108">
        <v>21067211</v>
      </c>
      <c r="K326" s="63"/>
      <c r="L326" s="217" t="s">
        <v>2348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49018022</v>
      </c>
      <c r="G327" s="108">
        <v>0</v>
      </c>
      <c r="H327" s="108">
        <v>12821625</v>
      </c>
      <c r="I327" s="108">
        <v>7322299</v>
      </c>
      <c r="J327" s="108">
        <v>28874098</v>
      </c>
      <c r="K327" s="36"/>
      <c r="L327" s="217" t="s">
        <v>2344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53797803</v>
      </c>
      <c r="G328" s="108">
        <v>3192075</v>
      </c>
      <c r="H328" s="108">
        <v>4255254</v>
      </c>
      <c r="I328" s="108">
        <v>5923915</v>
      </c>
      <c r="J328" s="108">
        <v>40426559</v>
      </c>
      <c r="K328" s="36"/>
      <c r="L328" s="217" t="s">
        <v>2344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56282384</v>
      </c>
      <c r="G329" s="108">
        <v>688100</v>
      </c>
      <c r="H329" s="108">
        <v>2207253</v>
      </c>
      <c r="I329" s="108">
        <v>44098901</v>
      </c>
      <c r="J329" s="108">
        <v>9288130</v>
      </c>
      <c r="K329" s="36"/>
      <c r="L329" s="217" t="s">
        <v>2344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1867321</v>
      </c>
      <c r="G330" s="108">
        <v>412700</v>
      </c>
      <c r="H330" s="108">
        <v>1380000</v>
      </c>
      <c r="I330" s="108">
        <v>0</v>
      </c>
      <c r="J330" s="108">
        <v>74621</v>
      </c>
      <c r="K330" s="36"/>
      <c r="L330" s="217" t="s">
        <v>2344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47501251</v>
      </c>
      <c r="G331" s="108">
        <v>2199507</v>
      </c>
      <c r="H331" s="108">
        <v>17370874</v>
      </c>
      <c r="I331" s="108">
        <v>818548</v>
      </c>
      <c r="J331" s="108">
        <v>27112322</v>
      </c>
      <c r="K331" s="36"/>
      <c r="L331" s="217" t="s">
        <v>2344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145994399</v>
      </c>
      <c r="G332" s="108">
        <v>9426039</v>
      </c>
      <c r="H332" s="108">
        <v>30672974</v>
      </c>
      <c r="I332" s="108">
        <v>62280298</v>
      </c>
      <c r="J332" s="108">
        <v>43615088</v>
      </c>
      <c r="K332" s="36"/>
      <c r="L332" s="217" t="s">
        <v>2348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6185611</v>
      </c>
      <c r="G333" s="108">
        <v>0</v>
      </c>
      <c r="H333" s="108">
        <v>6160760</v>
      </c>
      <c r="I333" s="108">
        <v>12850</v>
      </c>
      <c r="J333" s="108">
        <v>12001</v>
      </c>
      <c r="K333" s="36"/>
      <c r="L333" s="217" t="s">
        <v>2344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12221945</v>
      </c>
      <c r="G334" s="108">
        <v>6007869</v>
      </c>
      <c r="H334" s="108">
        <v>6214076</v>
      </c>
      <c r="I334" s="108">
        <v>0</v>
      </c>
      <c r="J334" s="108">
        <v>0</v>
      </c>
      <c r="K334" s="36"/>
      <c r="L334" s="217" t="s">
        <v>2348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1501974</v>
      </c>
      <c r="G335" s="108">
        <v>0</v>
      </c>
      <c r="H335" s="108">
        <v>1077691</v>
      </c>
      <c r="I335" s="108">
        <v>48545</v>
      </c>
      <c r="J335" s="108">
        <v>375738</v>
      </c>
      <c r="K335" s="36"/>
      <c r="L335" s="217" t="s">
        <v>2348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31041128</v>
      </c>
      <c r="G336" s="108">
        <v>1480476</v>
      </c>
      <c r="H336" s="108">
        <v>20725712</v>
      </c>
      <c r="I336" s="108">
        <v>253202</v>
      </c>
      <c r="J336" s="108">
        <v>8581738</v>
      </c>
      <c r="K336" s="36"/>
      <c r="L336" s="217" t="s">
        <v>2348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33676596</v>
      </c>
      <c r="G337" s="108">
        <v>20401725</v>
      </c>
      <c r="H337" s="108">
        <v>6884760</v>
      </c>
      <c r="I337" s="108">
        <v>2678481</v>
      </c>
      <c r="J337" s="108">
        <v>3711630</v>
      </c>
      <c r="K337" s="36"/>
      <c r="L337" s="217" t="s">
        <v>2344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9362642</v>
      </c>
      <c r="G338" s="108">
        <v>1350279</v>
      </c>
      <c r="H338" s="108">
        <v>5362007</v>
      </c>
      <c r="I338" s="108">
        <v>29000</v>
      </c>
      <c r="J338" s="108">
        <v>2621356</v>
      </c>
      <c r="K338" s="36"/>
      <c r="L338" s="217" t="s">
        <v>2348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11001898</v>
      </c>
      <c r="G339" s="108">
        <v>4901325</v>
      </c>
      <c r="H339" s="108">
        <v>2671929</v>
      </c>
      <c r="I339" s="108">
        <v>2808200</v>
      </c>
      <c r="J339" s="108">
        <v>620444</v>
      </c>
      <c r="K339" s="36"/>
      <c r="L339" s="217" t="s">
        <v>2344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87025542</v>
      </c>
      <c r="G340" s="108">
        <v>52618082</v>
      </c>
      <c r="H340" s="108">
        <v>14530517</v>
      </c>
      <c r="I340" s="108">
        <v>7957176</v>
      </c>
      <c r="J340" s="108">
        <v>11919767</v>
      </c>
      <c r="K340" s="36"/>
      <c r="L340" s="217" t="s">
        <v>2344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83530909</v>
      </c>
      <c r="G341" s="108">
        <v>1250000</v>
      </c>
      <c r="H341" s="108">
        <v>8491513</v>
      </c>
      <c r="I341" s="108">
        <v>0</v>
      </c>
      <c r="J341" s="108">
        <v>73789396</v>
      </c>
      <c r="K341" s="36"/>
      <c r="L341" s="217" t="s">
        <v>2348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89646177</v>
      </c>
      <c r="G342" s="108">
        <v>14010919</v>
      </c>
      <c r="H342" s="108">
        <v>43160988</v>
      </c>
      <c r="I342" s="108">
        <v>15754500</v>
      </c>
      <c r="J342" s="108">
        <v>16719770</v>
      </c>
      <c r="K342" s="36"/>
      <c r="L342" s="217" t="s">
        <v>2344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45682328</v>
      </c>
      <c r="G343" s="108">
        <v>8711600</v>
      </c>
      <c r="H343" s="108">
        <v>15333905</v>
      </c>
      <c r="I343" s="108">
        <v>12067000</v>
      </c>
      <c r="J343" s="108">
        <v>9569823</v>
      </c>
      <c r="K343" s="36"/>
      <c r="L343" s="217" t="s">
        <v>2348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50704284</v>
      </c>
      <c r="G344" s="108">
        <v>2355513</v>
      </c>
      <c r="H344" s="108">
        <v>12584027</v>
      </c>
      <c r="I344" s="108">
        <v>9865633</v>
      </c>
      <c r="J344" s="108">
        <v>25899111</v>
      </c>
      <c r="K344" s="36"/>
      <c r="L344" s="217" t="s">
        <v>2344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20895093</v>
      </c>
      <c r="G345" s="108">
        <v>10004</v>
      </c>
      <c r="H345" s="108">
        <v>10756348</v>
      </c>
      <c r="I345" s="108">
        <v>1157262</v>
      </c>
      <c r="J345" s="108">
        <v>8971479</v>
      </c>
      <c r="K345" s="36"/>
      <c r="L345" s="217" t="s">
        <v>2344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26032053</v>
      </c>
      <c r="G346" s="108">
        <v>1104153</v>
      </c>
      <c r="H346" s="108">
        <v>13180510</v>
      </c>
      <c r="I346" s="108">
        <v>1251603</v>
      </c>
      <c r="J346" s="108">
        <v>10495787</v>
      </c>
      <c r="K346" s="36"/>
      <c r="L346" s="217" t="s">
        <v>2344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5954312</v>
      </c>
      <c r="G347" s="108">
        <v>2793303</v>
      </c>
      <c r="H347" s="108">
        <v>2352466</v>
      </c>
      <c r="I347" s="108">
        <v>25100</v>
      </c>
      <c r="J347" s="108">
        <v>783443</v>
      </c>
      <c r="K347" s="36"/>
      <c r="L347" s="217" t="s">
        <v>2344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142366773</v>
      </c>
      <c r="G348" s="108">
        <v>40156563</v>
      </c>
      <c r="H348" s="108">
        <v>14491236</v>
      </c>
      <c r="I348" s="108">
        <v>29034234</v>
      </c>
      <c r="J348" s="108">
        <v>58684740</v>
      </c>
      <c r="K348" s="36"/>
      <c r="L348" s="217" t="s">
        <v>2344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34656884</v>
      </c>
      <c r="G349" s="108">
        <v>2592420</v>
      </c>
      <c r="H349" s="108">
        <v>1991460</v>
      </c>
      <c r="I349" s="108">
        <v>5978788</v>
      </c>
      <c r="J349" s="108">
        <v>24094216</v>
      </c>
      <c r="K349" s="36"/>
      <c r="L349" s="217" t="s">
        <v>2344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9834931</v>
      </c>
      <c r="G350" s="108">
        <v>1207475</v>
      </c>
      <c r="H350" s="108">
        <v>5727420</v>
      </c>
      <c r="I350" s="108">
        <v>80000</v>
      </c>
      <c r="J350" s="108">
        <v>2820036</v>
      </c>
      <c r="K350" s="36"/>
      <c r="L350" s="217" t="s">
        <v>2344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9602536</v>
      </c>
      <c r="G351" s="108">
        <v>284152</v>
      </c>
      <c r="H351" s="108">
        <v>3096387</v>
      </c>
      <c r="I351" s="108">
        <v>0</v>
      </c>
      <c r="J351" s="108">
        <v>6221997</v>
      </c>
      <c r="K351" s="36"/>
      <c r="L351" s="217" t="s">
        <v>2344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134151950</v>
      </c>
      <c r="G352" s="108">
        <v>35077438</v>
      </c>
      <c r="H352" s="108">
        <v>24982509</v>
      </c>
      <c r="I352" s="108">
        <v>1711070</v>
      </c>
      <c r="J352" s="108">
        <v>72380933</v>
      </c>
      <c r="K352" s="36"/>
      <c r="L352" s="217" t="s">
        <v>2344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3480902</v>
      </c>
      <c r="G353" s="108">
        <v>2451201</v>
      </c>
      <c r="H353" s="108">
        <v>771700</v>
      </c>
      <c r="I353" s="108">
        <v>119701</v>
      </c>
      <c r="J353" s="108">
        <v>138300</v>
      </c>
      <c r="K353" s="36"/>
      <c r="L353" s="217" t="s">
        <v>2344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1165483</v>
      </c>
      <c r="G354" s="108">
        <v>24500</v>
      </c>
      <c r="H354" s="108">
        <v>747187</v>
      </c>
      <c r="I354" s="108">
        <v>0</v>
      </c>
      <c r="J354" s="108">
        <v>393796</v>
      </c>
      <c r="K354" s="36"/>
      <c r="L354" s="217" t="s">
        <v>2348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16474204</v>
      </c>
      <c r="G355" s="108">
        <v>805854</v>
      </c>
      <c r="H355" s="108">
        <v>6186140</v>
      </c>
      <c r="I355" s="108">
        <v>69500</v>
      </c>
      <c r="J355" s="108">
        <v>9412710</v>
      </c>
      <c r="K355" s="36"/>
      <c r="L355" s="217" t="s">
        <v>2344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6381154</v>
      </c>
      <c r="G356" s="108">
        <v>383400</v>
      </c>
      <c r="H356" s="108">
        <v>3859516</v>
      </c>
      <c r="I356" s="108">
        <v>1539000</v>
      </c>
      <c r="J356" s="108">
        <v>599238</v>
      </c>
      <c r="K356" s="36"/>
      <c r="L356" s="217" t="s">
        <v>2344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5553061</v>
      </c>
      <c r="G357" s="108">
        <v>2542100</v>
      </c>
      <c r="H357" s="108">
        <v>2435004</v>
      </c>
      <c r="I357" s="108">
        <v>284700</v>
      </c>
      <c r="J357" s="108">
        <v>291257</v>
      </c>
      <c r="K357" s="36"/>
      <c r="L357" s="218" t="s">
        <v>2349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16597857</v>
      </c>
      <c r="G358" s="108">
        <v>2591976</v>
      </c>
      <c r="H358" s="108">
        <v>5791962</v>
      </c>
      <c r="I358" s="108">
        <v>6140851</v>
      </c>
      <c r="J358" s="108">
        <v>2073068</v>
      </c>
      <c r="K358" s="36"/>
      <c r="L358" s="217" t="s">
        <v>2344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8431932</v>
      </c>
      <c r="G359" s="108">
        <v>2544200</v>
      </c>
      <c r="H359" s="108">
        <v>4838561</v>
      </c>
      <c r="I359" s="108">
        <v>30500</v>
      </c>
      <c r="J359" s="108">
        <v>1018671</v>
      </c>
      <c r="K359" s="36"/>
      <c r="L359" s="217" t="s">
        <v>2344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11969084</v>
      </c>
      <c r="G360" s="108">
        <v>7266555</v>
      </c>
      <c r="H360" s="108">
        <v>3370068</v>
      </c>
      <c r="I360" s="108">
        <v>961457</v>
      </c>
      <c r="J360" s="108">
        <v>371004</v>
      </c>
      <c r="K360" s="36"/>
      <c r="L360" s="217" t="s">
        <v>2344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9935261</v>
      </c>
      <c r="G361" s="108">
        <v>2471284</v>
      </c>
      <c r="H361" s="108">
        <v>6330098</v>
      </c>
      <c r="I361" s="108">
        <v>313002</v>
      </c>
      <c r="J361" s="108">
        <v>820877</v>
      </c>
      <c r="K361" s="36"/>
      <c r="L361" s="217" t="s">
        <v>2344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12730348</v>
      </c>
      <c r="G362" s="108">
        <v>8388376</v>
      </c>
      <c r="H362" s="108">
        <v>2382972</v>
      </c>
      <c r="I362" s="108">
        <v>0</v>
      </c>
      <c r="J362" s="108">
        <v>1959000</v>
      </c>
      <c r="K362" s="36"/>
      <c r="L362" s="217" t="s">
        <v>2348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16717259</v>
      </c>
      <c r="G363" s="108">
        <v>3386692</v>
      </c>
      <c r="H363" s="108">
        <v>3536577</v>
      </c>
      <c r="I363" s="108">
        <v>1221600</v>
      </c>
      <c r="J363" s="108">
        <v>8572390</v>
      </c>
      <c r="K363" s="36"/>
      <c r="L363" s="217" t="s">
        <v>2344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833996</v>
      </c>
      <c r="G364" s="108">
        <v>0</v>
      </c>
      <c r="H364" s="108">
        <v>524248</v>
      </c>
      <c r="I364" s="108">
        <v>32100</v>
      </c>
      <c r="J364" s="108">
        <v>277648</v>
      </c>
      <c r="K364" s="63"/>
      <c r="L364" s="217" t="s">
        <v>2344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16598860</v>
      </c>
      <c r="G365" s="108">
        <v>7941413</v>
      </c>
      <c r="H365" s="108">
        <v>8121332</v>
      </c>
      <c r="I365" s="108">
        <v>0</v>
      </c>
      <c r="J365" s="108">
        <v>536115</v>
      </c>
      <c r="K365" s="36"/>
      <c r="L365" s="217" t="s">
        <v>2348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4661073</v>
      </c>
      <c r="G366" s="108">
        <v>3896170</v>
      </c>
      <c r="H366" s="108">
        <v>662973</v>
      </c>
      <c r="I366" s="108">
        <v>0</v>
      </c>
      <c r="J366" s="108">
        <v>101930</v>
      </c>
      <c r="K366" s="36"/>
      <c r="L366" s="217" t="s">
        <v>2344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4728095</v>
      </c>
      <c r="G367" s="108">
        <v>739650</v>
      </c>
      <c r="H367" s="108">
        <v>1524976</v>
      </c>
      <c r="I367" s="108">
        <v>9601</v>
      </c>
      <c r="J367" s="108">
        <v>2453868</v>
      </c>
      <c r="K367" s="36"/>
      <c r="L367" s="217" t="s">
        <v>2344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66818492</v>
      </c>
      <c r="G368" s="108">
        <v>5325276</v>
      </c>
      <c r="H368" s="108">
        <v>13293231</v>
      </c>
      <c r="I368" s="108">
        <v>4714526</v>
      </c>
      <c r="J368" s="108">
        <v>43485459</v>
      </c>
      <c r="K368" s="36"/>
      <c r="L368" s="217" t="s">
        <v>2348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15963221</v>
      </c>
      <c r="G369" s="108">
        <v>9132944</v>
      </c>
      <c r="H369" s="108">
        <v>5332987</v>
      </c>
      <c r="I369" s="108">
        <v>835000</v>
      </c>
      <c r="J369" s="108">
        <v>662290</v>
      </c>
      <c r="K369" s="36"/>
      <c r="L369" s="217" t="s">
        <v>2348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42721679</v>
      </c>
      <c r="G370" s="108">
        <v>14979937</v>
      </c>
      <c r="H370" s="108">
        <v>9503115</v>
      </c>
      <c r="I370" s="108">
        <v>711405</v>
      </c>
      <c r="J370" s="108">
        <v>17527222</v>
      </c>
      <c r="K370" s="36"/>
      <c r="L370" s="217" t="s">
        <v>2344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57855623</v>
      </c>
      <c r="G371" s="108">
        <v>14233773</v>
      </c>
      <c r="H371" s="108">
        <v>17633145</v>
      </c>
      <c r="I371" s="108">
        <v>4695151</v>
      </c>
      <c r="J371" s="108">
        <v>21293554</v>
      </c>
      <c r="K371" s="36"/>
      <c r="L371" s="217" t="s">
        <v>2348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1105316</v>
      </c>
      <c r="G372" s="108">
        <v>0</v>
      </c>
      <c r="H372" s="108">
        <v>996116</v>
      </c>
      <c r="I372" s="108">
        <v>0</v>
      </c>
      <c r="J372" s="108">
        <v>109200</v>
      </c>
      <c r="K372" s="36"/>
      <c r="L372" s="217" t="s">
        <v>2348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19273291</v>
      </c>
      <c r="G373" s="108">
        <v>12229255</v>
      </c>
      <c r="H373" s="108">
        <v>6690552</v>
      </c>
      <c r="I373" s="108">
        <v>12000</v>
      </c>
      <c r="J373" s="108">
        <v>341484</v>
      </c>
      <c r="K373" s="36"/>
      <c r="L373" s="217" t="s">
        <v>2348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7358240</v>
      </c>
      <c r="G374" s="108">
        <v>457820</v>
      </c>
      <c r="H374" s="108">
        <v>6219593</v>
      </c>
      <c r="I374" s="108">
        <v>25000</v>
      </c>
      <c r="J374" s="108">
        <v>655827</v>
      </c>
      <c r="K374" s="36"/>
      <c r="L374" s="217" t="s">
        <v>2348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8608453</v>
      </c>
      <c r="G375" s="108">
        <v>570000</v>
      </c>
      <c r="H375" s="108">
        <v>5900665</v>
      </c>
      <c r="I375" s="108">
        <v>0</v>
      </c>
      <c r="J375" s="108">
        <v>2137788</v>
      </c>
      <c r="K375" s="36"/>
      <c r="L375" s="217" t="s">
        <v>2344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1305997</v>
      </c>
      <c r="G376" s="108">
        <v>0</v>
      </c>
      <c r="H376" s="108">
        <v>1012122</v>
      </c>
      <c r="I376" s="108">
        <v>0</v>
      </c>
      <c r="J376" s="108">
        <v>293875</v>
      </c>
      <c r="K376" s="36"/>
      <c r="L376" s="217" t="s">
        <v>2348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23395902</v>
      </c>
      <c r="G377" s="108">
        <v>8731022</v>
      </c>
      <c r="H377" s="108">
        <v>10278355</v>
      </c>
      <c r="I377" s="108">
        <v>978490</v>
      </c>
      <c r="J377" s="108">
        <v>3408035</v>
      </c>
      <c r="K377" s="36"/>
      <c r="L377" s="217" t="s">
        <v>2348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37496571</v>
      </c>
      <c r="G378" s="108">
        <v>2068875</v>
      </c>
      <c r="H378" s="108">
        <v>20338742</v>
      </c>
      <c r="I378" s="108">
        <v>12134603</v>
      </c>
      <c r="J378" s="108">
        <v>2954351</v>
      </c>
      <c r="K378" s="36"/>
      <c r="L378" s="217" t="s">
        <v>2344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16792517</v>
      </c>
      <c r="G379" s="108">
        <v>7325295</v>
      </c>
      <c r="H379" s="108">
        <v>7480360</v>
      </c>
      <c r="I379" s="108">
        <v>415015</v>
      </c>
      <c r="J379" s="108">
        <v>1571847</v>
      </c>
      <c r="K379" s="36"/>
      <c r="L379" s="217" t="s">
        <v>2348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43439682</v>
      </c>
      <c r="G380" s="108">
        <v>2795852</v>
      </c>
      <c r="H380" s="108">
        <v>22172839</v>
      </c>
      <c r="I380" s="108">
        <v>5836800</v>
      </c>
      <c r="J380" s="108">
        <v>12634191</v>
      </c>
      <c r="K380" s="36"/>
      <c r="L380" s="217" t="s">
        <v>2344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7700980</v>
      </c>
      <c r="G381" s="108">
        <v>2430850</v>
      </c>
      <c r="H381" s="108">
        <v>3314829</v>
      </c>
      <c r="I381" s="108">
        <v>185698</v>
      </c>
      <c r="J381" s="108">
        <v>1769603</v>
      </c>
      <c r="K381" s="36"/>
      <c r="L381" s="217" t="s">
        <v>2344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27988620</v>
      </c>
      <c r="G382" s="108">
        <v>20055448</v>
      </c>
      <c r="H382" s="108">
        <v>6011228</v>
      </c>
      <c r="I382" s="108">
        <v>417751</v>
      </c>
      <c r="J382" s="108">
        <v>1504193</v>
      </c>
      <c r="K382" s="36"/>
      <c r="L382" s="217" t="s">
        <v>2344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96384406</v>
      </c>
      <c r="G383" s="108">
        <v>32064982</v>
      </c>
      <c r="H383" s="108">
        <v>37884433</v>
      </c>
      <c r="I383" s="108">
        <v>3382726</v>
      </c>
      <c r="J383" s="108">
        <v>23052265</v>
      </c>
      <c r="K383" s="36"/>
      <c r="L383" s="217" t="s">
        <v>2344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17719196</v>
      </c>
      <c r="G384" s="108">
        <v>9083654</v>
      </c>
      <c r="H384" s="108">
        <v>5097167</v>
      </c>
      <c r="I384" s="108">
        <v>986896</v>
      </c>
      <c r="J384" s="108">
        <v>2551479</v>
      </c>
      <c r="K384" s="36"/>
      <c r="L384" s="217" t="s">
        <v>2344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14937971</v>
      </c>
      <c r="G385" s="108">
        <v>7587520</v>
      </c>
      <c r="H385" s="108">
        <v>5676615</v>
      </c>
      <c r="I385" s="108">
        <v>0</v>
      </c>
      <c r="J385" s="108">
        <v>1673836</v>
      </c>
      <c r="K385" s="36"/>
      <c r="L385" s="217" t="s">
        <v>2348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144846913</v>
      </c>
      <c r="G386" s="108">
        <v>4933350</v>
      </c>
      <c r="H386" s="108">
        <v>18770882</v>
      </c>
      <c r="I386" s="108">
        <v>57863300</v>
      </c>
      <c r="J386" s="108">
        <v>63279381</v>
      </c>
      <c r="K386" s="36"/>
      <c r="L386" s="217" t="s">
        <v>2344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6138478</v>
      </c>
      <c r="G387" s="108">
        <v>30984</v>
      </c>
      <c r="H387" s="108">
        <v>1365236</v>
      </c>
      <c r="I387" s="108">
        <v>72727</v>
      </c>
      <c r="J387" s="108">
        <v>4669531</v>
      </c>
      <c r="K387" s="36"/>
      <c r="L387" s="217" t="s">
        <v>2344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10652322</v>
      </c>
      <c r="G388" s="108">
        <v>184500</v>
      </c>
      <c r="H388" s="108">
        <v>4998867</v>
      </c>
      <c r="I388" s="108">
        <v>0</v>
      </c>
      <c r="J388" s="108">
        <v>5468955</v>
      </c>
      <c r="K388" s="36"/>
      <c r="L388" s="217" t="s">
        <v>2348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50542383</v>
      </c>
      <c r="G389" s="108">
        <v>5407700</v>
      </c>
      <c r="H389" s="108">
        <v>10671730</v>
      </c>
      <c r="I389" s="108">
        <v>7025535</v>
      </c>
      <c r="J389" s="108">
        <v>27437418</v>
      </c>
      <c r="K389" s="36"/>
      <c r="L389" s="217" t="s">
        <v>2344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11602498</v>
      </c>
      <c r="G390" s="108">
        <v>4324243</v>
      </c>
      <c r="H390" s="108">
        <v>6306442</v>
      </c>
      <c r="I390" s="108">
        <v>8000</v>
      </c>
      <c r="J390" s="108">
        <v>963813</v>
      </c>
      <c r="K390" s="36"/>
      <c r="L390" s="217" t="s">
        <v>2344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9204981</v>
      </c>
      <c r="G391" s="108">
        <v>464002</v>
      </c>
      <c r="H391" s="108">
        <v>6874257</v>
      </c>
      <c r="I391" s="108">
        <v>1</v>
      </c>
      <c r="J391" s="108">
        <v>1866721</v>
      </c>
      <c r="K391" s="36"/>
      <c r="L391" s="217" t="s">
        <v>2348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14642349</v>
      </c>
      <c r="G392" s="108">
        <v>3648818</v>
      </c>
      <c r="H392" s="108">
        <v>4276042</v>
      </c>
      <c r="I392" s="108">
        <v>246201</v>
      </c>
      <c r="J392" s="108">
        <v>6471288</v>
      </c>
      <c r="K392" s="63"/>
      <c r="L392" s="217" t="s">
        <v>2344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322802</v>
      </c>
      <c r="G393" s="108">
        <v>0</v>
      </c>
      <c r="H393" s="108">
        <v>309603</v>
      </c>
      <c r="I393" s="108">
        <v>0</v>
      </c>
      <c r="J393" s="108">
        <v>13199</v>
      </c>
      <c r="K393" s="36"/>
      <c r="L393" s="217" t="s">
        <v>2344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43152689</v>
      </c>
      <c r="G394" s="108">
        <v>27018905</v>
      </c>
      <c r="H394" s="108">
        <v>15318184</v>
      </c>
      <c r="I394" s="108">
        <v>0</v>
      </c>
      <c r="J394" s="108">
        <v>815600</v>
      </c>
      <c r="K394" s="36"/>
      <c r="L394" s="217" t="s">
        <v>2344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2857187</v>
      </c>
      <c r="G395" s="108">
        <v>635500</v>
      </c>
      <c r="H395" s="108">
        <v>924437</v>
      </c>
      <c r="I395" s="108">
        <v>0</v>
      </c>
      <c r="J395" s="108">
        <v>1297250</v>
      </c>
      <c r="K395" s="36"/>
      <c r="L395" s="217" t="s">
        <v>2348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24288327</v>
      </c>
      <c r="G396" s="108">
        <v>11489156</v>
      </c>
      <c r="H396" s="108">
        <v>4087435</v>
      </c>
      <c r="I396" s="108">
        <v>7509248</v>
      </c>
      <c r="J396" s="108">
        <v>1202488</v>
      </c>
      <c r="K396" s="36"/>
      <c r="L396" s="217" t="s">
        <v>2344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6989417</v>
      </c>
      <c r="G397" s="108">
        <v>1550200</v>
      </c>
      <c r="H397" s="108">
        <v>2554903</v>
      </c>
      <c r="I397" s="108">
        <v>14500</v>
      </c>
      <c r="J397" s="108">
        <v>2869814</v>
      </c>
      <c r="K397" s="36"/>
      <c r="L397" s="217" t="s">
        <v>2348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168645</v>
      </c>
      <c r="G398" s="108">
        <v>0</v>
      </c>
      <c r="H398" s="108">
        <v>166795</v>
      </c>
      <c r="I398" s="108">
        <v>0</v>
      </c>
      <c r="J398" s="108">
        <v>1850</v>
      </c>
      <c r="K398" s="36"/>
      <c r="L398" s="217" t="s">
        <v>2344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2718253</v>
      </c>
      <c r="G399" s="108">
        <v>60000</v>
      </c>
      <c r="H399" s="108">
        <v>2286853</v>
      </c>
      <c r="I399" s="108">
        <v>25000</v>
      </c>
      <c r="J399" s="108">
        <v>346400</v>
      </c>
      <c r="K399" s="36"/>
      <c r="L399" s="217" t="s">
        <v>2348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28648268</v>
      </c>
      <c r="G400" s="108">
        <v>15784057</v>
      </c>
      <c r="H400" s="108">
        <v>10089804</v>
      </c>
      <c r="I400" s="108">
        <v>1818835</v>
      </c>
      <c r="J400" s="108">
        <v>955572</v>
      </c>
      <c r="K400" s="36"/>
      <c r="L400" s="217" t="s">
        <v>2344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4659496</v>
      </c>
      <c r="G401" s="108">
        <v>1237915</v>
      </c>
      <c r="H401" s="108">
        <v>2716296</v>
      </c>
      <c r="I401" s="108">
        <v>239649</v>
      </c>
      <c r="J401" s="108">
        <v>465636</v>
      </c>
      <c r="K401" s="36"/>
      <c r="L401" s="217" t="s">
        <v>2344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14692908</v>
      </c>
      <c r="G402" s="108">
        <v>5371290</v>
      </c>
      <c r="H402" s="108">
        <v>7855428</v>
      </c>
      <c r="I402" s="108">
        <v>100000</v>
      </c>
      <c r="J402" s="108">
        <v>1366190</v>
      </c>
      <c r="K402" s="36"/>
      <c r="L402" s="217" t="s">
        <v>2348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16142107</v>
      </c>
      <c r="G403" s="108">
        <v>6777545</v>
      </c>
      <c r="H403" s="108">
        <v>3976019</v>
      </c>
      <c r="I403" s="108">
        <v>1193375</v>
      </c>
      <c r="J403" s="108">
        <v>4195168</v>
      </c>
      <c r="K403" s="36"/>
      <c r="L403" s="217" t="s">
        <v>2344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44615414</v>
      </c>
      <c r="G404" s="108">
        <v>2963046</v>
      </c>
      <c r="H404" s="108">
        <v>11931735</v>
      </c>
      <c r="I404" s="108">
        <v>19132383</v>
      </c>
      <c r="J404" s="108">
        <v>10588250</v>
      </c>
      <c r="K404" s="36"/>
      <c r="L404" s="217" t="s">
        <v>2344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40301487</v>
      </c>
      <c r="G405" s="108">
        <v>1677094</v>
      </c>
      <c r="H405" s="108">
        <v>4729674</v>
      </c>
      <c r="I405" s="108">
        <v>14856201</v>
      </c>
      <c r="J405" s="108">
        <v>19038518</v>
      </c>
      <c r="K405" s="36"/>
      <c r="L405" s="217" t="s">
        <v>2344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5110478</v>
      </c>
      <c r="G406" s="108">
        <v>120000</v>
      </c>
      <c r="H406" s="108">
        <v>3919756</v>
      </c>
      <c r="I406" s="108">
        <v>18616</v>
      </c>
      <c r="J406" s="108">
        <v>1052106</v>
      </c>
      <c r="K406" s="36"/>
      <c r="L406" s="217" t="s">
        <v>2348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3231154</v>
      </c>
      <c r="G407" s="108">
        <v>920300</v>
      </c>
      <c r="H407" s="108">
        <v>2020372</v>
      </c>
      <c r="I407" s="108">
        <v>0</v>
      </c>
      <c r="J407" s="108">
        <v>290482</v>
      </c>
      <c r="K407" s="36"/>
      <c r="L407" s="217" t="s">
        <v>2344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4266903</v>
      </c>
      <c r="G408" s="108">
        <v>849000</v>
      </c>
      <c r="H408" s="108">
        <v>1973381</v>
      </c>
      <c r="I408" s="108">
        <v>501500</v>
      </c>
      <c r="J408" s="108">
        <v>943022</v>
      </c>
      <c r="K408" s="36"/>
      <c r="L408" s="218" t="s">
        <v>2349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19961691</v>
      </c>
      <c r="G409" s="108">
        <v>4631850</v>
      </c>
      <c r="H409" s="108">
        <v>12889536</v>
      </c>
      <c r="I409" s="108">
        <v>71200</v>
      </c>
      <c r="J409" s="108">
        <v>2369105</v>
      </c>
      <c r="K409" s="36"/>
      <c r="L409" s="217" t="s">
        <v>2344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32669369</v>
      </c>
      <c r="G410" s="108">
        <v>15858777</v>
      </c>
      <c r="H410" s="108">
        <v>11430552</v>
      </c>
      <c r="I410" s="108">
        <v>0</v>
      </c>
      <c r="J410" s="108">
        <v>5380040</v>
      </c>
      <c r="K410" s="36"/>
      <c r="L410" s="217" t="s">
        <v>2344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3421625</v>
      </c>
      <c r="G411" s="108">
        <v>0</v>
      </c>
      <c r="H411" s="108">
        <v>805795</v>
      </c>
      <c r="I411" s="108">
        <v>1168600</v>
      </c>
      <c r="J411" s="108">
        <v>1447230</v>
      </c>
      <c r="K411" s="36"/>
      <c r="L411" s="217" t="s">
        <v>2344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8849896</v>
      </c>
      <c r="G412" s="108">
        <v>1085311</v>
      </c>
      <c r="H412" s="108">
        <v>6065586</v>
      </c>
      <c r="I412" s="108">
        <v>413543</v>
      </c>
      <c r="J412" s="108">
        <v>1285456</v>
      </c>
      <c r="K412" s="36"/>
      <c r="L412" s="217" t="s">
        <v>2344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25171054</v>
      </c>
      <c r="G413" s="108">
        <v>6371989</v>
      </c>
      <c r="H413" s="108">
        <v>10330790</v>
      </c>
      <c r="I413" s="108">
        <v>90900</v>
      </c>
      <c r="J413" s="108">
        <v>8377375</v>
      </c>
      <c r="K413" s="36"/>
      <c r="L413" s="217" t="s">
        <v>2344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12540274</v>
      </c>
      <c r="G414" s="108">
        <v>574320</v>
      </c>
      <c r="H414" s="108">
        <v>3391891</v>
      </c>
      <c r="I414" s="108">
        <v>4230406</v>
      </c>
      <c r="J414" s="108">
        <v>4343657</v>
      </c>
      <c r="K414" s="36"/>
      <c r="L414" s="217" t="s">
        <v>2344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45514374</v>
      </c>
      <c r="G415" s="108">
        <v>531000</v>
      </c>
      <c r="H415" s="108">
        <v>5727077</v>
      </c>
      <c r="I415" s="108">
        <v>2280000</v>
      </c>
      <c r="J415" s="108">
        <v>36976297</v>
      </c>
      <c r="K415" s="36"/>
      <c r="L415" s="217" t="s">
        <v>2348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86429298</v>
      </c>
      <c r="G416" s="108">
        <v>41796263</v>
      </c>
      <c r="H416" s="108">
        <v>6884091</v>
      </c>
      <c r="I416" s="108">
        <v>16557758</v>
      </c>
      <c r="J416" s="108">
        <v>21191186</v>
      </c>
      <c r="K416" s="36"/>
      <c r="L416" s="217" t="s">
        <v>2344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89437502</v>
      </c>
      <c r="G417" s="108">
        <v>1674687</v>
      </c>
      <c r="H417" s="108">
        <v>6497829</v>
      </c>
      <c r="I417" s="108">
        <v>32272543</v>
      </c>
      <c r="J417" s="108">
        <v>48992443</v>
      </c>
      <c r="K417" s="36"/>
      <c r="L417" s="217" t="s">
        <v>2348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21957772</v>
      </c>
      <c r="G418" s="108">
        <v>13000700</v>
      </c>
      <c r="H418" s="108">
        <v>8491021</v>
      </c>
      <c r="I418" s="108">
        <v>71000</v>
      </c>
      <c r="J418" s="108">
        <v>395051</v>
      </c>
      <c r="K418" s="36"/>
      <c r="L418" s="217" t="s">
        <v>2344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8573725</v>
      </c>
      <c r="G419" s="108">
        <v>400900</v>
      </c>
      <c r="H419" s="108">
        <v>6752088</v>
      </c>
      <c r="I419" s="108">
        <v>180608</v>
      </c>
      <c r="J419" s="108">
        <v>1240129</v>
      </c>
      <c r="K419" s="36"/>
      <c r="L419" s="217" t="s">
        <v>2344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7002575</v>
      </c>
      <c r="G420" s="108">
        <v>1002850</v>
      </c>
      <c r="H420" s="108">
        <v>5670982</v>
      </c>
      <c r="I420" s="108">
        <v>1500</v>
      </c>
      <c r="J420" s="108">
        <v>327243</v>
      </c>
      <c r="K420" s="36"/>
      <c r="L420" s="217" t="s">
        <v>2343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4584980</v>
      </c>
      <c r="G421" s="108">
        <v>0</v>
      </c>
      <c r="H421" s="108">
        <v>3027519</v>
      </c>
      <c r="I421" s="108">
        <v>966000</v>
      </c>
      <c r="J421" s="108">
        <v>591461</v>
      </c>
      <c r="K421" s="36"/>
      <c r="L421" s="217" t="s">
        <v>2344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58481267</v>
      </c>
      <c r="G422" s="108">
        <v>21941448</v>
      </c>
      <c r="H422" s="108">
        <v>16235663</v>
      </c>
      <c r="I422" s="108">
        <v>3126099</v>
      </c>
      <c r="J422" s="108">
        <v>17178057</v>
      </c>
      <c r="K422" s="36"/>
      <c r="L422" s="217" t="s">
        <v>2344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8290335</v>
      </c>
      <c r="G423" s="108">
        <v>1256500</v>
      </c>
      <c r="H423" s="108">
        <v>4244971</v>
      </c>
      <c r="I423" s="108">
        <v>1662706</v>
      </c>
      <c r="J423" s="108">
        <v>1126158</v>
      </c>
      <c r="K423" s="36"/>
      <c r="L423" s="217" t="s">
        <v>2348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5397889</v>
      </c>
      <c r="G424" s="108">
        <v>40001</v>
      </c>
      <c r="H424" s="108">
        <v>5320286</v>
      </c>
      <c r="I424" s="108">
        <v>0</v>
      </c>
      <c r="J424" s="108">
        <v>37602</v>
      </c>
      <c r="K424" s="36"/>
      <c r="L424" s="217" t="s">
        <v>2344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1569590</v>
      </c>
      <c r="G425" s="108">
        <v>0</v>
      </c>
      <c r="H425" s="108">
        <v>1220765</v>
      </c>
      <c r="I425" s="108">
        <v>26000</v>
      </c>
      <c r="J425" s="108">
        <v>322825</v>
      </c>
      <c r="K425" s="36"/>
      <c r="L425" s="217" t="s">
        <v>2348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21586167</v>
      </c>
      <c r="G426" s="108">
        <v>4135482</v>
      </c>
      <c r="H426" s="108">
        <v>7592284</v>
      </c>
      <c r="I426" s="108">
        <v>3773755</v>
      </c>
      <c r="J426" s="108">
        <v>6084646</v>
      </c>
      <c r="K426" s="36"/>
      <c r="L426" s="217" t="s">
        <v>2348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46856923</v>
      </c>
      <c r="G427" s="108">
        <v>660100</v>
      </c>
      <c r="H427" s="108">
        <v>17807667</v>
      </c>
      <c r="I427" s="108">
        <v>7213870</v>
      </c>
      <c r="J427" s="108">
        <v>21175286</v>
      </c>
      <c r="K427" s="36"/>
      <c r="L427" s="217" t="s">
        <v>2348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54096259</v>
      </c>
      <c r="G428" s="108">
        <v>34286814</v>
      </c>
      <c r="H428" s="108">
        <v>3821259</v>
      </c>
      <c r="I428" s="108">
        <v>14447163</v>
      </c>
      <c r="J428" s="108">
        <v>1541023</v>
      </c>
      <c r="K428" s="36"/>
      <c r="L428" s="217" t="s">
        <v>2348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88496654</v>
      </c>
      <c r="G429" s="108">
        <v>54145576</v>
      </c>
      <c r="H429" s="108">
        <v>6805547</v>
      </c>
      <c r="I429" s="108">
        <v>82100</v>
      </c>
      <c r="J429" s="108">
        <v>27463431</v>
      </c>
      <c r="K429" s="36"/>
      <c r="L429" s="217" t="s">
        <v>2344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9025519</v>
      </c>
      <c r="G430" s="108">
        <v>2131500</v>
      </c>
      <c r="H430" s="108">
        <v>5727635</v>
      </c>
      <c r="I430" s="108">
        <v>170000</v>
      </c>
      <c r="J430" s="108">
        <v>996384</v>
      </c>
      <c r="K430" s="36"/>
      <c r="L430" s="217" t="s">
        <v>2344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7983155</v>
      </c>
      <c r="G431" s="108">
        <v>5023018</v>
      </c>
      <c r="H431" s="108">
        <v>1446439</v>
      </c>
      <c r="I431" s="108">
        <v>101954</v>
      </c>
      <c r="J431" s="108">
        <v>1411744</v>
      </c>
      <c r="K431" s="36"/>
      <c r="L431" s="217" t="s">
        <v>2344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43143164</v>
      </c>
      <c r="G432" s="108">
        <v>21479393</v>
      </c>
      <c r="H432" s="108">
        <v>7844441</v>
      </c>
      <c r="I432" s="108">
        <v>3003668</v>
      </c>
      <c r="J432" s="108">
        <v>10815662</v>
      </c>
      <c r="K432" s="36"/>
      <c r="L432" s="217" t="s">
        <v>2344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1600777</v>
      </c>
      <c r="G433" s="108">
        <v>0</v>
      </c>
      <c r="H433" s="108">
        <v>1073064</v>
      </c>
      <c r="I433" s="108">
        <v>196500</v>
      </c>
      <c r="J433" s="108">
        <v>331213</v>
      </c>
      <c r="K433" s="36"/>
      <c r="L433" s="217" t="s">
        <v>2344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141711768</v>
      </c>
      <c r="G434" s="108">
        <v>3992797</v>
      </c>
      <c r="H434" s="108">
        <v>16390371</v>
      </c>
      <c r="I434" s="108">
        <v>48043089</v>
      </c>
      <c r="J434" s="108">
        <v>73285511</v>
      </c>
      <c r="K434" s="36"/>
      <c r="L434" s="217" t="s">
        <v>2344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8332293</v>
      </c>
      <c r="G435" s="108">
        <v>625000</v>
      </c>
      <c r="H435" s="108">
        <v>5658043</v>
      </c>
      <c r="I435" s="108">
        <v>231425</v>
      </c>
      <c r="J435" s="108">
        <v>1817825</v>
      </c>
      <c r="K435" s="36"/>
      <c r="L435" s="217" t="s">
        <v>2344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28623462</v>
      </c>
      <c r="G436" s="108">
        <v>726400</v>
      </c>
      <c r="H436" s="108">
        <v>10918007</v>
      </c>
      <c r="I436" s="108">
        <v>3752100</v>
      </c>
      <c r="J436" s="108">
        <v>13226955</v>
      </c>
      <c r="K436" s="36"/>
      <c r="L436" s="217" t="s">
        <v>2348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23958683</v>
      </c>
      <c r="G437" s="108">
        <v>4956526</v>
      </c>
      <c r="H437" s="108">
        <v>12162149</v>
      </c>
      <c r="I437" s="108">
        <v>3949474</v>
      </c>
      <c r="J437" s="108">
        <v>2890534</v>
      </c>
      <c r="K437" s="36"/>
      <c r="L437" s="217" t="s">
        <v>2348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2862764</v>
      </c>
      <c r="G438" s="108">
        <v>744800</v>
      </c>
      <c r="H438" s="108">
        <v>1024389</v>
      </c>
      <c r="I438" s="108">
        <v>40500</v>
      </c>
      <c r="J438" s="108">
        <v>1053075</v>
      </c>
      <c r="K438" s="63"/>
      <c r="L438" s="217" t="s">
        <v>2344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4178089</v>
      </c>
      <c r="G439" s="108">
        <v>166500</v>
      </c>
      <c r="H439" s="108">
        <v>1532772</v>
      </c>
      <c r="I439" s="108">
        <v>5600</v>
      </c>
      <c r="J439" s="108">
        <v>2473217</v>
      </c>
      <c r="K439" s="36"/>
      <c r="L439" s="217" t="s">
        <v>2344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44317415</v>
      </c>
      <c r="G440" s="108">
        <v>8535604</v>
      </c>
      <c r="H440" s="108">
        <v>18926304</v>
      </c>
      <c r="I440" s="108">
        <v>1454950</v>
      </c>
      <c r="J440" s="108">
        <v>15400557</v>
      </c>
      <c r="K440" s="36"/>
      <c r="L440" s="217" t="s">
        <v>2348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14860444</v>
      </c>
      <c r="G441" s="108">
        <v>1724610</v>
      </c>
      <c r="H441" s="108">
        <v>7157247</v>
      </c>
      <c r="I441" s="108">
        <v>653150</v>
      </c>
      <c r="J441" s="108">
        <v>5325437</v>
      </c>
      <c r="K441" s="36"/>
      <c r="L441" s="217" t="s">
        <v>2344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362991</v>
      </c>
      <c r="G442" s="108">
        <v>0</v>
      </c>
      <c r="H442" s="108">
        <v>362991</v>
      </c>
      <c r="I442" s="108">
        <v>0</v>
      </c>
      <c r="J442" s="108">
        <v>0</v>
      </c>
      <c r="K442" s="36"/>
      <c r="L442" s="218" t="s">
        <v>2349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14155013</v>
      </c>
      <c r="G443" s="108">
        <v>4370030</v>
      </c>
      <c r="H443" s="108">
        <v>9346773</v>
      </c>
      <c r="I443" s="108">
        <v>8200</v>
      </c>
      <c r="J443" s="108">
        <v>430010</v>
      </c>
      <c r="K443" s="36"/>
      <c r="L443" s="217" t="s">
        <v>2348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9714412</v>
      </c>
      <c r="G444" s="108">
        <v>15000</v>
      </c>
      <c r="H444" s="108">
        <v>1681462</v>
      </c>
      <c r="I444" s="108">
        <v>0</v>
      </c>
      <c r="J444" s="108">
        <v>8017950</v>
      </c>
      <c r="K444" s="36"/>
      <c r="L444" s="217" t="s">
        <v>2344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4769848</v>
      </c>
      <c r="G445" s="108">
        <v>1890784</v>
      </c>
      <c r="H445" s="108">
        <v>2433674</v>
      </c>
      <c r="I445" s="108">
        <v>0</v>
      </c>
      <c r="J445" s="108">
        <v>445390</v>
      </c>
      <c r="K445" s="36"/>
      <c r="L445" s="217" t="s">
        <v>2344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11745693</v>
      </c>
      <c r="G446" s="108">
        <v>5275400</v>
      </c>
      <c r="H446" s="108">
        <v>5788898</v>
      </c>
      <c r="I446" s="108">
        <v>0</v>
      </c>
      <c r="J446" s="108">
        <v>681395</v>
      </c>
      <c r="K446" s="36"/>
      <c r="L446" s="217" t="s">
        <v>2348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17877745</v>
      </c>
      <c r="G447" s="108">
        <v>6666028</v>
      </c>
      <c r="H447" s="108">
        <v>4670061</v>
      </c>
      <c r="I447" s="108">
        <v>5157000</v>
      </c>
      <c r="J447" s="108">
        <v>1384656</v>
      </c>
      <c r="K447" s="36"/>
      <c r="L447" s="217" t="s">
        <v>2348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4537985</v>
      </c>
      <c r="G448" s="108">
        <v>917200</v>
      </c>
      <c r="H448" s="108">
        <v>2850574</v>
      </c>
      <c r="I448" s="108">
        <v>472981</v>
      </c>
      <c r="J448" s="108">
        <v>297230</v>
      </c>
      <c r="K448" s="36"/>
      <c r="L448" s="217" t="s">
        <v>2344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39682514</v>
      </c>
      <c r="G449" s="108">
        <v>10990117</v>
      </c>
      <c r="H449" s="108">
        <v>24704246</v>
      </c>
      <c r="I449" s="108">
        <v>1218755</v>
      </c>
      <c r="J449" s="108">
        <v>2769396</v>
      </c>
      <c r="K449" s="36"/>
      <c r="L449" s="217" t="s">
        <v>2348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107841508</v>
      </c>
      <c r="G450" s="108">
        <v>34695005</v>
      </c>
      <c r="H450" s="108">
        <v>40890937</v>
      </c>
      <c r="I450" s="108">
        <v>2426312</v>
      </c>
      <c r="J450" s="108">
        <v>29829254</v>
      </c>
      <c r="K450" s="36"/>
      <c r="L450" s="217" t="s">
        <v>2348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208625699</v>
      </c>
      <c r="G451" s="108">
        <v>75252104</v>
      </c>
      <c r="H451" s="108">
        <v>65960874</v>
      </c>
      <c r="I451" s="108">
        <v>45125999</v>
      </c>
      <c r="J451" s="108">
        <v>22286722</v>
      </c>
      <c r="K451" s="36"/>
      <c r="L451" s="217" t="s">
        <v>2348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6040228</v>
      </c>
      <c r="G452" s="108">
        <v>837008</v>
      </c>
      <c r="H452" s="108">
        <v>700813</v>
      </c>
      <c r="I452" s="108">
        <v>3994492</v>
      </c>
      <c r="J452" s="108">
        <v>507915</v>
      </c>
      <c r="K452" s="36"/>
      <c r="L452" s="217" t="s">
        <v>2344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10747756</v>
      </c>
      <c r="G453" s="108">
        <v>8605499</v>
      </c>
      <c r="H453" s="108">
        <v>2048257</v>
      </c>
      <c r="I453" s="108">
        <v>30000</v>
      </c>
      <c r="J453" s="108">
        <v>64000</v>
      </c>
      <c r="K453" s="36"/>
      <c r="L453" s="217" t="s">
        <v>2344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2300209</v>
      </c>
      <c r="G454" s="108">
        <v>625751</v>
      </c>
      <c r="H454" s="108">
        <v>1388063</v>
      </c>
      <c r="I454" s="108">
        <v>46500</v>
      </c>
      <c r="J454" s="108">
        <v>239895</v>
      </c>
      <c r="K454" s="36"/>
      <c r="L454" s="217" t="s">
        <v>2344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62605731</v>
      </c>
      <c r="G455" s="108">
        <v>34076212</v>
      </c>
      <c r="H455" s="108">
        <v>17565803</v>
      </c>
      <c r="I455" s="108">
        <v>6648539</v>
      </c>
      <c r="J455" s="108">
        <v>4315177</v>
      </c>
      <c r="K455" s="36"/>
      <c r="L455" s="217" t="s">
        <v>2344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32244927</v>
      </c>
      <c r="G456" s="108">
        <v>17874049</v>
      </c>
      <c r="H456" s="108">
        <v>11871884</v>
      </c>
      <c r="I456" s="108">
        <v>60750</v>
      </c>
      <c r="J456" s="108">
        <v>2438244</v>
      </c>
      <c r="K456" s="36"/>
      <c r="L456" s="217" t="s">
        <v>2348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1689876</v>
      </c>
      <c r="G457" s="108">
        <v>727582</v>
      </c>
      <c r="H457" s="108">
        <v>857704</v>
      </c>
      <c r="I457" s="108">
        <v>0</v>
      </c>
      <c r="J457" s="108">
        <v>104590</v>
      </c>
      <c r="K457" s="36"/>
      <c r="L457" s="218" t="s">
        <v>2349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162170204</v>
      </c>
      <c r="G458" s="108">
        <v>85796602</v>
      </c>
      <c r="H458" s="108">
        <v>17056421</v>
      </c>
      <c r="I458" s="108">
        <v>36794649</v>
      </c>
      <c r="J458" s="108">
        <v>22522532</v>
      </c>
      <c r="K458" s="36"/>
      <c r="L458" s="217" t="s">
        <v>2344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16284327</v>
      </c>
      <c r="G459" s="108">
        <v>9885366</v>
      </c>
      <c r="H459" s="108">
        <v>5342624</v>
      </c>
      <c r="I459" s="108">
        <v>520060</v>
      </c>
      <c r="J459" s="108">
        <v>536277</v>
      </c>
      <c r="K459" s="36"/>
      <c r="L459" s="217" t="s">
        <v>2344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29072476</v>
      </c>
      <c r="G460" s="108">
        <v>7824611</v>
      </c>
      <c r="H460" s="108">
        <v>17757537</v>
      </c>
      <c r="I460" s="108">
        <v>666950</v>
      </c>
      <c r="J460" s="108">
        <v>2823378</v>
      </c>
      <c r="K460" s="36"/>
      <c r="L460" s="217" t="s">
        <v>2344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61297950</v>
      </c>
      <c r="G461" s="108">
        <v>40683827</v>
      </c>
      <c r="H461" s="108">
        <v>19455542</v>
      </c>
      <c r="I461" s="108">
        <v>1108000</v>
      </c>
      <c r="J461" s="108">
        <v>50581</v>
      </c>
      <c r="K461" s="36"/>
      <c r="L461" s="217" t="s">
        <v>2344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31347117</v>
      </c>
      <c r="G462" s="108">
        <v>11577899</v>
      </c>
      <c r="H462" s="108">
        <v>17787230</v>
      </c>
      <c r="I462" s="108">
        <v>400002</v>
      </c>
      <c r="J462" s="108">
        <v>1581986</v>
      </c>
      <c r="K462" s="36"/>
      <c r="L462" s="217" t="s">
        <v>2348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24136689</v>
      </c>
      <c r="G463" s="108">
        <v>19012191</v>
      </c>
      <c r="H463" s="108">
        <v>4501538</v>
      </c>
      <c r="I463" s="108">
        <v>281200</v>
      </c>
      <c r="J463" s="108">
        <v>341760</v>
      </c>
      <c r="K463" s="36"/>
      <c r="L463" s="217" t="s">
        <v>2344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10736250</v>
      </c>
      <c r="G464" s="108">
        <v>2654355</v>
      </c>
      <c r="H464" s="108">
        <v>6946064</v>
      </c>
      <c r="I464" s="108">
        <v>52972</v>
      </c>
      <c r="J464" s="108">
        <v>1082859</v>
      </c>
      <c r="K464" s="36"/>
      <c r="L464" s="218" t="s">
        <v>2349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2622123</v>
      </c>
      <c r="G465" s="108">
        <v>894650</v>
      </c>
      <c r="H465" s="108">
        <v>1715923</v>
      </c>
      <c r="I465" s="108">
        <v>1100</v>
      </c>
      <c r="J465" s="108">
        <v>10450</v>
      </c>
      <c r="K465" s="36"/>
      <c r="L465" s="217" t="s">
        <v>2348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2268584</v>
      </c>
      <c r="G466" s="108">
        <v>1168775</v>
      </c>
      <c r="H466" s="108">
        <v>1099809</v>
      </c>
      <c r="I466" s="108">
        <v>0</v>
      </c>
      <c r="J466" s="108">
        <v>0</v>
      </c>
      <c r="K466" s="36"/>
      <c r="L466" s="217" t="s">
        <v>2348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5998255</v>
      </c>
      <c r="G467" s="108">
        <v>19800</v>
      </c>
      <c r="H467" s="108">
        <v>2359879</v>
      </c>
      <c r="I467" s="108">
        <v>2317811</v>
      </c>
      <c r="J467" s="108">
        <v>1300765</v>
      </c>
      <c r="K467" s="36"/>
      <c r="L467" s="217" t="s">
        <v>2344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24072810</v>
      </c>
      <c r="G468" s="108">
        <v>7548537</v>
      </c>
      <c r="H468" s="108">
        <v>11533346</v>
      </c>
      <c r="I468" s="108">
        <v>981609</v>
      </c>
      <c r="J468" s="108">
        <v>4009318</v>
      </c>
      <c r="K468" s="36"/>
      <c r="L468" s="217" t="s">
        <v>2344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16617592</v>
      </c>
      <c r="G469" s="108">
        <v>5146630</v>
      </c>
      <c r="H469" s="108">
        <v>8088273</v>
      </c>
      <c r="I469" s="108">
        <v>25500</v>
      </c>
      <c r="J469" s="108">
        <v>3357189</v>
      </c>
      <c r="K469" s="36"/>
      <c r="L469" s="217" t="s">
        <v>2344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7606847</v>
      </c>
      <c r="G470" s="108">
        <v>2502450</v>
      </c>
      <c r="H470" s="108">
        <v>2744610</v>
      </c>
      <c r="I470" s="108">
        <v>70500</v>
      </c>
      <c r="J470" s="108">
        <v>2289287</v>
      </c>
      <c r="K470" s="36"/>
      <c r="L470" s="217" t="s">
        <v>2344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5510650</v>
      </c>
      <c r="G471" s="108">
        <v>986800</v>
      </c>
      <c r="H471" s="108">
        <v>4276446</v>
      </c>
      <c r="I471" s="108">
        <v>4500</v>
      </c>
      <c r="J471" s="108">
        <v>242904</v>
      </c>
      <c r="K471" s="36"/>
      <c r="L471" s="217" t="s">
        <v>2344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8120001</v>
      </c>
      <c r="G472" s="108">
        <v>4368188</v>
      </c>
      <c r="H472" s="108">
        <v>3519836</v>
      </c>
      <c r="I472" s="108">
        <v>7834</v>
      </c>
      <c r="J472" s="108">
        <v>224143</v>
      </c>
      <c r="K472" s="36"/>
      <c r="L472" s="217" t="s">
        <v>2348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1833460</v>
      </c>
      <c r="G473" s="108">
        <v>0</v>
      </c>
      <c r="H473" s="108">
        <v>981106</v>
      </c>
      <c r="I473" s="108">
        <v>501000</v>
      </c>
      <c r="J473" s="108">
        <v>351354</v>
      </c>
      <c r="K473" s="36"/>
      <c r="L473" s="217" t="s">
        <v>2344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56916875</v>
      </c>
      <c r="G474" s="108">
        <v>24080168</v>
      </c>
      <c r="H474" s="108">
        <v>17540457</v>
      </c>
      <c r="I474" s="108">
        <v>6341205</v>
      </c>
      <c r="J474" s="108">
        <v>8955045</v>
      </c>
      <c r="K474" s="36"/>
      <c r="L474" s="217" t="s">
        <v>2344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11967823</v>
      </c>
      <c r="G475" s="108">
        <v>7643127</v>
      </c>
      <c r="H475" s="108">
        <v>3457771</v>
      </c>
      <c r="I475" s="108">
        <v>0</v>
      </c>
      <c r="J475" s="108">
        <v>866925</v>
      </c>
      <c r="K475" s="36"/>
      <c r="L475" s="217" t="s">
        <v>2344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3782114</v>
      </c>
      <c r="G476" s="108">
        <v>160050</v>
      </c>
      <c r="H476" s="108">
        <v>1270128</v>
      </c>
      <c r="I476" s="108">
        <v>574012</v>
      </c>
      <c r="J476" s="108">
        <v>1777924</v>
      </c>
      <c r="K476" s="36"/>
      <c r="L476" s="217" t="s">
        <v>2344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52743215</v>
      </c>
      <c r="G477" s="108">
        <v>24016085</v>
      </c>
      <c r="H477" s="108">
        <v>14007954</v>
      </c>
      <c r="I477" s="108">
        <v>12503657</v>
      </c>
      <c r="J477" s="108">
        <v>2215519</v>
      </c>
      <c r="K477" s="36"/>
      <c r="L477" s="217" t="s">
        <v>2348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2735792</v>
      </c>
      <c r="G478" s="108">
        <v>373500</v>
      </c>
      <c r="H478" s="108">
        <v>2131212</v>
      </c>
      <c r="I478" s="108">
        <v>6500</v>
      </c>
      <c r="J478" s="108">
        <v>224580</v>
      </c>
      <c r="K478" s="36"/>
      <c r="L478" s="218" t="s">
        <v>2349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69647732</v>
      </c>
      <c r="G479" s="108">
        <v>14187120</v>
      </c>
      <c r="H479" s="108">
        <v>23893735</v>
      </c>
      <c r="I479" s="108">
        <v>3580113</v>
      </c>
      <c r="J479" s="108">
        <v>27986764</v>
      </c>
      <c r="K479" s="36"/>
      <c r="L479" s="217" t="s">
        <v>2348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2286060</v>
      </c>
      <c r="G480" s="108">
        <v>135000</v>
      </c>
      <c r="H480" s="108">
        <v>1289960</v>
      </c>
      <c r="I480" s="108">
        <v>0</v>
      </c>
      <c r="J480" s="108">
        <v>861100</v>
      </c>
      <c r="K480" s="36"/>
      <c r="L480" s="217" t="s">
        <v>2348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9622202</v>
      </c>
      <c r="G481" s="108">
        <v>425000</v>
      </c>
      <c r="H481" s="108">
        <v>5811181</v>
      </c>
      <c r="I481" s="108">
        <v>809466</v>
      </c>
      <c r="J481" s="108">
        <v>2576555</v>
      </c>
      <c r="K481" s="36"/>
      <c r="L481" s="217" t="s">
        <v>2344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20228656</v>
      </c>
      <c r="G482" s="108">
        <v>582400</v>
      </c>
      <c r="H482" s="108">
        <v>4080193</v>
      </c>
      <c r="I482" s="108">
        <v>28400</v>
      </c>
      <c r="J482" s="108">
        <v>15537663</v>
      </c>
      <c r="K482" s="36"/>
      <c r="L482" s="217" t="s">
        <v>2348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4609686</v>
      </c>
      <c r="G483" s="108">
        <v>1727850</v>
      </c>
      <c r="H483" s="108">
        <v>2407506</v>
      </c>
      <c r="I483" s="108">
        <v>0</v>
      </c>
      <c r="J483" s="108">
        <v>474330</v>
      </c>
      <c r="K483" s="36"/>
      <c r="L483" s="217" t="s">
        <v>2344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26826170</v>
      </c>
      <c r="G484" s="108">
        <v>1439750</v>
      </c>
      <c r="H484" s="108">
        <v>13936353</v>
      </c>
      <c r="I484" s="108">
        <v>6846000</v>
      </c>
      <c r="J484" s="108">
        <v>4604067</v>
      </c>
      <c r="K484" s="63"/>
      <c r="L484" s="217" t="s">
        <v>2344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43817547</v>
      </c>
      <c r="G485" s="108">
        <v>7309413</v>
      </c>
      <c r="H485" s="108">
        <v>15791932</v>
      </c>
      <c r="I485" s="108">
        <v>6785001</v>
      </c>
      <c r="J485" s="108">
        <v>13931201</v>
      </c>
      <c r="K485" s="36"/>
      <c r="L485" s="217" t="s">
        <v>2348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5041700</v>
      </c>
      <c r="G486" s="108">
        <v>108150</v>
      </c>
      <c r="H486" s="108">
        <v>3648236</v>
      </c>
      <c r="I486" s="108">
        <v>0</v>
      </c>
      <c r="J486" s="108">
        <v>1285314</v>
      </c>
      <c r="K486" s="36"/>
      <c r="L486" s="217" t="s">
        <v>2348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1081561</v>
      </c>
      <c r="G487" s="108">
        <v>0</v>
      </c>
      <c r="H487" s="108">
        <v>740402</v>
      </c>
      <c r="I487" s="108">
        <v>0</v>
      </c>
      <c r="J487" s="108">
        <v>341159</v>
      </c>
      <c r="K487" s="36"/>
      <c r="L487" s="217" t="s">
        <v>2348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16651542</v>
      </c>
      <c r="G488" s="108">
        <v>263700</v>
      </c>
      <c r="H488" s="108">
        <v>3961478</v>
      </c>
      <c r="I488" s="108">
        <v>8650</v>
      </c>
      <c r="J488" s="108">
        <v>12417714</v>
      </c>
      <c r="K488" s="36"/>
      <c r="L488" s="217" t="s">
        <v>2348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15880847</v>
      </c>
      <c r="G489" s="108">
        <v>875750</v>
      </c>
      <c r="H489" s="108">
        <v>3806779</v>
      </c>
      <c r="I489" s="108">
        <v>2409750</v>
      </c>
      <c r="J489" s="108">
        <v>8788568</v>
      </c>
      <c r="K489" s="36"/>
      <c r="L489" s="217" t="s">
        <v>2344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10826504</v>
      </c>
      <c r="G490" s="108">
        <v>5803000</v>
      </c>
      <c r="H490" s="108">
        <v>2827275</v>
      </c>
      <c r="I490" s="108">
        <v>100000</v>
      </c>
      <c r="J490" s="108">
        <v>2096229</v>
      </c>
      <c r="K490" s="36"/>
      <c r="L490" s="217" t="s">
        <v>2344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138012186</v>
      </c>
      <c r="G491" s="108">
        <v>575084</v>
      </c>
      <c r="H491" s="108">
        <v>22573301</v>
      </c>
      <c r="I491" s="108">
        <v>42416442</v>
      </c>
      <c r="J491" s="108">
        <v>72447359</v>
      </c>
      <c r="K491" s="36"/>
      <c r="L491" s="217" t="s">
        <v>2344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25567997</v>
      </c>
      <c r="G492" s="108">
        <v>1714100</v>
      </c>
      <c r="H492" s="108">
        <v>12507404</v>
      </c>
      <c r="I492" s="108">
        <v>549355</v>
      </c>
      <c r="J492" s="108">
        <v>10797138</v>
      </c>
      <c r="K492" s="36"/>
      <c r="L492" s="217" t="s">
        <v>2348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24544076</v>
      </c>
      <c r="G493" s="108">
        <v>8154735</v>
      </c>
      <c r="H493" s="108">
        <v>1805053</v>
      </c>
      <c r="I493" s="108">
        <v>1860000</v>
      </c>
      <c r="J493" s="108">
        <v>12724288</v>
      </c>
      <c r="K493" s="36"/>
      <c r="L493" s="217" t="s">
        <v>2344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5128787</v>
      </c>
      <c r="G494" s="108">
        <v>1910580</v>
      </c>
      <c r="H494" s="108">
        <v>618241</v>
      </c>
      <c r="I494" s="108">
        <v>390135</v>
      </c>
      <c r="J494" s="108">
        <v>2209831</v>
      </c>
      <c r="K494" s="36"/>
      <c r="L494" s="217" t="s">
        <v>2344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950223</v>
      </c>
      <c r="G495" s="108">
        <v>0</v>
      </c>
      <c r="H495" s="108">
        <v>185557</v>
      </c>
      <c r="I495" s="108">
        <v>114800</v>
      </c>
      <c r="J495" s="108">
        <v>649866</v>
      </c>
      <c r="K495" s="36"/>
      <c r="L495" s="217" t="s">
        <v>2348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710461</v>
      </c>
      <c r="G496" s="108">
        <v>175000</v>
      </c>
      <c r="H496" s="108">
        <v>173512</v>
      </c>
      <c r="I496" s="108">
        <v>42000</v>
      </c>
      <c r="J496" s="108">
        <v>319949</v>
      </c>
      <c r="K496" s="36"/>
      <c r="L496" s="218" t="s">
        <v>2349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1254426</v>
      </c>
      <c r="G497" s="108">
        <v>632461</v>
      </c>
      <c r="H497" s="108">
        <v>174724</v>
      </c>
      <c r="I497" s="108">
        <v>378497</v>
      </c>
      <c r="J497" s="108">
        <v>68744</v>
      </c>
      <c r="K497" s="36"/>
      <c r="L497" s="218" t="s">
        <v>2349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2575864</v>
      </c>
      <c r="G498" s="108">
        <v>269054</v>
      </c>
      <c r="H498" s="108">
        <v>492020</v>
      </c>
      <c r="I498" s="108">
        <v>1157302</v>
      </c>
      <c r="J498" s="108">
        <v>657488</v>
      </c>
      <c r="K498" s="36"/>
      <c r="L498" s="217" t="s">
        <v>2348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8256178</v>
      </c>
      <c r="G499" s="108">
        <v>344485</v>
      </c>
      <c r="H499" s="108">
        <v>408558</v>
      </c>
      <c r="I499" s="108">
        <v>67211</v>
      </c>
      <c r="J499" s="108">
        <v>7435924</v>
      </c>
      <c r="K499" s="36"/>
      <c r="L499" s="217" t="s">
        <v>2344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650555</v>
      </c>
      <c r="G500" s="108">
        <v>9900</v>
      </c>
      <c r="H500" s="108">
        <v>444654</v>
      </c>
      <c r="I500" s="108">
        <v>45400</v>
      </c>
      <c r="J500" s="108">
        <v>150601</v>
      </c>
      <c r="K500" s="36"/>
      <c r="L500" s="217" t="s">
        <v>2344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31449800</v>
      </c>
      <c r="G501" s="108">
        <v>421300</v>
      </c>
      <c r="H501" s="108">
        <v>4214276</v>
      </c>
      <c r="I501" s="108">
        <v>921725</v>
      </c>
      <c r="J501" s="108">
        <v>25892499</v>
      </c>
      <c r="K501" s="36"/>
      <c r="L501" s="217" t="s">
        <v>2348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3261649</v>
      </c>
      <c r="G502" s="108">
        <v>1093675</v>
      </c>
      <c r="H502" s="108">
        <v>548638</v>
      </c>
      <c r="I502" s="108">
        <v>123147</v>
      </c>
      <c r="J502" s="108">
        <v>1496189</v>
      </c>
      <c r="K502" s="36"/>
      <c r="L502" s="217" t="s">
        <v>2348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6199149</v>
      </c>
      <c r="G503" s="108">
        <v>576627</v>
      </c>
      <c r="H503" s="108">
        <v>734875</v>
      </c>
      <c r="I503" s="108">
        <v>2620897</v>
      </c>
      <c r="J503" s="108">
        <v>2266750</v>
      </c>
      <c r="K503" s="36"/>
      <c r="L503" s="217" t="s">
        <v>2348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1033780</v>
      </c>
      <c r="G504" s="108">
        <v>5000</v>
      </c>
      <c r="H504" s="108">
        <v>825124</v>
      </c>
      <c r="I504" s="108">
        <v>90500</v>
      </c>
      <c r="J504" s="108">
        <v>113156</v>
      </c>
      <c r="K504" s="36"/>
      <c r="L504" s="218" t="s">
        <v>2349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710238</v>
      </c>
      <c r="G505" s="108">
        <v>0</v>
      </c>
      <c r="H505" s="108">
        <v>529171</v>
      </c>
      <c r="I505" s="108">
        <v>0</v>
      </c>
      <c r="J505" s="108">
        <v>181067</v>
      </c>
      <c r="K505" s="36"/>
      <c r="L505" s="217" t="s">
        <v>2344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6144485</v>
      </c>
      <c r="G506" s="108">
        <v>710510</v>
      </c>
      <c r="H506" s="108">
        <v>2046756</v>
      </c>
      <c r="I506" s="108">
        <v>38463</v>
      </c>
      <c r="J506" s="108">
        <v>3348756</v>
      </c>
      <c r="K506" s="36"/>
      <c r="L506" s="217" t="s">
        <v>2344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2571030</v>
      </c>
      <c r="G507" s="108">
        <v>448502</v>
      </c>
      <c r="H507" s="108">
        <v>290382</v>
      </c>
      <c r="I507" s="108">
        <v>620599</v>
      </c>
      <c r="J507" s="108">
        <v>1211547</v>
      </c>
      <c r="K507" s="36"/>
      <c r="L507" s="217" t="s">
        <v>2348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8873388</v>
      </c>
      <c r="G508" s="108">
        <v>47300</v>
      </c>
      <c r="H508" s="108">
        <v>961839</v>
      </c>
      <c r="I508" s="108">
        <v>0</v>
      </c>
      <c r="J508" s="108">
        <v>7864249</v>
      </c>
      <c r="K508" s="36"/>
      <c r="L508" s="217" t="s">
        <v>2344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23186724</v>
      </c>
      <c r="G509" s="108">
        <v>4256000</v>
      </c>
      <c r="H509" s="108">
        <v>4315796</v>
      </c>
      <c r="I509" s="108">
        <v>438371</v>
      </c>
      <c r="J509" s="108">
        <v>14176557</v>
      </c>
      <c r="K509" s="36"/>
      <c r="L509" s="217" t="s">
        <v>2344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81672073</v>
      </c>
      <c r="G510" s="108">
        <v>5181215</v>
      </c>
      <c r="H510" s="108">
        <v>20120810</v>
      </c>
      <c r="I510" s="108">
        <v>6514338</v>
      </c>
      <c r="J510" s="108">
        <v>49855710</v>
      </c>
      <c r="K510" s="36"/>
      <c r="L510" s="217" t="s">
        <v>2344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27063338</v>
      </c>
      <c r="G511" s="108">
        <v>4272111</v>
      </c>
      <c r="H511" s="108">
        <v>16209389</v>
      </c>
      <c r="I511" s="108">
        <v>1644030</v>
      </c>
      <c r="J511" s="108">
        <v>4937808</v>
      </c>
      <c r="K511" s="36"/>
      <c r="L511" s="217" t="s">
        <v>2344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5643687</v>
      </c>
      <c r="G512" s="108">
        <v>0</v>
      </c>
      <c r="H512" s="108">
        <v>5510453</v>
      </c>
      <c r="I512" s="108">
        <v>34500</v>
      </c>
      <c r="J512" s="108">
        <v>98734</v>
      </c>
      <c r="K512" s="36"/>
      <c r="L512" s="217" t="s">
        <v>2348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35683599</v>
      </c>
      <c r="G513" s="108">
        <v>5342800</v>
      </c>
      <c r="H513" s="108">
        <v>7797308</v>
      </c>
      <c r="I513" s="108">
        <v>8439296</v>
      </c>
      <c r="J513" s="108">
        <v>14104195</v>
      </c>
      <c r="K513" s="36"/>
      <c r="L513" s="217" t="s">
        <v>2344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91150742</v>
      </c>
      <c r="G514" s="108">
        <v>7640769</v>
      </c>
      <c r="H514" s="108">
        <v>20330328</v>
      </c>
      <c r="I514" s="108">
        <v>8461817</v>
      </c>
      <c r="J514" s="108">
        <v>54717828</v>
      </c>
      <c r="K514" s="36"/>
      <c r="L514" s="217" t="s">
        <v>2344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1906550</v>
      </c>
      <c r="G515" s="108">
        <v>83500</v>
      </c>
      <c r="H515" s="108">
        <v>1656405</v>
      </c>
      <c r="I515" s="108">
        <v>0</v>
      </c>
      <c r="J515" s="108">
        <v>166645</v>
      </c>
      <c r="K515" s="36"/>
      <c r="L515" s="217" t="s">
        <v>2344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202206582</v>
      </c>
      <c r="G516" s="108">
        <v>39226765</v>
      </c>
      <c r="H516" s="108">
        <v>22877090</v>
      </c>
      <c r="I516" s="108">
        <v>53909150</v>
      </c>
      <c r="J516" s="108">
        <v>86193577</v>
      </c>
      <c r="K516" s="36"/>
      <c r="L516" s="217" t="s">
        <v>2344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5260693</v>
      </c>
      <c r="G517" s="108">
        <v>500</v>
      </c>
      <c r="H517" s="108">
        <v>2822667</v>
      </c>
      <c r="I517" s="108">
        <v>0</v>
      </c>
      <c r="J517" s="108">
        <v>2437526</v>
      </c>
      <c r="K517" s="36"/>
      <c r="L517" s="217" t="s">
        <v>2344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55174224</v>
      </c>
      <c r="G518" s="108">
        <v>13189821</v>
      </c>
      <c r="H518" s="108">
        <v>15749408</v>
      </c>
      <c r="I518" s="108">
        <v>14108812</v>
      </c>
      <c r="J518" s="108">
        <v>12126183</v>
      </c>
      <c r="K518" s="36"/>
      <c r="L518" s="217" t="s">
        <v>2344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4142311</v>
      </c>
      <c r="G519" s="108">
        <v>836600</v>
      </c>
      <c r="H519" s="108">
        <v>2843305</v>
      </c>
      <c r="I519" s="108">
        <v>39600</v>
      </c>
      <c r="J519" s="108">
        <v>422806</v>
      </c>
      <c r="K519" s="36"/>
      <c r="L519" s="217" t="s">
        <v>2344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324945</v>
      </c>
      <c r="G520" s="108">
        <v>25500</v>
      </c>
      <c r="H520" s="108">
        <v>294056</v>
      </c>
      <c r="I520" s="108">
        <v>0</v>
      </c>
      <c r="J520" s="108">
        <v>5389</v>
      </c>
      <c r="K520" s="36"/>
      <c r="L520" s="217" t="s">
        <v>2348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35246274</v>
      </c>
      <c r="G521" s="108">
        <v>8583507</v>
      </c>
      <c r="H521" s="108">
        <v>10029846</v>
      </c>
      <c r="I521" s="108">
        <v>852159</v>
      </c>
      <c r="J521" s="108">
        <v>15780762</v>
      </c>
      <c r="K521" s="36"/>
      <c r="L521" s="217" t="s">
        <v>2348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12684216</v>
      </c>
      <c r="G522" s="108">
        <v>293100</v>
      </c>
      <c r="H522" s="108">
        <v>4702257</v>
      </c>
      <c r="I522" s="108">
        <v>4623652</v>
      </c>
      <c r="J522" s="108">
        <v>3065207</v>
      </c>
      <c r="K522" s="36"/>
      <c r="L522" s="217" t="s">
        <v>2344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15361735</v>
      </c>
      <c r="G523" s="108">
        <v>1476540</v>
      </c>
      <c r="H523" s="108">
        <v>2144598</v>
      </c>
      <c r="I523" s="108">
        <v>21500</v>
      </c>
      <c r="J523" s="108">
        <v>11719097</v>
      </c>
      <c r="K523" s="36"/>
      <c r="L523" s="217" t="s">
        <v>2348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11403519</v>
      </c>
      <c r="G524" s="108">
        <v>1066000</v>
      </c>
      <c r="H524" s="108">
        <v>4141669</v>
      </c>
      <c r="I524" s="108">
        <v>0</v>
      </c>
      <c r="J524" s="108">
        <v>6195850</v>
      </c>
      <c r="K524" s="36"/>
      <c r="L524" s="217" t="s">
        <v>2348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456898</v>
      </c>
      <c r="G525" s="108">
        <v>84800</v>
      </c>
      <c r="H525" s="108">
        <v>250123</v>
      </c>
      <c r="I525" s="108">
        <v>0</v>
      </c>
      <c r="J525" s="108">
        <v>121975</v>
      </c>
      <c r="K525" s="36"/>
      <c r="L525" s="217" t="s">
        <v>2349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13592333</v>
      </c>
      <c r="G526" s="108">
        <v>2144600</v>
      </c>
      <c r="H526" s="108">
        <v>3058316</v>
      </c>
      <c r="I526" s="108">
        <v>1660800</v>
      </c>
      <c r="J526" s="108">
        <v>6728617</v>
      </c>
      <c r="K526" s="36"/>
      <c r="L526" s="217" t="s">
        <v>2344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1948968</v>
      </c>
      <c r="G527" s="108">
        <v>521200</v>
      </c>
      <c r="H527" s="108">
        <v>914260</v>
      </c>
      <c r="I527" s="108">
        <v>0</v>
      </c>
      <c r="J527" s="108">
        <v>513508</v>
      </c>
      <c r="K527" s="36"/>
      <c r="L527" s="217" t="s">
        <v>2348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34364055</v>
      </c>
      <c r="G528" s="108">
        <v>12664563</v>
      </c>
      <c r="H528" s="108">
        <v>13735053</v>
      </c>
      <c r="I528" s="108">
        <v>1046600</v>
      </c>
      <c r="J528" s="108">
        <v>6917839</v>
      </c>
      <c r="K528" s="36"/>
      <c r="L528" s="217" t="s">
        <v>2348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10036068</v>
      </c>
      <c r="G529" s="108">
        <v>3567950</v>
      </c>
      <c r="H529" s="108">
        <v>3586624</v>
      </c>
      <c r="I529" s="108">
        <v>1080050</v>
      </c>
      <c r="J529" s="108">
        <v>1801444</v>
      </c>
      <c r="K529" s="36"/>
      <c r="L529" s="217" t="s">
        <v>2344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125390</v>
      </c>
      <c r="G530" s="108">
        <v>0</v>
      </c>
      <c r="H530" s="108">
        <v>125390</v>
      </c>
      <c r="I530" s="108">
        <v>0</v>
      </c>
      <c r="J530" s="108">
        <v>0</v>
      </c>
      <c r="K530" s="36"/>
      <c r="L530" s="218" t="s">
        <v>2349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3079356</v>
      </c>
      <c r="G531" s="108">
        <v>512992</v>
      </c>
      <c r="H531" s="108">
        <v>1529788</v>
      </c>
      <c r="I531" s="108">
        <v>114500</v>
      </c>
      <c r="J531" s="108">
        <v>922076</v>
      </c>
      <c r="K531" s="36"/>
      <c r="L531" s="217" t="s">
        <v>2348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1218203</v>
      </c>
      <c r="G532" s="108">
        <v>0</v>
      </c>
      <c r="H532" s="108">
        <v>630372</v>
      </c>
      <c r="I532" s="108">
        <v>0</v>
      </c>
      <c r="J532" s="108">
        <v>587831</v>
      </c>
      <c r="K532" s="36"/>
      <c r="L532" s="217" t="s">
        <v>2344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3407233</v>
      </c>
      <c r="G533" s="108">
        <v>98100</v>
      </c>
      <c r="H533" s="108">
        <v>2933343</v>
      </c>
      <c r="I533" s="108">
        <v>7000</v>
      </c>
      <c r="J533" s="108">
        <v>368790</v>
      </c>
      <c r="K533" s="36"/>
      <c r="L533" s="217" t="s">
        <v>2344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5512506</v>
      </c>
      <c r="G534" s="108">
        <v>1326702</v>
      </c>
      <c r="H534" s="108">
        <v>2679757</v>
      </c>
      <c r="I534" s="108">
        <v>30000</v>
      </c>
      <c r="J534" s="108">
        <v>1476047</v>
      </c>
      <c r="K534" s="36"/>
      <c r="L534" s="217" t="s">
        <v>2344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2552445</v>
      </c>
      <c r="G535" s="108">
        <v>0</v>
      </c>
      <c r="H535" s="108">
        <v>873352</v>
      </c>
      <c r="I535" s="108">
        <v>24825</v>
      </c>
      <c r="J535" s="108">
        <v>1654268</v>
      </c>
      <c r="K535" s="36"/>
      <c r="L535" s="217" t="s">
        <v>2344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3782317</v>
      </c>
      <c r="G536" s="108">
        <v>715000</v>
      </c>
      <c r="H536" s="108">
        <v>970326</v>
      </c>
      <c r="I536" s="108">
        <v>116140</v>
      </c>
      <c r="J536" s="108">
        <v>1980851</v>
      </c>
      <c r="K536" s="36"/>
      <c r="L536" s="217" t="s">
        <v>2344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2356896</v>
      </c>
      <c r="G537" s="108">
        <v>399400</v>
      </c>
      <c r="H537" s="108">
        <v>619901</v>
      </c>
      <c r="I537" s="108">
        <v>227872</v>
      </c>
      <c r="J537" s="108">
        <v>1109723</v>
      </c>
      <c r="K537" s="36"/>
      <c r="L537" s="217" t="s">
        <v>2348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1729613</v>
      </c>
      <c r="G538" s="108">
        <v>346182</v>
      </c>
      <c r="H538" s="108">
        <v>614073</v>
      </c>
      <c r="I538" s="108">
        <v>0</v>
      </c>
      <c r="J538" s="108">
        <v>769358</v>
      </c>
      <c r="K538" s="36"/>
      <c r="L538" s="217" t="s">
        <v>2344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5174932</v>
      </c>
      <c r="G539" s="108">
        <v>478000</v>
      </c>
      <c r="H539" s="108">
        <v>1350892</v>
      </c>
      <c r="I539" s="108">
        <v>578900</v>
      </c>
      <c r="J539" s="108">
        <v>2767140</v>
      </c>
      <c r="K539" s="36"/>
      <c r="L539" s="217" t="s">
        <v>2344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5536518</v>
      </c>
      <c r="G540" s="108">
        <v>961050</v>
      </c>
      <c r="H540" s="108">
        <v>2245405</v>
      </c>
      <c r="I540" s="108">
        <v>34200</v>
      </c>
      <c r="J540" s="108">
        <v>2295863</v>
      </c>
      <c r="K540" s="36"/>
      <c r="L540" s="217" t="s">
        <v>2344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8502968</v>
      </c>
      <c r="G541" s="108">
        <v>220300</v>
      </c>
      <c r="H541" s="108">
        <v>5475677</v>
      </c>
      <c r="I541" s="108">
        <v>460506</v>
      </c>
      <c r="J541" s="108">
        <v>2346485</v>
      </c>
      <c r="K541" s="36"/>
      <c r="L541" s="217" t="s">
        <v>2348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1798766</v>
      </c>
      <c r="G542" s="108">
        <v>282300</v>
      </c>
      <c r="H542" s="108">
        <v>1382850</v>
      </c>
      <c r="I542" s="108">
        <v>21800</v>
      </c>
      <c r="J542" s="108">
        <v>111816</v>
      </c>
      <c r="K542" s="36"/>
      <c r="L542" s="217" t="s">
        <v>2344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1805783</v>
      </c>
      <c r="G543" s="108">
        <v>0</v>
      </c>
      <c r="H543" s="108">
        <v>1246142</v>
      </c>
      <c r="I543" s="108">
        <v>0</v>
      </c>
      <c r="J543" s="108">
        <v>559641</v>
      </c>
      <c r="K543" s="36"/>
      <c r="L543" s="217" t="s">
        <v>2344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4855935</v>
      </c>
      <c r="G544" s="108">
        <v>77000</v>
      </c>
      <c r="H544" s="108">
        <v>2339905</v>
      </c>
      <c r="I544" s="108">
        <v>69654</v>
      </c>
      <c r="J544" s="108">
        <v>2369376</v>
      </c>
      <c r="K544" s="36"/>
      <c r="L544" s="217" t="s">
        <v>2344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759614</v>
      </c>
      <c r="G545" s="108">
        <v>0</v>
      </c>
      <c r="H545" s="108">
        <v>672204</v>
      </c>
      <c r="I545" s="108">
        <v>1460</v>
      </c>
      <c r="J545" s="108">
        <v>85950</v>
      </c>
      <c r="K545" s="36"/>
      <c r="L545" s="217" t="s">
        <v>2344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1996530</v>
      </c>
      <c r="G546" s="108">
        <v>981000</v>
      </c>
      <c r="H546" s="108">
        <v>804113</v>
      </c>
      <c r="I546" s="108">
        <v>36000</v>
      </c>
      <c r="J546" s="108">
        <v>175417</v>
      </c>
      <c r="K546" s="36"/>
      <c r="L546" s="217" t="s">
        <v>2344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18688922</v>
      </c>
      <c r="G547" s="108">
        <v>790800</v>
      </c>
      <c r="H547" s="108">
        <v>11363139</v>
      </c>
      <c r="I547" s="108">
        <v>3660000</v>
      </c>
      <c r="J547" s="108">
        <v>2874983</v>
      </c>
      <c r="K547" s="36"/>
      <c r="L547" s="217" t="s">
        <v>2344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1511478</v>
      </c>
      <c r="G548" s="108">
        <v>0</v>
      </c>
      <c r="H548" s="108">
        <v>1511478</v>
      </c>
      <c r="I548" s="108">
        <v>0</v>
      </c>
      <c r="J548" s="108">
        <v>0</v>
      </c>
      <c r="K548" s="36"/>
      <c r="L548" s="217" t="s">
        <v>2344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2705971</v>
      </c>
      <c r="G549" s="108">
        <v>359151</v>
      </c>
      <c r="H549" s="108">
        <v>1365042</v>
      </c>
      <c r="I549" s="108">
        <v>152013</v>
      </c>
      <c r="J549" s="108">
        <v>829765</v>
      </c>
      <c r="K549" s="36"/>
      <c r="L549" s="217" t="s">
        <v>2344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1072509</v>
      </c>
      <c r="G550" s="108">
        <v>0</v>
      </c>
      <c r="H550" s="108">
        <v>683910</v>
      </c>
      <c r="I550" s="108">
        <v>1</v>
      </c>
      <c r="J550" s="108">
        <v>388598</v>
      </c>
      <c r="K550" s="36"/>
      <c r="L550" s="217" t="s">
        <v>2344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12404741</v>
      </c>
      <c r="G551" s="108">
        <v>1131335</v>
      </c>
      <c r="H551" s="108">
        <v>8606147</v>
      </c>
      <c r="I551" s="108">
        <v>943349</v>
      </c>
      <c r="J551" s="108">
        <v>1723910</v>
      </c>
      <c r="K551" s="36"/>
      <c r="L551" s="217" t="s">
        <v>2344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30015</v>
      </c>
      <c r="G552" s="108">
        <v>0</v>
      </c>
      <c r="H552" s="108">
        <v>4514</v>
      </c>
      <c r="I552" s="108">
        <v>0</v>
      </c>
      <c r="J552" s="108">
        <v>25501</v>
      </c>
      <c r="K552" s="36"/>
      <c r="L552" s="218" t="s">
        <v>2349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6041283</v>
      </c>
      <c r="G553" s="108">
        <v>556608</v>
      </c>
      <c r="H553" s="108">
        <v>2185303</v>
      </c>
      <c r="I553" s="108">
        <v>723245</v>
      </c>
      <c r="J553" s="108">
        <v>2576127</v>
      </c>
      <c r="K553" s="36"/>
      <c r="L553" s="217" t="s">
        <v>2344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32409546</v>
      </c>
      <c r="G554" s="108">
        <v>2873250</v>
      </c>
      <c r="H554" s="108">
        <v>12261161</v>
      </c>
      <c r="I554" s="108">
        <v>0</v>
      </c>
      <c r="J554" s="108">
        <v>17275135</v>
      </c>
      <c r="K554" s="36"/>
      <c r="L554" s="217" t="s">
        <v>2344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13473946</v>
      </c>
      <c r="G555" s="108">
        <v>2228000</v>
      </c>
      <c r="H555" s="108">
        <v>8266315</v>
      </c>
      <c r="I555" s="108">
        <v>0</v>
      </c>
      <c r="J555" s="108">
        <v>2979631</v>
      </c>
      <c r="K555" s="36"/>
      <c r="L555" s="218" t="s">
        <v>2349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24916367</v>
      </c>
      <c r="G556" s="108">
        <v>1720079</v>
      </c>
      <c r="H556" s="108">
        <v>16807543</v>
      </c>
      <c r="I556" s="108">
        <v>1387323</v>
      </c>
      <c r="J556" s="108">
        <v>5001422</v>
      </c>
      <c r="K556" s="36"/>
      <c r="L556" s="217" t="s">
        <v>2348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122293791</v>
      </c>
      <c r="G557" s="108">
        <v>18500519</v>
      </c>
      <c r="H557" s="108">
        <v>9199504</v>
      </c>
      <c r="I557" s="108">
        <v>44741947</v>
      </c>
      <c r="J557" s="108">
        <v>49851821</v>
      </c>
      <c r="K557" s="36"/>
      <c r="L557" s="217" t="s">
        <v>2348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4283093</v>
      </c>
      <c r="G558" s="108">
        <v>193700</v>
      </c>
      <c r="H558" s="108">
        <v>3362032</v>
      </c>
      <c r="I558" s="108">
        <v>15000</v>
      </c>
      <c r="J558" s="108">
        <v>712361</v>
      </c>
      <c r="K558" s="36"/>
      <c r="L558" s="217" t="s">
        <v>2344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4079089</v>
      </c>
      <c r="G559" s="108">
        <v>373000</v>
      </c>
      <c r="H559" s="108">
        <v>1627754</v>
      </c>
      <c r="I559" s="108">
        <v>22000</v>
      </c>
      <c r="J559" s="108">
        <v>2056335</v>
      </c>
      <c r="K559" s="36"/>
      <c r="L559" s="217" t="s">
        <v>2344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13730026</v>
      </c>
      <c r="G560" s="108">
        <v>1137500</v>
      </c>
      <c r="H560" s="108">
        <v>4653745</v>
      </c>
      <c r="I560" s="108">
        <v>6642383</v>
      </c>
      <c r="J560" s="108">
        <v>1296398</v>
      </c>
      <c r="K560" s="36"/>
      <c r="L560" s="217" t="s">
        <v>2344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21053996</v>
      </c>
      <c r="G561" s="108">
        <v>437900</v>
      </c>
      <c r="H561" s="108">
        <v>4423147</v>
      </c>
      <c r="I561" s="108">
        <v>1050000</v>
      </c>
      <c r="J561" s="108">
        <v>15142949</v>
      </c>
      <c r="K561" s="36"/>
      <c r="L561" s="217" t="s">
        <v>2348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99006087</v>
      </c>
      <c r="G562" s="108">
        <v>2844697</v>
      </c>
      <c r="H562" s="108">
        <v>10268530</v>
      </c>
      <c r="I562" s="108">
        <v>13927516</v>
      </c>
      <c r="J562" s="108">
        <v>71965344</v>
      </c>
      <c r="K562" s="36"/>
      <c r="L562" s="217" t="s">
        <v>2344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12737968</v>
      </c>
      <c r="G563" s="108">
        <v>2860900</v>
      </c>
      <c r="H563" s="108">
        <v>4423455</v>
      </c>
      <c r="I563" s="108">
        <v>632900</v>
      </c>
      <c r="J563" s="108">
        <v>4820713</v>
      </c>
      <c r="K563" s="36"/>
      <c r="L563" s="217" t="s">
        <v>2344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19148673</v>
      </c>
      <c r="G564" s="108">
        <v>1172100</v>
      </c>
      <c r="H564" s="108">
        <v>10965004</v>
      </c>
      <c r="I564" s="108">
        <v>36707</v>
      </c>
      <c r="J564" s="108">
        <v>6974862</v>
      </c>
      <c r="K564" s="36"/>
      <c r="L564" s="217" t="s">
        <v>2344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25393453</v>
      </c>
      <c r="G565" s="108">
        <v>9273051</v>
      </c>
      <c r="H565" s="108">
        <v>11497300</v>
      </c>
      <c r="I565" s="108">
        <v>1721800</v>
      </c>
      <c r="J565" s="108">
        <v>2901302</v>
      </c>
      <c r="K565" s="36"/>
      <c r="L565" s="217" t="s">
        <v>2344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14188021</v>
      </c>
      <c r="G566" s="108">
        <v>242000</v>
      </c>
      <c r="H566" s="108">
        <v>2767454</v>
      </c>
      <c r="I566" s="108">
        <v>1816580</v>
      </c>
      <c r="J566" s="108">
        <v>9361987</v>
      </c>
      <c r="K566" s="36"/>
      <c r="L566" s="217" t="s">
        <v>2348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27726337</v>
      </c>
      <c r="G567" s="108">
        <v>19623836</v>
      </c>
      <c r="H567" s="108">
        <v>4586824</v>
      </c>
      <c r="I567" s="108">
        <v>2422000</v>
      </c>
      <c r="J567" s="108">
        <v>1093677</v>
      </c>
      <c r="K567" s="36"/>
      <c r="L567" s="217" t="s">
        <v>2344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4144921</v>
      </c>
      <c r="G568" s="108">
        <v>0</v>
      </c>
      <c r="H568" s="108">
        <v>2845820</v>
      </c>
      <c r="I568" s="108">
        <v>815200</v>
      </c>
      <c r="J568" s="108">
        <v>483901</v>
      </c>
      <c r="K568" s="36"/>
      <c r="L568" s="217" t="s">
        <v>2344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32867380</v>
      </c>
      <c r="G569" s="108">
        <v>12339078</v>
      </c>
      <c r="H569" s="108">
        <v>16133762</v>
      </c>
      <c r="I569" s="108">
        <v>274800</v>
      </c>
      <c r="J569" s="108">
        <v>4119740</v>
      </c>
      <c r="K569" s="36"/>
      <c r="L569" s="217" t="s">
        <v>2344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19821224</v>
      </c>
      <c r="G570" s="108">
        <v>1875400</v>
      </c>
      <c r="H570" s="108">
        <v>6696263</v>
      </c>
      <c r="I570" s="108">
        <v>7000</v>
      </c>
      <c r="J570" s="108">
        <v>11242561</v>
      </c>
      <c r="K570" s="36"/>
      <c r="L570" s="217" t="s">
        <v>2344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89416265</v>
      </c>
      <c r="G571" s="108">
        <v>13192065</v>
      </c>
      <c r="H571" s="108">
        <v>33545410</v>
      </c>
      <c r="I571" s="108">
        <v>8809511</v>
      </c>
      <c r="J571" s="108">
        <v>33869279</v>
      </c>
      <c r="K571" s="36"/>
      <c r="L571" s="217" t="s">
        <v>2344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48642266</v>
      </c>
      <c r="G572" s="108">
        <v>8269371</v>
      </c>
      <c r="H572" s="108">
        <v>14569296</v>
      </c>
      <c r="I572" s="108">
        <v>6263500</v>
      </c>
      <c r="J572" s="108">
        <v>19540099</v>
      </c>
      <c r="K572" s="36"/>
      <c r="L572" s="217" t="s">
        <v>2344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81927378</v>
      </c>
      <c r="G573" s="108">
        <v>33892572</v>
      </c>
      <c r="H573" s="108">
        <v>33307547</v>
      </c>
      <c r="I573" s="108">
        <v>5292407</v>
      </c>
      <c r="J573" s="108">
        <v>9434852</v>
      </c>
      <c r="K573" s="36"/>
      <c r="L573" s="217" t="s">
        <v>2348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220495</v>
      </c>
      <c r="G574" s="108">
        <v>0</v>
      </c>
      <c r="H574" s="108">
        <v>220495</v>
      </c>
      <c r="I574" s="108">
        <v>0</v>
      </c>
      <c r="J574" s="108">
        <v>0</v>
      </c>
      <c r="K574" s="36"/>
      <c r="L574" s="217" t="s">
        <v>2348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6373371</v>
      </c>
      <c r="G575" s="108">
        <v>4227603</v>
      </c>
      <c r="H575" s="108">
        <v>1327511</v>
      </c>
      <c r="I575" s="108">
        <v>50000</v>
      </c>
      <c r="J575" s="108">
        <v>768257</v>
      </c>
      <c r="K575" s="36"/>
      <c r="L575" s="217" t="s">
        <v>2348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769794</v>
      </c>
      <c r="G576" s="108">
        <v>0</v>
      </c>
      <c r="H576" s="108">
        <v>566516</v>
      </c>
      <c r="I576" s="108">
        <v>66000</v>
      </c>
      <c r="J576" s="108">
        <v>137278</v>
      </c>
      <c r="K576" s="36"/>
      <c r="L576" s="217" t="s">
        <v>2349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1034278</v>
      </c>
      <c r="G577" s="108">
        <v>0</v>
      </c>
      <c r="H577" s="108">
        <v>716712</v>
      </c>
      <c r="I577" s="108">
        <v>0</v>
      </c>
      <c r="J577" s="108">
        <v>317566</v>
      </c>
      <c r="K577" s="36"/>
      <c r="L577" s="217" t="s">
        <v>2348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4660712</v>
      </c>
      <c r="G578" s="108">
        <v>25100</v>
      </c>
      <c r="H578" s="108">
        <v>1752290</v>
      </c>
      <c r="I578" s="108">
        <v>1841690</v>
      </c>
      <c r="J578" s="108">
        <v>1041632</v>
      </c>
      <c r="K578" s="36"/>
      <c r="L578" s="217" t="s">
        <v>2344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2396771</v>
      </c>
      <c r="G579" s="108">
        <v>183750</v>
      </c>
      <c r="H579" s="108">
        <v>714520</v>
      </c>
      <c r="I579" s="108">
        <v>53280</v>
      </c>
      <c r="J579" s="108">
        <v>1445221</v>
      </c>
      <c r="K579" s="36"/>
      <c r="L579" s="217" t="s">
        <v>2344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1344855</v>
      </c>
      <c r="G580" s="108">
        <v>606500</v>
      </c>
      <c r="H580" s="108">
        <v>366167</v>
      </c>
      <c r="I580" s="108">
        <v>20750</v>
      </c>
      <c r="J580" s="108">
        <v>351438</v>
      </c>
      <c r="K580" s="36"/>
      <c r="L580" s="217" t="s">
        <v>2344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2432862</v>
      </c>
      <c r="G581" s="108">
        <v>275000</v>
      </c>
      <c r="H581" s="108">
        <v>642310</v>
      </c>
      <c r="I581" s="108">
        <v>49900</v>
      </c>
      <c r="J581" s="108">
        <v>1465652</v>
      </c>
      <c r="K581" s="36"/>
      <c r="L581" s="217" t="s">
        <v>2344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6380231</v>
      </c>
      <c r="G582" s="108">
        <v>1500</v>
      </c>
      <c r="H582" s="108">
        <v>461084</v>
      </c>
      <c r="I582" s="108">
        <v>948000</v>
      </c>
      <c r="J582" s="108">
        <v>4969647</v>
      </c>
      <c r="K582" s="36"/>
      <c r="L582" s="217" t="s">
        <v>2348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1219433</v>
      </c>
      <c r="G583" s="108">
        <v>400050</v>
      </c>
      <c r="H583" s="108">
        <v>544326</v>
      </c>
      <c r="I583" s="108">
        <v>198887</v>
      </c>
      <c r="J583" s="108">
        <v>76170</v>
      </c>
      <c r="K583" s="36"/>
      <c r="L583" s="217" t="s">
        <v>2344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1763035</v>
      </c>
      <c r="G584" s="108">
        <v>100480</v>
      </c>
      <c r="H584" s="108">
        <v>501278</v>
      </c>
      <c r="I584" s="108">
        <v>271100</v>
      </c>
      <c r="J584" s="108">
        <v>890177</v>
      </c>
      <c r="K584" s="36"/>
      <c r="L584" s="217" t="s">
        <v>2344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897095</v>
      </c>
      <c r="G585" s="108">
        <v>0</v>
      </c>
      <c r="H585" s="108">
        <v>491855</v>
      </c>
      <c r="I585" s="108">
        <v>255700</v>
      </c>
      <c r="J585" s="108">
        <v>149540</v>
      </c>
      <c r="K585" s="36"/>
      <c r="L585" s="218" t="s">
        <v>2349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2949896</v>
      </c>
      <c r="G586" s="108">
        <v>888750</v>
      </c>
      <c r="H586" s="108">
        <v>1728070</v>
      </c>
      <c r="I586" s="108">
        <v>116779</v>
      </c>
      <c r="J586" s="108">
        <v>216297</v>
      </c>
      <c r="K586" s="36"/>
      <c r="L586" s="217" t="s">
        <v>2344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1518503</v>
      </c>
      <c r="G587" s="108">
        <v>15595</v>
      </c>
      <c r="H587" s="108">
        <v>850341</v>
      </c>
      <c r="I587" s="108">
        <v>296491</v>
      </c>
      <c r="J587" s="108">
        <v>356076</v>
      </c>
      <c r="K587" s="36"/>
      <c r="L587" s="217" t="s">
        <v>2344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867069</v>
      </c>
      <c r="G588" s="108">
        <v>2000</v>
      </c>
      <c r="H588" s="108">
        <v>744357</v>
      </c>
      <c r="I588" s="108">
        <v>53881</v>
      </c>
      <c r="J588" s="108">
        <v>66831</v>
      </c>
      <c r="K588" s="36"/>
      <c r="L588" s="217" t="s">
        <v>2344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14727715</v>
      </c>
      <c r="G589" s="108">
        <v>5361512</v>
      </c>
      <c r="H589" s="108">
        <v>2077169</v>
      </c>
      <c r="I589" s="108">
        <v>2339740</v>
      </c>
      <c r="J589" s="108">
        <v>4949294</v>
      </c>
      <c r="K589" s="63"/>
      <c r="L589" s="217" t="s">
        <v>2348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2869617</v>
      </c>
      <c r="G590" s="108">
        <v>2050</v>
      </c>
      <c r="H590" s="108">
        <v>1633897</v>
      </c>
      <c r="I590" s="108">
        <v>0</v>
      </c>
      <c r="J590" s="108">
        <v>1233670</v>
      </c>
      <c r="K590" s="36"/>
      <c r="L590" s="217" t="s">
        <v>2344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930563</v>
      </c>
      <c r="G591" s="108">
        <v>4000</v>
      </c>
      <c r="H591" s="108">
        <v>649572</v>
      </c>
      <c r="I591" s="108">
        <v>300</v>
      </c>
      <c r="J591" s="108">
        <v>276691</v>
      </c>
      <c r="K591" s="36"/>
      <c r="L591" s="217" t="s">
        <v>2344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8826416</v>
      </c>
      <c r="G593" s="108">
        <v>0</v>
      </c>
      <c r="H593" s="108">
        <v>2569063</v>
      </c>
      <c r="I593" s="108">
        <v>17300</v>
      </c>
      <c r="J593" s="108">
        <v>6240053</v>
      </c>
      <c r="K593" s="36"/>
      <c r="L593" s="217" t="s">
        <v>2344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2423005</v>
      </c>
      <c r="G594" s="108">
        <v>0</v>
      </c>
      <c r="H594" s="108">
        <v>829419</v>
      </c>
      <c r="I594" s="108">
        <v>8200</v>
      </c>
      <c r="J594" s="108">
        <v>1585386</v>
      </c>
      <c r="K594" s="36"/>
      <c r="L594" s="217" t="s">
        <v>2344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2968506</v>
      </c>
      <c r="G595" s="108">
        <v>47425</v>
      </c>
      <c r="H595" s="108">
        <v>1345562</v>
      </c>
      <c r="I595" s="108">
        <v>1002</v>
      </c>
      <c r="J595" s="108">
        <v>1574517</v>
      </c>
      <c r="K595" s="36"/>
      <c r="L595" s="217" t="s">
        <v>2344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8292324</v>
      </c>
      <c r="G596" s="108">
        <v>341541</v>
      </c>
      <c r="H596" s="108">
        <v>1744429</v>
      </c>
      <c r="I596" s="108">
        <v>3660780</v>
      </c>
      <c r="J596" s="108">
        <v>2545574</v>
      </c>
      <c r="K596" s="36"/>
      <c r="L596" s="217" t="s">
        <v>2344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2487065</v>
      </c>
      <c r="G597" s="108">
        <v>37500</v>
      </c>
      <c r="H597" s="108">
        <v>871958</v>
      </c>
      <c r="I597" s="108">
        <v>529085</v>
      </c>
      <c r="J597" s="108">
        <v>1048522</v>
      </c>
      <c r="K597" s="36"/>
      <c r="L597" s="217" t="s">
        <v>2344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304888643</v>
      </c>
      <c r="G598" s="108">
        <v>0</v>
      </c>
      <c r="H598" s="108">
        <v>1132240</v>
      </c>
      <c r="I598" s="108">
        <v>150353998</v>
      </c>
      <c r="J598" s="108">
        <v>153402405</v>
      </c>
      <c r="K598" s="36"/>
      <c r="L598" s="217" t="s">
        <v>2344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2017-01-27T18:35:36Z</dcterms:modified>
  <cp:category/>
  <cp:version/>
  <cp:contentType/>
  <cp:contentStatus/>
</cp:coreProperties>
</file>