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15" sheetId="1" r:id="rId1"/>
  </sheets>
  <definedNames>
    <definedName name="_xlnm._FilterDatabase" localSheetId="0" hidden="1">'LiRats 15'!$A$2:$Z$568</definedName>
    <definedName name="_xlfn.IFERROR" hidden="1">#NAME?</definedName>
    <definedName name="_xlnm.Print_Area" localSheetId="0">'LiRats 15'!$A$1:$Z$594</definedName>
    <definedName name="_xlnm.Print_Titles" localSheetId="0">'LiRats 15'!$A:$C,'LiRats 15'!$1:$2</definedName>
  </definedNames>
  <calcPr fullCalcOnLoad="1"/>
</workbook>
</file>

<file path=xl/sharedStrings.xml><?xml version="1.0" encoding="utf-8"?>
<sst xmlns="http://schemas.openxmlformats.org/spreadsheetml/2006/main" count="1756" uniqueCount="1170">
  <si>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</si>
  <si>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</si>
  <si>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</si>
  <si>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</si>
  <si>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</si>
  <si>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</si>
  <si>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</si>
  <si>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</si>
  <si>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</si>
  <si>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</si>
  <si>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</si>
  <si>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</si>
  <si>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</si>
  <si>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</si>
  <si>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</si>
  <si>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</si>
  <si>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</si>
  <si>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</si>
  <si>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</si>
  <si>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</si>
  <si>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</si>
  <si>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</si>
  <si>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</si>
  <si>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</si>
  <si>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</si>
  <si>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</si>
  <si>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</si>
  <si>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</si>
  <si>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</si>
  <si>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</si>
  <si>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</si>
  <si>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</si>
  <si>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</si>
  <si>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</si>
  <si>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</si>
  <si>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</si>
  <si>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</si>
  <si>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</si>
  <si>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</si>
  <si>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</si>
  <si>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</si>
  <si>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</si>
  <si>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</si>
  <si>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</si>
  <si>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</si>
  <si>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</si>
  <si>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</si>
  <si>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</si>
  <si>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</si>
  <si>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</si>
  <si>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</si>
  <si>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</si>
  <si>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</si>
  <si>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</si>
  <si>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</si>
  <si>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</si>
  <si>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</si>
  <si>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</si>
  <si>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</si>
  <si>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</si>
  <si>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</si>
  <si>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</si>
  <si>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</si>
  <si>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</si>
  <si>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</si>
  <si>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</si>
  <si>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</si>
  <si>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</si>
  <si>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</si>
  <si>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</si>
  <si>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</si>
  <si>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</si>
  <si>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</si>
  <si>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</si>
  <si>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</si>
  <si>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</si>
  <si>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</si>
  <si>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</si>
  <si>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</si>
  <si>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</si>
  <si>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</si>
  <si>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</si>
  <si>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</si>
  <si>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</si>
  <si>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</si>
  <si>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</si>
  <si>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</si>
  <si>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</si>
  <si>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</si>
  <si>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</si>
  <si>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</si>
  <si>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</si>
  <si>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</si>
  <si>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</si>
  <si>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</si>
  <si>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</si>
  <si>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</si>
  <si>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</si>
  <si>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</si>
  <si>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</si>
  <si>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</si>
  <si>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</si>
  <si>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</si>
  <si>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</si>
  <si>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</si>
  <si>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</si>
  <si>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</si>
  <si>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</si>
  <si>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</si>
  <si>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</si>
  <si>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</si>
  <si>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</si>
  <si>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</si>
  <si>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</si>
  <si>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</si>
  <si>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</si>
  <si>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</si>
  <si>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</si>
  <si>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</si>
  <si>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</si>
  <si>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</si>
  <si>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</si>
  <si>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</si>
  <si>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</si>
  <si>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</si>
  <si>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</si>
  <si>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</si>
  <si>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</si>
  <si>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</si>
  <si>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</si>
  <si>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</si>
  <si>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</si>
  <si>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</si>
  <si>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</si>
  <si>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</si>
  <si>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</si>
  <si>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</si>
  <si>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</si>
  <si>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</si>
  <si>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</si>
  <si>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</si>
  <si>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</si>
  <si>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</si>
  <si>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</si>
  <si>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</si>
  <si>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</si>
  <si>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</si>
  <si>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</si>
  <si>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</si>
  <si>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</si>
  <si>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</si>
  <si>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</si>
  <si>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</si>
  <si>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</si>
  <si>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</si>
  <si>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</si>
  <si>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</si>
  <si>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</si>
  <si>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</si>
  <si>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</si>
  <si>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</si>
  <si>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</si>
  <si>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</si>
  <si>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</si>
  <si>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</si>
  <si>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</si>
  <si>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</si>
  <si>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</si>
  <si>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</si>
  <si>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</si>
  <si>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</si>
  <si>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</si>
  <si>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</si>
  <si>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</si>
  <si>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</si>
  <si>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</si>
  <si>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</si>
  <si>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</si>
  <si>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</si>
  <si>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</si>
  <si>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</si>
  <si>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</si>
  <si>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</si>
  <si>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</si>
  <si>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</si>
  <si>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</si>
  <si>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</si>
  <si>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</si>
  <si>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</si>
  <si>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</si>
  <si>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</si>
  <si>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</si>
  <si>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</si>
  <si>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</si>
  <si>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</si>
  <si>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</si>
  <si>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</si>
  <si>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</si>
  <si>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</si>
  <si>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</si>
  <si>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</si>
  <si>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</si>
  <si>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</si>
  <si>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</si>
  <si>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</si>
  <si>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</si>
  <si>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</si>
  <si>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</si>
  <si>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</si>
  <si>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</si>
  <si>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</si>
  <si>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</si>
  <si>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</si>
  <si>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</si>
  <si>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</si>
  <si>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</si>
  <si>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</si>
  <si>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</si>
  <si>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</si>
  <si>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</si>
  <si>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</si>
  <si>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</si>
  <si>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</si>
  <si>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</si>
  <si>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</si>
  <si>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</si>
  <si>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</si>
  <si>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</si>
  <si>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</si>
  <si>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</si>
  <si>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</si>
  <si>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</si>
  <si>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</si>
  <si>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</si>
  <si>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</si>
  <si>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</si>
  <si>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</si>
  <si>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</si>
  <si>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</si>
  <si>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</si>
  <si>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</si>
  <si>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</si>
  <si>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</si>
  <si>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</si>
  <si>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</si>
  <si>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</si>
  <si>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</si>
  <si>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</si>
  <si>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</si>
  <si>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</si>
  <si>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</si>
  <si>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</si>
  <si>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</si>
  <si>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</si>
  <si>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</si>
  <si>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</si>
  <si>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</si>
  <si>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</si>
  <si>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</si>
  <si>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</si>
  <si>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</si>
  <si>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</si>
  <si>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</si>
  <si>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</si>
  <si>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</si>
  <si>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</si>
  <si>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</si>
  <si>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</si>
  <si>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</si>
  <si>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</si>
  <si>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</si>
  <si>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</si>
  <si>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</si>
  <si>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</si>
  <si>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</si>
  <si>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</si>
  <si>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</si>
  <si>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</si>
  <si>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</si>
  <si>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</si>
  <si>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</si>
  <si>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</si>
  <si>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</si>
  <si>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</si>
  <si>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</si>
  <si>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</si>
  <si>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</si>
  <si>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</si>
  <si>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</si>
  <si>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</si>
  <si>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</si>
  <si>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</si>
  <si>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</si>
  <si>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</si>
  <si>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</si>
  <si>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</si>
  <si>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</si>
  <si>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</si>
  <si>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</si>
  <si>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</si>
  <si>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</si>
  <si>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</si>
  <si>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</si>
  <si>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</si>
  <si>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</si>
  <si>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</si>
  <si>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</si>
  <si>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</si>
  <si>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</si>
  <si>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</si>
  <si>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</si>
  <si>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</si>
  <si>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</si>
  <si>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</si>
  <si>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</si>
  <si>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</si>
  <si>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</si>
  <si>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</si>
  <si>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</si>
  <si>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</si>
  <si>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</si>
  <si>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</si>
  <si>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</si>
  <si>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</si>
  <si>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</si>
  <si>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</si>
  <si>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</si>
  <si>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</si>
  <si>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</si>
  <si>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</si>
  <si>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</si>
  <si>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</si>
  <si>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</si>
  <si>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</si>
  <si>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</si>
  <si>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</si>
  <si>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</si>
  <si>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</si>
  <si>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</si>
  <si>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</si>
  <si>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</si>
  <si>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</si>
  <si>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</si>
  <si>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</si>
  <si>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</si>
  <si>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</si>
  <si>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</si>
  <si>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</si>
  <si>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</si>
  <si>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</si>
  <si>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</si>
  <si>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</si>
  <si>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</si>
  <si>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</si>
  <si>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</si>
  <si>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</si>
  <si>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</si>
  <si>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</si>
  <si>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</si>
  <si>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</si>
  <si>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</si>
  <si>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</si>
  <si>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</si>
  <si>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</si>
  <si>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</si>
  <si>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</si>
  <si>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</si>
  <si>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</si>
  <si>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</si>
  <si>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</si>
  <si>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</si>
  <si>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</si>
  <si>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</si>
  <si>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</si>
  <si>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</si>
  <si>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</si>
  <si>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</si>
  <si>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</si>
  <si>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</si>
  <si>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</si>
  <si>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</si>
  <si>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</si>
  <si>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</si>
  <si>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</si>
  <si>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</si>
  <si>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</si>
  <si>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</si>
  <si>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</si>
  <si>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</si>
  <si>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</si>
  <si>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</si>
  <si>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</si>
  <si>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</si>
  <si>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</si>
  <si>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</si>
  <si>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</si>
  <si>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</si>
  <si>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</si>
  <si>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</si>
  <si>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</si>
  <si>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</si>
  <si>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</si>
  <si>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</si>
  <si>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</si>
  <si>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</si>
  <si>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</si>
  <si>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</si>
  <si>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</si>
  <si>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</si>
  <si>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</si>
  <si>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</si>
  <si>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</si>
  <si>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</si>
  <si>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</si>
  <si>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</si>
  <si>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</si>
  <si>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</si>
  <si>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</si>
  <si>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</si>
  <si>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</si>
  <si>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</si>
  <si>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</si>
  <si>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</si>
  <si>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</si>
  <si>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</si>
  <si>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</si>
  <si>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</si>
  <si>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</si>
  <si>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</si>
  <si>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</si>
  <si>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</si>
  <si>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</si>
  <si>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</si>
  <si>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</si>
  <si>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</si>
  <si>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</si>
  <si>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</si>
  <si>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</si>
  <si>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</si>
  <si>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</si>
  <si>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</si>
  <si>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</si>
  <si>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</si>
  <si>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</si>
  <si>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</si>
  <si>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</si>
  <si>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</si>
  <si>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</si>
  <si>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</si>
  <si>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</si>
  <si>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</si>
  <si>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</si>
  <si>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</si>
  <si>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</si>
  <si>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</si>
  <si>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</si>
  <si>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</si>
  <si>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</si>
  <si>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</si>
  <si>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</si>
  <si>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</si>
  <si>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</si>
  <si>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</si>
  <si>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</si>
  <si>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</si>
  <si>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</si>
  <si>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</si>
  <si>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</si>
  <si>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</si>
  <si>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</si>
  <si>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</si>
  <si>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</si>
  <si>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</si>
  <si>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</si>
  <si>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</si>
  <si>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</si>
  <si>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</si>
  <si>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</si>
  <si>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</si>
  <si>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</si>
  <si>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</si>
  <si>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</si>
  <si>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</si>
  <si>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</si>
  <si>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</si>
  <si>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</si>
  <si>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</si>
  <si>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</si>
  <si>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</si>
  <si>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</si>
  <si>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</si>
  <si>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</si>
  <si>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</si>
  <si>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</si>
  <si>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</si>
  <si>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</si>
  <si>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</si>
  <si>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</si>
  <si>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</si>
  <si>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</si>
  <si>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</si>
  <si>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</si>
  <si>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</si>
  <si>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</si>
  <si>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</si>
  <si>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</si>
  <si>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</si>
  <si>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</si>
  <si>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</si>
  <si>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</si>
  <si>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</si>
  <si>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</si>
  <si>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</si>
  <si>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</si>
  <si>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</si>
  <si>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</si>
  <si>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</si>
  <si>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</si>
  <si>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</si>
  <si>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</si>
  <si>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</si>
  <si>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</si>
  <si>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</si>
  <si>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</si>
  <si>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</si>
  <si>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</si>
  <si>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</si>
  <si>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</si>
  <si>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</si>
  <si>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</si>
  <si>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</si>
  <si>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</si>
  <si>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</si>
  <si>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</si>
  <si>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</si>
  <si>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</si>
  <si>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</si>
  <si>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</si>
  <si>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</si>
  <si>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</si>
  <si>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</si>
  <si>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</si>
  <si>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</si>
  <si>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</si>
  <si>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</si>
  <si>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</si>
  <si>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</si>
  <si>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</si>
  <si>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</si>
  <si>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</si>
  <si>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</si>
  <si>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</si>
  <si>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</si>
  <si>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</si>
  <si>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</si>
  <si>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</si>
  <si>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</si>
  <si>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</si>
  <si>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</si>
  <si>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</si>
  <si>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</si>
  <si>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</si>
  <si>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</si>
  <si>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</si>
  <si>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</si>
  <si>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</si>
  <si>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</si>
  <si>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</si>
  <si>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</si>
  <si>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</si>
  <si>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</si>
  <si>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</si>
  <si>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</si>
  <si>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</si>
  <si>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</si>
  <si>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</si>
  <si>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</si>
  <si>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</si>
  <si>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</si>
  <si>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</si>
  <si>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</si>
  <si>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</si>
  <si>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</si>
  <si>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</si>
  <si>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</si>
  <si>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</si>
  <si>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</si>
  <si>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</si>
  <si>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</si>
  <si>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</si>
  <si>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</si>
  <si>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</si>
  <si>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</si>
  <si>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</si>
  <si>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</si>
  <si>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</si>
  <si>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</si>
  <si>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</si>
  <si>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</si>
  <si>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</si>
  <si>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</si>
  <si>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</si>
  <si>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</si>
  <si>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</si>
  <si>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</si>
  <si>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</si>
  <si>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</si>
  <si>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</si>
  <si>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</si>
  <si>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</si>
  <si>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</si>
  <si>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</si>
  <si>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</si>
  <si>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</si>
  <si>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</si>
  <si>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</si>
  <si>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</si>
  <si>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</si>
  <si>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</si>
  <si>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</si>
  <si>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</si>
  <si>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</si>
  <si>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</si>
  <si>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</si>
  <si>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</si>
  <si>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</si>
  <si>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</si>
  <si>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</si>
  <si>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</si>
  <si>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</si>
  <si>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</si>
  <si>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</si>
  <si>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</si>
  <si>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</si>
  <si>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</si>
  <si>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</si>
  <si>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</si>
  <si>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</si>
  <si>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</si>
  <si>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</si>
  <si>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</si>
  <si>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</si>
  <si>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</si>
  <si>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</si>
  <si>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</si>
  <si>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</si>
  <si>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</si>
  <si>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</si>
  <si>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</si>
  <si>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</si>
  <si>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</si>
  <si>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</si>
  <si>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</si>
  <si>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</si>
  <si>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</si>
  <si>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</si>
  <si>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</si>
  <si>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</si>
  <si>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</si>
  <si>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</si>
  <si>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</si>
  <si>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</si>
  <si>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</si>
  <si>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</si>
  <si>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</si>
  <si>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</si>
  <si>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</si>
  <si>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</si>
  <si>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</si>
  <si>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</si>
  <si>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</si>
  <si>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</si>
  <si>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</si>
  <si>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</si>
  <si>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</si>
  <si>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</si>
  <si>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</si>
  <si>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</si>
  <si>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</si>
  <si>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</si>
  <si>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</si>
  <si>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</si>
  <si>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</si>
  <si>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</si>
  <si>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</si>
  <si>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</si>
  <si>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</si>
  <si>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</si>
  <si>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</si>
  <si>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</si>
  <si>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</si>
  <si>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</si>
  <si>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</si>
  <si>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</si>
  <si>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</si>
  <si>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</si>
  <si>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</si>
  <si>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</si>
  <si>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</si>
  <si>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</si>
  <si>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</si>
  <si>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</si>
  <si>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</si>
  <si>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</si>
  <si>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</si>
  <si>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</si>
  <si>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</si>
  <si>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</si>
  <si>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</si>
  <si>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</si>
  <si>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</si>
  <si>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</si>
  <si>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</si>
  <si>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</si>
  <si>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</si>
  <si>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</si>
  <si>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</si>
  <si>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</si>
  <si>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</si>
  <si>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</si>
  <si>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</si>
  <si>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</si>
  <si>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</si>
  <si>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</si>
  <si>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</si>
  <si>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</si>
  <si>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</si>
  <si>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</si>
  <si>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</si>
  <si>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</si>
  <si>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</si>
  <si>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</si>
  <si>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</si>
  <si>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</si>
  <si>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</si>
  <si>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</si>
  <si>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</si>
  <si>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</si>
  <si>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</si>
  <si>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</si>
  <si>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</si>
  <si>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</si>
  <si>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</si>
  <si>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</si>
  <si>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</si>
  <si>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</si>
  <si>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</si>
  <si>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</si>
  <si>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</si>
  <si>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</si>
  <si>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</si>
  <si>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</si>
  <si>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</si>
  <si>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</si>
  <si>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</si>
  <si>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</si>
  <si>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</si>
  <si>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</si>
  <si>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</si>
  <si>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</si>
  <si>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</si>
  <si>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</si>
  <si>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</si>
  <si>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</si>
  <si>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</si>
  <si>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</si>
  <si>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</si>
  <si>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</si>
  <si>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</si>
  <si>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</si>
  <si>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</si>
  <si>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</si>
  <si>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</si>
  <si>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</si>
  <si>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</si>
  <si>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</si>
  <si>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</si>
  <si>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</si>
  <si>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</si>
  <si>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</si>
  <si>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</si>
  <si>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</si>
  <si>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</si>
  <si>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</si>
  <si>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</si>
  <si>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</si>
  <si>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</si>
  <si>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</si>
  <si>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</si>
  <si>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</si>
  <si>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</si>
  <si>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</si>
  <si>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</si>
  <si>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</si>
  <si>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</si>
  <si>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</si>
  <si>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</si>
  <si>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</si>
  <si>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</si>
  <si>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</si>
  <si>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</si>
  <si>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</si>
  <si>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</si>
  <si>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</si>
  <si>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</si>
  <si>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</si>
  <si>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</si>
  <si>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</si>
  <si>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</si>
  <si>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</si>
  <si>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</si>
  <si>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</si>
  <si>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</si>
  <si>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</si>
  <si>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</si>
  <si>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</si>
  <si>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</si>
  <si>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</si>
  <si>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</si>
  <si>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</si>
  <si>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</si>
  <si>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</si>
  <si>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</si>
  <si>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</si>
  <si>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</si>
  <si>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</si>
  <si>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</si>
  <si>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</si>
  <si>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</si>
  <si>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</si>
  <si>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</si>
  <si>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</si>
  <si>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</si>
  <si>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</si>
  <si>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</si>
  <si>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</si>
  <si>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</si>
  <si>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</si>
  <si>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</si>
  <si>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</si>
  <si>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</si>
  <si>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</si>
  <si>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</si>
  <si>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</si>
  <si>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</si>
  <si>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</si>
  <si>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</si>
  <si>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</si>
  <si>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</si>
  <si>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</si>
  <si>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</si>
  <si>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</si>
  <si>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</si>
  <si>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</si>
  <si>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</si>
  <si>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</si>
  <si>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</si>
  <si>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</si>
  <si>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</si>
  <si>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</si>
  <si>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</si>
  <si>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</si>
  <si>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</si>
  <si>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</si>
  <si>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</si>
  <si>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</si>
  <si>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</si>
  <si>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</si>
  <si>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</si>
  <si>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</si>
  <si>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</si>
  <si>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</si>
  <si>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</si>
  <si>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</si>
  <si>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</si>
  <si>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</si>
  <si>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</si>
  <si>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</si>
  <si>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</si>
  <si>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</si>
  <si>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</si>
  <si>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</si>
  <si>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</si>
  <si>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</si>
  <si>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</si>
  <si>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</si>
  <si>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</si>
  <si>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</si>
  <si>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</si>
  <si>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</si>
  <si>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</si>
  <si>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</si>
  <si>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</si>
  <si>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</si>
  <si>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</si>
  <si>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</si>
  <si>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</si>
  <si>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</si>
  <si>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</si>
  <si>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</si>
  <si>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</si>
  <si>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</si>
  <si>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</si>
  <si>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</si>
  <si>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</si>
  <si>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</si>
  <si>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</si>
  <si>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</si>
  <si>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</si>
  <si>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</si>
  <si>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</si>
  <si>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</si>
  <si>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</si>
  <si>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</si>
  <si>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</si>
  <si>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</si>
  <si>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</si>
  <si>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</si>
  <si>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</si>
  <si>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</si>
  <si>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</si>
  <si>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</si>
  <si>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</si>
  <si>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</si>
  <si>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</si>
  <si>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</si>
  <si>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</si>
  <si>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</si>
  <si>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</si>
  <si>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</si>
  <si>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</si>
  <si>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</si>
  <si>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</si>
  <si>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</si>
  <si>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</si>
  <si>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</si>
  <si>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</si>
  <si>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</si>
  <si>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</si>
  <si>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</si>
  <si>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</si>
  <si>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</si>
  <si>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</si>
  <si>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</si>
  <si>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</si>
  <si>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</si>
  <si>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</si>
  <si>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</si>
  <si>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</si>
  <si>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</si>
  <si>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</si>
  <si>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</si>
  <si>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</si>
  <si>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</si>
  <si>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</si>
  <si>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</si>
  <si>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</si>
  <si>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</si>
  <si>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</si>
  <si>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</si>
  <si>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</si>
  <si>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</si>
  <si>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</si>
  <si>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</si>
  <si>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</si>
  <si>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</si>
  <si>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</si>
  <si>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</si>
  <si>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</si>
  <si>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</si>
  <si>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</si>
  <si>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</si>
  <si>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</si>
  <si>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</si>
  <si>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</si>
  <si>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</si>
  <si>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</si>
  <si>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</si>
  <si>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</si>
  <si>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</si>
  <si>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</si>
  <si>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</si>
  <si>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</si>
  <si>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</si>
  <si>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</si>
  <si>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</si>
  <si>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</si>
  <si>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</si>
  <si>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</si>
  <si>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</si>
  <si>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</si>
  <si>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</si>
  <si>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</si>
  <si>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</si>
  <si>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</si>
  <si>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</si>
  <si>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</si>
  <si>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</si>
  <si>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</si>
  <si>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</si>
  <si>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</si>
  <si>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</si>
  <si>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</si>
  <si>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</si>
  <si>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</si>
  <si>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</si>
  <si>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</si>
  <si>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</si>
  <si>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</si>
  <si>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</si>
  <si>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</si>
  <si>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</si>
  <si>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</si>
  <si>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</si>
  <si>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</si>
  <si>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</si>
  <si>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</si>
  <si>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</si>
  <si>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</si>
  <si>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</si>
  <si>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</si>
  <si>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</si>
  <si>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</si>
  <si>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</si>
  <si>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</si>
  <si>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</si>
  <si>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</si>
  <si>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</si>
  <si>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</si>
  <si>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</si>
  <si>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</si>
  <si>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</si>
  <si>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</si>
  <si>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</si>
  <si>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</si>
  <si>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</si>
  <si>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</si>
  <si>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</si>
  <si>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</si>
  <si>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</si>
  <si>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</si>
  <si>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</si>
  <si>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</si>
  <si>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</si>
  <si>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</si>
  <si>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</si>
  <si>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</si>
  <si>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</si>
  <si>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</si>
  <si>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</si>
  <si>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</si>
  <si>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</si>
  <si>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</si>
  <si>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</si>
  <si>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</si>
  <si>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</si>
  <si>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</si>
  <si>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</si>
  <si>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</si>
  <si>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</si>
  <si>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</si>
  <si>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</si>
  <si>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</si>
  <si>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</si>
  <si>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</si>
  <si>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</si>
  <si>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</si>
  <si>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</si>
  <si>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</si>
  <si>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</si>
  <si>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</si>
  <si>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</si>
  <si>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</si>
  <si>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</si>
  <si>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</si>
  <si>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</si>
  <si>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</si>
  <si>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</si>
  <si>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</si>
  <si>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</si>
  <si>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</si>
  <si>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</si>
  <si>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</si>
  <si>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</si>
  <si>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</si>
  <si>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</si>
  <si>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</si>
  <si>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</si>
  <si>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</si>
  <si>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</si>
  <si>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</si>
  <si>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</si>
  <si>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</si>
  <si>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</si>
  <si>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</si>
  <si>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</si>
  <si>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</si>
  <si>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</si>
  <si>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</si>
  <si>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</si>
  <si>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</si>
  <si>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</si>
  <si>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</si>
  <si>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</si>
  <si>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</si>
  <si>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</si>
  <si>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</si>
  <si>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</si>
  <si>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</si>
  <si>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</si>
  <si>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</si>
  <si>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</si>
  <si>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</si>
  <si>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</si>
  <si>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</si>
  <si>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</si>
  <si>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</si>
  <si>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</si>
  <si>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</si>
  <si>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</si>
  <si>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</si>
  <si>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</si>
  <si>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</si>
  <si>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</si>
  <si>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</si>
  <si>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</si>
  <si>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</si>
  <si>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</si>
  <si>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</si>
  <si>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</si>
  <si>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</si>
  <si>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</si>
  <si>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</si>
  <si>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</si>
  <si>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</si>
  <si>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</si>
  <si>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</si>
  <si>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</si>
  <si>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</si>
  <si>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</si>
  <si>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</si>
  <si>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</si>
  <si>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</si>
  <si>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</si>
  <si>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</si>
  <si>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</si>
  <si>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</si>
  <si>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</si>
  <si>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</si>
  <si>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</si>
  <si>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</si>
  <si>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</si>
  <si>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</si>
  <si>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</si>
  <si>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</si>
  <si>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</si>
  <si>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</si>
  <si>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</si>
  <si>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</si>
  <si>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</si>
  <si>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</si>
  <si>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</si>
  <si>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>2014-15 Change</t>
  </si>
  <si>
    <t xml:space="preserve"> Apartment % of Total Value</t>
  </si>
  <si>
    <t>Avg Residential &amp; Farm Home Value - 2015</t>
  </si>
  <si>
    <t>Avg Residential &amp; Farm Home Value - 2014</t>
  </si>
  <si>
    <t xml:space="preserve"> Residential &amp; Farm Home % of Total Value</t>
  </si>
  <si>
    <t>Residential and Farm Homestead Combined</t>
  </si>
  <si>
    <t>Farm Homestead Parcels</t>
  </si>
  <si>
    <t>Vacant Land Parcels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</si>
</sst>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Tahoma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4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2" fillId="33" borderId="10" xfId="57" applyFont="1" applyFill="1" applyBorder="1" applyAlignment="1" applyProtection="1" quotePrefix="1">
      <alignment horizontal="center" vertical="center" wrapText="1"/>
      <protection/>
    </xf>
    <xf numFmtId="165" fontId="0" fillId="0" borderId="13" xfId="57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4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7" applyNumberFormat="1" applyFont="1" applyAlignment="1">
      <alignment/>
    </xf>
    <xf numFmtId="4" fontId="42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2" fillId="33" borderId="16" xfId="57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7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165" fontId="3" fillId="34" borderId="21" xfId="57" applyNumberFormat="1" applyFont="1" applyFill="1" applyBorder="1" applyAlignment="1">
      <alignment horizontal="right"/>
    </xf>
    <xf numFmtId="4" fontId="42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7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4" fillId="0" borderId="29" xfId="0" applyFont="1" applyBorder="1" applyAlignment="1" applyProtection="1" quotePrefix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30" xfId="0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165" fontId="24" fillId="0" borderId="13" xfId="57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165" fontId="24" fillId="0" borderId="30" xfId="57" applyNumberFormat="1" applyFont="1" applyBorder="1" applyAlignment="1">
      <alignment/>
    </xf>
    <xf numFmtId="3" fontId="3" fillId="35" borderId="33" xfId="0" applyNumberFormat="1" applyFont="1" applyFill="1" applyBorder="1" applyAlignment="1">
      <alignment/>
    </xf>
    <xf numFmtId="3" fontId="3" fillId="35" borderId="34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24" fillId="0" borderId="29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 quotePrefix="1">
      <alignment horizontal="left"/>
      <protection/>
    </xf>
    <xf numFmtId="3" fontId="3" fillId="35" borderId="35" xfId="0" applyNumberFormat="1" applyFont="1" applyFill="1" applyBorder="1" applyAlignment="1">
      <alignment/>
    </xf>
    <xf numFmtId="3" fontId="3" fillId="35" borderId="36" xfId="0" applyNumberFormat="1" applyFont="1" applyFill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165" fontId="24" fillId="0" borderId="41" xfId="57" applyNumberFormat="1" applyFont="1" applyBorder="1" applyAlignment="1">
      <alignment/>
    </xf>
    <xf numFmtId="3" fontId="3" fillId="35" borderId="42" xfId="0" applyNumberFormat="1" applyFont="1" applyFill="1" applyBorder="1" applyAlignment="1">
      <alignment/>
    </xf>
    <xf numFmtId="3" fontId="3" fillId="35" borderId="43" xfId="0" applyNumberFormat="1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24" fillId="0" borderId="0" xfId="0" applyFont="1" applyAlignment="1">
      <alignment/>
    </xf>
    <xf numFmtId="164" fontId="24" fillId="0" borderId="22" xfId="42" applyNumberFormat="1" applyFont="1" applyBorder="1" applyAlignment="1">
      <alignment/>
    </xf>
    <xf numFmtId="164" fontId="24" fillId="0" borderId="24" xfId="42" applyNumberFormat="1" applyFont="1" applyBorder="1" applyAlignment="1">
      <alignment/>
    </xf>
    <xf numFmtId="164" fontId="24" fillId="0" borderId="23" xfId="42" applyNumberFormat="1" applyFont="1" applyBorder="1" applyAlignment="1">
      <alignment/>
    </xf>
    <xf numFmtId="165" fontId="24" fillId="0" borderId="44" xfId="57" applyNumberFormat="1" applyFont="1" applyBorder="1" applyAlignment="1">
      <alignment/>
    </xf>
    <xf numFmtId="165" fontId="24" fillId="0" borderId="24" xfId="57" applyNumberFormat="1" applyFont="1" applyBorder="1" applyAlignment="1">
      <alignment/>
    </xf>
    <xf numFmtId="10" fontId="24" fillId="0" borderId="23" xfId="57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24" fillId="0" borderId="29" xfId="42" applyNumberFormat="1" applyFont="1" applyBorder="1" applyAlignment="1">
      <alignment/>
    </xf>
    <xf numFmtId="164" fontId="24" fillId="0" borderId="30" xfId="42" applyNumberFormat="1" applyFont="1" applyBorder="1" applyAlignment="1">
      <alignment/>
    </xf>
    <xf numFmtId="164" fontId="24" fillId="0" borderId="0" xfId="42" applyNumberFormat="1" applyFont="1" applyBorder="1" applyAlignment="1">
      <alignment/>
    </xf>
    <xf numFmtId="10" fontId="24" fillId="0" borderId="0" xfId="57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30" xfId="42" applyNumberFormat="1" applyFont="1" applyBorder="1" applyAlignment="1">
      <alignment/>
    </xf>
    <xf numFmtId="164" fontId="3" fillId="0" borderId="29" xfId="42" applyNumberFormat="1" applyFont="1" applyBorder="1" applyAlignment="1">
      <alignment/>
    </xf>
    <xf numFmtId="0" fontId="24" fillId="0" borderId="0" xfId="0" applyFont="1" applyAlignment="1" quotePrefix="1">
      <alignment horizontal="left"/>
    </xf>
    <xf numFmtId="164" fontId="24" fillId="0" borderId="45" xfId="42" applyNumberFormat="1" applyFont="1" applyBorder="1" applyAlignment="1">
      <alignment/>
    </xf>
    <xf numFmtId="164" fontId="24" fillId="0" borderId="46" xfId="42" applyNumberFormat="1" applyFont="1" applyBorder="1" applyAlignment="1">
      <alignment/>
    </xf>
    <xf numFmtId="164" fontId="24" fillId="0" borderId="47" xfId="42" applyNumberFormat="1" applyFont="1" applyBorder="1" applyAlignment="1">
      <alignment/>
    </xf>
    <xf numFmtId="165" fontId="24" fillId="0" borderId="48" xfId="57" applyNumberFormat="1" applyFont="1" applyBorder="1" applyAlignment="1">
      <alignment/>
    </xf>
    <xf numFmtId="165" fontId="24" fillId="0" borderId="46" xfId="57" applyNumberFormat="1" applyFont="1" applyBorder="1" applyAlignment="1">
      <alignment/>
    </xf>
    <xf numFmtId="10" fontId="24" fillId="0" borderId="47" xfId="57" applyNumberFormat="1" applyFont="1" applyBorder="1" applyAlignment="1">
      <alignment/>
    </xf>
    <xf numFmtId="164" fontId="3" fillId="0" borderId="47" xfId="42" applyNumberFormat="1" applyFont="1" applyBorder="1" applyAlignment="1">
      <alignment/>
    </xf>
    <xf numFmtId="164" fontId="3" fillId="0" borderId="46" xfId="42" applyNumberFormat="1" applyFont="1" applyBorder="1" applyAlignment="1">
      <alignment/>
    </xf>
    <xf numFmtId="164" fontId="3" fillId="0" borderId="4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5" sqref="E5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8"/>
      <c r="B1" s="29"/>
      <c r="C1" s="30"/>
      <c r="D1" s="41" t="s">
        <v>3</v>
      </c>
      <c r="E1" s="39"/>
      <c r="F1" s="38" t="s">
        <v>5</v>
      </c>
      <c r="G1" s="42"/>
      <c r="H1" s="38" t="s">
        <v>7</v>
      </c>
      <c r="I1" s="38"/>
      <c r="J1" s="38" t="s">
        <v>9</v>
      </c>
      <c r="K1" s="38"/>
      <c r="L1" s="38" t="s">
        <v>1167</v>
      </c>
      <c r="M1" s="38"/>
      <c r="N1" s="38"/>
      <c r="O1" s="38"/>
      <c r="P1" s="38"/>
      <c r="Q1" s="39"/>
      <c r="R1" s="43" t="s">
        <v>1153</v>
      </c>
      <c r="S1" s="44"/>
      <c r="T1" s="38" t="s">
        <v>12</v>
      </c>
      <c r="U1" s="38"/>
      <c r="V1" s="35" t="s">
        <v>1154</v>
      </c>
      <c r="W1" s="35"/>
      <c r="X1" s="35"/>
      <c r="Y1" s="38" t="s">
        <v>1152</v>
      </c>
      <c r="Z1" s="39"/>
      <c r="AA1" s="36" t="s">
        <v>1148</v>
      </c>
      <c r="AB1" s="37"/>
    </row>
    <row r="2" spans="1:28" ht="67.5" customHeight="1">
      <c r="A2" s="16" t="s">
        <v>0</v>
      </c>
      <c r="B2" s="6" t="s">
        <v>1</v>
      </c>
      <c r="C2" s="24" t="s">
        <v>2</v>
      </c>
      <c r="D2" s="16" t="s">
        <v>1169</v>
      </c>
      <c r="E2" s="24" t="s">
        <v>4</v>
      </c>
      <c r="F2" s="8" t="s">
        <v>5</v>
      </c>
      <c r="G2" s="6" t="s">
        <v>6</v>
      </c>
      <c r="H2" s="6" t="s">
        <v>1168</v>
      </c>
      <c r="I2" s="6" t="s">
        <v>8</v>
      </c>
      <c r="J2" s="6" t="s">
        <v>9</v>
      </c>
      <c r="K2" s="6" t="s">
        <v>1161</v>
      </c>
      <c r="L2" s="6" t="s">
        <v>1166</v>
      </c>
      <c r="M2" s="6" t="s">
        <v>1157</v>
      </c>
      <c r="N2" s="7" t="s">
        <v>1158</v>
      </c>
      <c r="O2" s="13" t="s">
        <v>1164</v>
      </c>
      <c r="P2" s="13" t="s">
        <v>1165</v>
      </c>
      <c r="Q2" s="17" t="s">
        <v>1162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1163</v>
      </c>
      <c r="Y2" s="6" t="s">
        <v>1155</v>
      </c>
      <c r="Z2" s="24" t="s">
        <v>1156</v>
      </c>
      <c r="AA2" s="16" t="s">
        <v>16</v>
      </c>
      <c r="AB2" s="24" t="s">
        <v>17</v>
      </c>
    </row>
    <row r="3" spans="1:29" ht="16.5">
      <c r="A3" s="45" t="s">
        <v>18</v>
      </c>
      <c r="B3" s="46" t="s">
        <v>19</v>
      </c>
      <c r="C3" s="47" t="s">
        <v>20</v>
      </c>
      <c r="D3" s="48">
        <v>515</v>
      </c>
      <c r="E3" s="49">
        <v>22592800</v>
      </c>
      <c r="F3" s="50">
        <v>3288</v>
      </c>
      <c r="G3" s="51">
        <v>567248500</v>
      </c>
      <c r="H3" s="52">
        <v>0</v>
      </c>
      <c r="I3" s="51">
        <v>0</v>
      </c>
      <c r="J3" s="52">
        <v>0</v>
      </c>
      <c r="K3" s="51">
        <v>0</v>
      </c>
      <c r="L3" s="53">
        <f aca="true" t="shared" si="0" ref="L3:L66">(G3+I3)/AB3</f>
        <v>0.7950645458161624</v>
      </c>
      <c r="M3" s="51">
        <f aca="true" t="shared" si="1" ref="M3:M66">F3+H3</f>
        <v>3288</v>
      </c>
      <c r="N3" s="52">
        <f aca="true" t="shared" si="2" ref="N3:N66">W3+I3+G3</f>
        <v>567248500</v>
      </c>
      <c r="O3" s="52">
        <f aca="true" t="shared" si="3" ref="O3:O34">(I3+G3)/(H3+F3)</f>
        <v>172520.83333333334</v>
      </c>
      <c r="P3" s="54">
        <v>172943.400243309</v>
      </c>
      <c r="Q3" s="55">
        <f aca="true" t="shared" si="4" ref="Q3:Q66">(O3-P3)/P3</f>
        <v>-0.002443382686943626</v>
      </c>
      <c r="R3" s="48">
        <v>189</v>
      </c>
      <c r="S3" s="51">
        <v>123620900</v>
      </c>
      <c r="T3" s="52">
        <v>0</v>
      </c>
      <c r="U3" s="51">
        <v>0</v>
      </c>
      <c r="V3" s="52">
        <v>0</v>
      </c>
      <c r="W3" s="51">
        <v>0</v>
      </c>
      <c r="X3" s="53">
        <f aca="true" t="shared" si="5" ref="X3:X66">W3/AB3</f>
        <v>0</v>
      </c>
      <c r="Y3" s="56">
        <f aca="true" t="shared" si="6" ref="Y3:Y66">R3+T3+V3</f>
        <v>189</v>
      </c>
      <c r="Z3" s="57">
        <f aca="true" t="shared" si="7" ref="Z3:Z66">S3+U3+W3</f>
        <v>123620900</v>
      </c>
      <c r="AA3" s="58">
        <f>V3+T3+R3+J3+H3+F3+D3</f>
        <v>3992</v>
      </c>
      <c r="AB3" s="59">
        <f>W3+U3+S3+K3+I3+G3+E3</f>
        <v>713462200</v>
      </c>
      <c r="AC3" s="12"/>
    </row>
    <row r="4" spans="1:29" ht="16.5">
      <c r="A4" s="60" t="s">
        <v>21</v>
      </c>
      <c r="B4" s="61" t="s">
        <v>22</v>
      </c>
      <c r="C4" s="47" t="s">
        <v>20</v>
      </c>
      <c r="D4" s="48">
        <v>2221</v>
      </c>
      <c r="E4" s="49">
        <v>463386600</v>
      </c>
      <c r="F4" s="50">
        <v>10916</v>
      </c>
      <c r="G4" s="51">
        <v>1910222855</v>
      </c>
      <c r="H4" s="52">
        <v>0</v>
      </c>
      <c r="I4" s="51">
        <v>0</v>
      </c>
      <c r="J4" s="52">
        <v>0</v>
      </c>
      <c r="K4" s="51">
        <v>0</v>
      </c>
      <c r="L4" s="53">
        <f t="shared" si="0"/>
        <v>0.26012446888618657</v>
      </c>
      <c r="M4" s="51">
        <f t="shared" si="1"/>
        <v>10916</v>
      </c>
      <c r="N4" s="52">
        <f t="shared" si="2"/>
        <v>2083139555</v>
      </c>
      <c r="O4" s="52">
        <f t="shared" si="3"/>
        <v>174992.9328508611</v>
      </c>
      <c r="P4" s="50">
        <v>191788.23182980277</v>
      </c>
      <c r="Q4" s="55">
        <f t="shared" si="4"/>
        <v>-0.08757210397479544</v>
      </c>
      <c r="R4" s="48">
        <v>1581</v>
      </c>
      <c r="S4" s="51">
        <v>4792899500</v>
      </c>
      <c r="T4" s="52">
        <v>9</v>
      </c>
      <c r="U4" s="51">
        <v>4069800</v>
      </c>
      <c r="V4" s="52">
        <v>166</v>
      </c>
      <c r="W4" s="51">
        <v>172916700</v>
      </c>
      <c r="X4" s="53">
        <f t="shared" si="5"/>
        <v>0.023546920000102323</v>
      </c>
      <c r="Y4" s="62">
        <f t="shared" si="6"/>
        <v>1756</v>
      </c>
      <c r="Z4" s="63">
        <f t="shared" si="7"/>
        <v>4969886000</v>
      </c>
      <c r="AA4" s="58">
        <f>V4+T4+R4+J4+H4+F4+D4</f>
        <v>14893</v>
      </c>
      <c r="AB4" s="59">
        <f>W4+U4+S4+K4+I4+G4+E4</f>
        <v>7343495455</v>
      </c>
      <c r="AC4" s="12"/>
    </row>
    <row r="5" spans="1:29" ht="16.5">
      <c r="A5" s="60" t="s">
        <v>23</v>
      </c>
      <c r="B5" s="46" t="s">
        <v>24</v>
      </c>
      <c r="C5" s="47" t="s">
        <v>20</v>
      </c>
      <c r="D5" s="48">
        <v>265</v>
      </c>
      <c r="E5" s="49">
        <v>63428600</v>
      </c>
      <c r="F5" s="50">
        <v>8513</v>
      </c>
      <c r="G5" s="51">
        <v>3077052000</v>
      </c>
      <c r="H5" s="52">
        <v>0</v>
      </c>
      <c r="I5" s="51">
        <v>0</v>
      </c>
      <c r="J5" s="52">
        <v>0</v>
      </c>
      <c r="K5" s="51">
        <v>0</v>
      </c>
      <c r="L5" s="53">
        <f t="shared" si="0"/>
        <v>0.952241722336948</v>
      </c>
      <c r="M5" s="51">
        <f t="shared" si="1"/>
        <v>8513</v>
      </c>
      <c r="N5" s="52">
        <f t="shared" si="2"/>
        <v>3079771000</v>
      </c>
      <c r="O5" s="52">
        <f t="shared" si="3"/>
        <v>361453.3067073887</v>
      </c>
      <c r="P5" s="50">
        <v>361010.568914956</v>
      </c>
      <c r="Q5" s="55">
        <f t="shared" si="4"/>
        <v>0.001226384573070525</v>
      </c>
      <c r="R5" s="48">
        <v>115</v>
      </c>
      <c r="S5" s="51">
        <v>88177400</v>
      </c>
      <c r="T5" s="52">
        <v>0</v>
      </c>
      <c r="U5" s="51">
        <v>0</v>
      </c>
      <c r="V5" s="52">
        <v>5</v>
      </c>
      <c r="W5" s="51">
        <v>2719000</v>
      </c>
      <c r="X5" s="53">
        <f t="shared" si="5"/>
        <v>0.0008414369477779906</v>
      </c>
      <c r="Y5" s="62">
        <f t="shared" si="6"/>
        <v>120</v>
      </c>
      <c r="Z5" s="63">
        <f t="shared" si="7"/>
        <v>90896400</v>
      </c>
      <c r="AA5" s="58">
        <f aca="true" t="shared" si="8" ref="AA5:AA68">V5+T5+R5+J5+H5+F5+D5</f>
        <v>8898</v>
      </c>
      <c r="AB5" s="59">
        <f aca="true" t="shared" si="9" ref="AB5:AB67">W5+U5+S5+K5+I5+G5+E5</f>
        <v>3231377000</v>
      </c>
      <c r="AC5" s="12"/>
    </row>
    <row r="6" spans="1:29" ht="16.5">
      <c r="A6" s="60" t="s">
        <v>25</v>
      </c>
      <c r="B6" s="46" t="s">
        <v>26</v>
      </c>
      <c r="C6" s="47" t="s">
        <v>20</v>
      </c>
      <c r="D6" s="48">
        <v>197</v>
      </c>
      <c r="E6" s="49">
        <v>7825200</v>
      </c>
      <c r="F6" s="50">
        <v>1290</v>
      </c>
      <c r="G6" s="51">
        <v>228007200</v>
      </c>
      <c r="H6" s="52">
        <v>92</v>
      </c>
      <c r="I6" s="51">
        <v>17183500</v>
      </c>
      <c r="J6" s="52">
        <v>164</v>
      </c>
      <c r="K6" s="51">
        <v>1689700</v>
      </c>
      <c r="L6" s="53">
        <f t="shared" si="0"/>
        <v>0.8241274824336883</v>
      </c>
      <c r="M6" s="51">
        <f t="shared" si="1"/>
        <v>1382</v>
      </c>
      <c r="N6" s="52">
        <f t="shared" si="2"/>
        <v>254028200</v>
      </c>
      <c r="O6" s="52">
        <f t="shared" si="3"/>
        <v>177417.2937771346</v>
      </c>
      <c r="P6" s="50">
        <v>179179.98554913295</v>
      </c>
      <c r="Q6" s="55">
        <f t="shared" si="4"/>
        <v>-0.009837548354500862</v>
      </c>
      <c r="R6" s="48">
        <v>99</v>
      </c>
      <c r="S6" s="51">
        <v>30182600</v>
      </c>
      <c r="T6" s="52">
        <v>3</v>
      </c>
      <c r="U6" s="51">
        <v>3789800</v>
      </c>
      <c r="V6" s="52">
        <v>10</v>
      </c>
      <c r="W6" s="51">
        <v>8837500</v>
      </c>
      <c r="X6" s="53">
        <f t="shared" si="5"/>
        <v>0.029704334732140007</v>
      </c>
      <c r="Y6" s="62">
        <f t="shared" si="6"/>
        <v>112</v>
      </c>
      <c r="Z6" s="63">
        <f t="shared" si="7"/>
        <v>42809900</v>
      </c>
      <c r="AA6" s="58">
        <f t="shared" si="8"/>
        <v>1855</v>
      </c>
      <c r="AB6" s="59">
        <f t="shared" si="9"/>
        <v>297515500</v>
      </c>
      <c r="AC6" s="12"/>
    </row>
    <row r="7" spans="1:29" ht="16.5">
      <c r="A7" s="60" t="s">
        <v>27</v>
      </c>
      <c r="B7" s="46" t="s">
        <v>28</v>
      </c>
      <c r="C7" s="47" t="s">
        <v>20</v>
      </c>
      <c r="D7" s="48">
        <v>2709</v>
      </c>
      <c r="E7" s="49">
        <v>32346100</v>
      </c>
      <c r="F7" s="50">
        <v>2403</v>
      </c>
      <c r="G7" s="51">
        <v>515147600</v>
      </c>
      <c r="H7" s="52">
        <v>130</v>
      </c>
      <c r="I7" s="51">
        <v>31882800</v>
      </c>
      <c r="J7" s="52">
        <v>312</v>
      </c>
      <c r="K7" s="51">
        <v>2396800</v>
      </c>
      <c r="L7" s="53">
        <f t="shared" si="0"/>
        <v>0.8420295632926298</v>
      </c>
      <c r="M7" s="51">
        <f t="shared" si="1"/>
        <v>2533</v>
      </c>
      <c r="N7" s="52">
        <f t="shared" si="2"/>
        <v>547470200</v>
      </c>
      <c r="O7" s="52">
        <f t="shared" si="3"/>
        <v>215961.46861429134</v>
      </c>
      <c r="P7" s="50">
        <v>216428.71794871794</v>
      </c>
      <c r="Q7" s="55">
        <f t="shared" si="4"/>
        <v>-0.0021589063542727725</v>
      </c>
      <c r="R7" s="48">
        <v>93</v>
      </c>
      <c r="S7" s="51">
        <v>54838800</v>
      </c>
      <c r="T7" s="52">
        <v>13</v>
      </c>
      <c r="U7" s="51">
        <v>12605100</v>
      </c>
      <c r="V7" s="52">
        <v>1</v>
      </c>
      <c r="W7" s="51">
        <v>439800</v>
      </c>
      <c r="X7" s="53">
        <f t="shared" si="5"/>
        <v>0.0006769726178583468</v>
      </c>
      <c r="Y7" s="62">
        <f t="shared" si="6"/>
        <v>107</v>
      </c>
      <c r="Z7" s="63">
        <f t="shared" si="7"/>
        <v>67883700</v>
      </c>
      <c r="AA7" s="58">
        <f t="shared" si="8"/>
        <v>5661</v>
      </c>
      <c r="AB7" s="59">
        <f t="shared" si="9"/>
        <v>649657000</v>
      </c>
      <c r="AC7" s="12"/>
    </row>
    <row r="8" spans="1:29" ht="16.5">
      <c r="A8" s="60" t="s">
        <v>29</v>
      </c>
      <c r="B8" s="46" t="s">
        <v>30</v>
      </c>
      <c r="C8" s="47" t="s">
        <v>20</v>
      </c>
      <c r="D8" s="48">
        <v>70</v>
      </c>
      <c r="E8" s="49">
        <v>1545200</v>
      </c>
      <c r="F8" s="50">
        <v>219</v>
      </c>
      <c r="G8" s="51">
        <v>28938400</v>
      </c>
      <c r="H8" s="52">
        <v>1</v>
      </c>
      <c r="I8" s="51">
        <v>292800</v>
      </c>
      <c r="J8" s="52">
        <v>7</v>
      </c>
      <c r="K8" s="51">
        <v>51900</v>
      </c>
      <c r="L8" s="53">
        <f t="shared" si="0"/>
        <v>0.8543212618768578</v>
      </c>
      <c r="M8" s="51">
        <f t="shared" si="1"/>
        <v>220</v>
      </c>
      <c r="N8" s="52">
        <f t="shared" si="2"/>
        <v>29231200</v>
      </c>
      <c r="O8" s="52">
        <f t="shared" si="3"/>
        <v>132869.0909090909</v>
      </c>
      <c r="P8" s="50">
        <v>132213.18181818182</v>
      </c>
      <c r="Q8" s="55">
        <f t="shared" si="4"/>
        <v>0.0049609961872870405</v>
      </c>
      <c r="R8" s="48">
        <v>17</v>
      </c>
      <c r="S8" s="51">
        <v>3387400</v>
      </c>
      <c r="T8" s="52">
        <v>0</v>
      </c>
      <c r="U8" s="51">
        <v>0</v>
      </c>
      <c r="V8" s="52">
        <v>0</v>
      </c>
      <c r="W8" s="51">
        <v>0</v>
      </c>
      <c r="X8" s="53">
        <f t="shared" si="5"/>
        <v>0</v>
      </c>
      <c r="Y8" s="62">
        <f t="shared" si="6"/>
        <v>17</v>
      </c>
      <c r="Z8" s="63">
        <f t="shared" si="7"/>
        <v>3387400</v>
      </c>
      <c r="AA8" s="58">
        <f t="shared" si="8"/>
        <v>314</v>
      </c>
      <c r="AB8" s="59">
        <f t="shared" si="9"/>
        <v>34215700</v>
      </c>
      <c r="AC8" s="12"/>
    </row>
    <row r="9" spans="1:29" ht="16.5">
      <c r="A9" s="60" t="s">
        <v>31</v>
      </c>
      <c r="B9" s="46" t="s">
        <v>32</v>
      </c>
      <c r="C9" s="47" t="s">
        <v>20</v>
      </c>
      <c r="D9" s="48">
        <v>1058</v>
      </c>
      <c r="E9" s="49">
        <v>6384000</v>
      </c>
      <c r="F9" s="50">
        <v>1266</v>
      </c>
      <c r="G9" s="51">
        <v>177085300</v>
      </c>
      <c r="H9" s="52">
        <v>0</v>
      </c>
      <c r="I9" s="51">
        <v>0</v>
      </c>
      <c r="J9" s="52">
        <v>0</v>
      </c>
      <c r="K9" s="51">
        <v>0</v>
      </c>
      <c r="L9" s="53">
        <f t="shared" si="0"/>
        <v>0.7867611450790691</v>
      </c>
      <c r="M9" s="51">
        <f t="shared" si="1"/>
        <v>1266</v>
      </c>
      <c r="N9" s="52">
        <f t="shared" si="2"/>
        <v>182333500</v>
      </c>
      <c r="O9" s="52">
        <f t="shared" si="3"/>
        <v>139877.80410742495</v>
      </c>
      <c r="P9" s="50">
        <v>141070.25518341307</v>
      </c>
      <c r="Q9" s="55">
        <f t="shared" si="4"/>
        <v>-0.008452888062318687</v>
      </c>
      <c r="R9" s="48">
        <v>149</v>
      </c>
      <c r="S9" s="51">
        <v>30669400</v>
      </c>
      <c r="T9" s="52">
        <v>15</v>
      </c>
      <c r="U9" s="51">
        <v>5694500</v>
      </c>
      <c r="V9" s="52">
        <v>11</v>
      </c>
      <c r="W9" s="51">
        <v>5248200</v>
      </c>
      <c r="X9" s="53">
        <f t="shared" si="5"/>
        <v>0.02331689779786335</v>
      </c>
      <c r="Y9" s="62">
        <f t="shared" si="6"/>
        <v>175</v>
      </c>
      <c r="Z9" s="63">
        <f t="shared" si="7"/>
        <v>41612100</v>
      </c>
      <c r="AA9" s="58">
        <f t="shared" si="8"/>
        <v>2499</v>
      </c>
      <c r="AB9" s="59">
        <f t="shared" si="9"/>
        <v>225081400</v>
      </c>
      <c r="AC9" s="12"/>
    </row>
    <row r="10" spans="1:29" ht="16.5">
      <c r="A10" s="60" t="s">
        <v>33</v>
      </c>
      <c r="B10" s="46" t="s">
        <v>34</v>
      </c>
      <c r="C10" s="47" t="s">
        <v>20</v>
      </c>
      <c r="D10" s="48">
        <v>3364</v>
      </c>
      <c r="E10" s="49">
        <v>151264300</v>
      </c>
      <c r="F10" s="50">
        <v>14709</v>
      </c>
      <c r="G10" s="51">
        <v>3060839600</v>
      </c>
      <c r="H10" s="52">
        <v>21</v>
      </c>
      <c r="I10" s="51">
        <v>5457400</v>
      </c>
      <c r="J10" s="52">
        <v>75</v>
      </c>
      <c r="K10" s="51">
        <v>734300</v>
      </c>
      <c r="L10" s="53">
        <f t="shared" si="0"/>
        <v>0.7541997923273679</v>
      </c>
      <c r="M10" s="51">
        <f t="shared" si="1"/>
        <v>14730</v>
      </c>
      <c r="N10" s="52">
        <f t="shared" si="2"/>
        <v>3082489000</v>
      </c>
      <c r="O10" s="52">
        <f t="shared" si="3"/>
        <v>208166.80244399185</v>
      </c>
      <c r="P10" s="50">
        <v>208184.72610682857</v>
      </c>
      <c r="Q10" s="55">
        <f t="shared" si="4"/>
        <v>-8.609499444029447E-05</v>
      </c>
      <c r="R10" s="48">
        <v>927</v>
      </c>
      <c r="S10" s="51">
        <v>787632800</v>
      </c>
      <c r="T10" s="52">
        <v>21</v>
      </c>
      <c r="U10" s="51">
        <v>43509200</v>
      </c>
      <c r="V10" s="52">
        <v>13</v>
      </c>
      <c r="W10" s="51">
        <v>16192000</v>
      </c>
      <c r="X10" s="53">
        <f t="shared" si="5"/>
        <v>0.003982654986573297</v>
      </c>
      <c r="Y10" s="62">
        <f t="shared" si="6"/>
        <v>961</v>
      </c>
      <c r="Z10" s="63">
        <f t="shared" si="7"/>
        <v>847334000</v>
      </c>
      <c r="AA10" s="58">
        <f t="shared" si="8"/>
        <v>19130</v>
      </c>
      <c r="AB10" s="59">
        <f t="shared" si="9"/>
        <v>4065629600</v>
      </c>
      <c r="AC10" s="12"/>
    </row>
    <row r="11" spans="1:29" ht="16.5">
      <c r="A11" s="60" t="s">
        <v>35</v>
      </c>
      <c r="B11" s="46" t="s">
        <v>36</v>
      </c>
      <c r="C11" s="47" t="s">
        <v>20</v>
      </c>
      <c r="D11" s="48">
        <v>702</v>
      </c>
      <c r="E11" s="49">
        <v>8997400</v>
      </c>
      <c r="F11" s="50">
        <v>743</v>
      </c>
      <c r="G11" s="51">
        <v>132902500</v>
      </c>
      <c r="H11" s="52">
        <v>16</v>
      </c>
      <c r="I11" s="51">
        <v>3504100</v>
      </c>
      <c r="J11" s="52">
        <v>45</v>
      </c>
      <c r="K11" s="51">
        <v>1029300</v>
      </c>
      <c r="L11" s="53">
        <f t="shared" si="0"/>
        <v>0.88501235324039</v>
      </c>
      <c r="M11" s="51">
        <f t="shared" si="1"/>
        <v>759</v>
      </c>
      <c r="N11" s="52">
        <f t="shared" si="2"/>
        <v>137123400</v>
      </c>
      <c r="O11" s="52">
        <f t="shared" si="3"/>
        <v>179718.84057971014</v>
      </c>
      <c r="P11" s="50">
        <v>179677.86561264822</v>
      </c>
      <c r="Q11" s="55">
        <f t="shared" si="4"/>
        <v>0.00022804682659273497</v>
      </c>
      <c r="R11" s="48">
        <v>7</v>
      </c>
      <c r="S11" s="51">
        <v>4921800</v>
      </c>
      <c r="T11" s="52">
        <v>5</v>
      </c>
      <c r="U11" s="51">
        <v>2057700</v>
      </c>
      <c r="V11" s="52">
        <v>1</v>
      </c>
      <c r="W11" s="51">
        <v>716800</v>
      </c>
      <c r="X11" s="53">
        <f t="shared" si="5"/>
        <v>0.0046506316761997695</v>
      </c>
      <c r="Y11" s="62">
        <f t="shared" si="6"/>
        <v>13</v>
      </c>
      <c r="Z11" s="63">
        <f t="shared" si="7"/>
        <v>7696300</v>
      </c>
      <c r="AA11" s="58">
        <f t="shared" si="8"/>
        <v>1519</v>
      </c>
      <c r="AB11" s="59">
        <f t="shared" si="9"/>
        <v>154129600</v>
      </c>
      <c r="AC11" s="12"/>
    </row>
    <row r="12" spans="1:29" ht="16.5">
      <c r="A12" s="60" t="s">
        <v>37</v>
      </c>
      <c r="B12" s="46" t="s">
        <v>38</v>
      </c>
      <c r="C12" s="47" t="s">
        <v>20</v>
      </c>
      <c r="D12" s="48">
        <v>340</v>
      </c>
      <c r="E12" s="49">
        <v>3481800</v>
      </c>
      <c r="F12" s="50">
        <v>665</v>
      </c>
      <c r="G12" s="51">
        <v>79489509</v>
      </c>
      <c r="H12" s="52">
        <v>9</v>
      </c>
      <c r="I12" s="51">
        <v>1448200</v>
      </c>
      <c r="J12" s="52">
        <v>55</v>
      </c>
      <c r="K12" s="51">
        <v>207390</v>
      </c>
      <c r="L12" s="53">
        <f t="shared" si="0"/>
        <v>0.748322234678073</v>
      </c>
      <c r="M12" s="51">
        <f t="shared" si="1"/>
        <v>674</v>
      </c>
      <c r="N12" s="52">
        <f t="shared" si="2"/>
        <v>80937709</v>
      </c>
      <c r="O12" s="52">
        <f t="shared" si="3"/>
        <v>120085.62166172107</v>
      </c>
      <c r="P12" s="50">
        <v>120063.51483679525</v>
      </c>
      <c r="Q12" s="55">
        <f t="shared" si="4"/>
        <v>0.0001841260848966019</v>
      </c>
      <c r="R12" s="48">
        <v>43</v>
      </c>
      <c r="S12" s="51">
        <v>11140000</v>
      </c>
      <c r="T12" s="52">
        <v>12</v>
      </c>
      <c r="U12" s="51">
        <v>12392000</v>
      </c>
      <c r="V12" s="52">
        <v>0</v>
      </c>
      <c r="W12" s="51">
        <v>0</v>
      </c>
      <c r="X12" s="53">
        <f t="shared" si="5"/>
        <v>0</v>
      </c>
      <c r="Y12" s="62">
        <f t="shared" si="6"/>
        <v>55</v>
      </c>
      <c r="Z12" s="63">
        <f t="shared" si="7"/>
        <v>23532000</v>
      </c>
      <c r="AA12" s="58">
        <f t="shared" si="8"/>
        <v>1124</v>
      </c>
      <c r="AB12" s="59">
        <f t="shared" si="9"/>
        <v>108158899</v>
      </c>
      <c r="AC12" s="12"/>
    </row>
    <row r="13" spans="1:29" ht="16.5">
      <c r="A13" s="60" t="s">
        <v>39</v>
      </c>
      <c r="B13" s="46" t="s">
        <v>40</v>
      </c>
      <c r="C13" s="47" t="s">
        <v>20</v>
      </c>
      <c r="D13" s="48">
        <v>3534</v>
      </c>
      <c r="E13" s="49">
        <v>75181000</v>
      </c>
      <c r="F13" s="50">
        <v>13327</v>
      </c>
      <c r="G13" s="51">
        <v>2223847800</v>
      </c>
      <c r="H13" s="52">
        <v>138</v>
      </c>
      <c r="I13" s="51">
        <v>31445500</v>
      </c>
      <c r="J13" s="52">
        <v>301</v>
      </c>
      <c r="K13" s="51">
        <v>1586500</v>
      </c>
      <c r="L13" s="53">
        <f t="shared" si="0"/>
        <v>0.8338141344282595</v>
      </c>
      <c r="M13" s="51">
        <f t="shared" si="1"/>
        <v>13465</v>
      </c>
      <c r="N13" s="52">
        <f t="shared" si="2"/>
        <v>2317053200</v>
      </c>
      <c r="O13" s="52">
        <f t="shared" si="3"/>
        <v>167493.00408466393</v>
      </c>
      <c r="P13" s="50">
        <v>167421.4880952381</v>
      </c>
      <c r="Q13" s="55">
        <f t="shared" si="4"/>
        <v>0.00042716135329739103</v>
      </c>
      <c r="R13" s="48">
        <v>479</v>
      </c>
      <c r="S13" s="51">
        <v>303890100</v>
      </c>
      <c r="T13" s="52">
        <v>2</v>
      </c>
      <c r="U13" s="51">
        <v>7080600</v>
      </c>
      <c r="V13" s="52">
        <v>17</v>
      </c>
      <c r="W13" s="51">
        <v>61759900</v>
      </c>
      <c r="X13" s="53">
        <f t="shared" si="5"/>
        <v>0.022833516847177198</v>
      </c>
      <c r="Y13" s="62">
        <f t="shared" si="6"/>
        <v>498</v>
      </c>
      <c r="Z13" s="63">
        <f t="shared" si="7"/>
        <v>372730600</v>
      </c>
      <c r="AA13" s="58">
        <f t="shared" si="8"/>
        <v>17798</v>
      </c>
      <c r="AB13" s="59">
        <f t="shared" si="9"/>
        <v>2704791400</v>
      </c>
      <c r="AC13" s="12"/>
    </row>
    <row r="14" spans="1:29" ht="16.5">
      <c r="A14" s="60" t="s">
        <v>41</v>
      </c>
      <c r="B14" s="46" t="s">
        <v>42</v>
      </c>
      <c r="C14" s="47" t="s">
        <v>20</v>
      </c>
      <c r="D14" s="48">
        <v>4411</v>
      </c>
      <c r="E14" s="49">
        <v>74052500</v>
      </c>
      <c r="F14" s="50">
        <v>8835</v>
      </c>
      <c r="G14" s="51">
        <v>1417170300</v>
      </c>
      <c r="H14" s="52">
        <v>41</v>
      </c>
      <c r="I14" s="51">
        <v>10967700</v>
      </c>
      <c r="J14" s="52">
        <v>147</v>
      </c>
      <c r="K14" s="51">
        <v>1872486</v>
      </c>
      <c r="L14" s="53">
        <f t="shared" si="0"/>
        <v>0.6848365183167249</v>
      </c>
      <c r="M14" s="51">
        <f t="shared" si="1"/>
        <v>8876</v>
      </c>
      <c r="N14" s="52">
        <f t="shared" si="2"/>
        <v>1524824600</v>
      </c>
      <c r="O14" s="52">
        <f t="shared" si="3"/>
        <v>160898.8283010365</v>
      </c>
      <c r="P14" s="50">
        <v>177564.9214067624</v>
      </c>
      <c r="Q14" s="55">
        <f t="shared" si="4"/>
        <v>-0.09385915288722788</v>
      </c>
      <c r="R14" s="48">
        <v>294</v>
      </c>
      <c r="S14" s="51">
        <v>463801900</v>
      </c>
      <c r="T14" s="52">
        <v>10</v>
      </c>
      <c r="U14" s="51">
        <v>20819200</v>
      </c>
      <c r="V14" s="52">
        <v>17</v>
      </c>
      <c r="W14" s="51">
        <v>96686600</v>
      </c>
      <c r="X14" s="53">
        <f t="shared" si="5"/>
        <v>0.046364227064808756</v>
      </c>
      <c r="Y14" s="62">
        <f t="shared" si="6"/>
        <v>321</v>
      </c>
      <c r="Z14" s="63">
        <f t="shared" si="7"/>
        <v>581307700</v>
      </c>
      <c r="AA14" s="58">
        <f t="shared" si="8"/>
        <v>13755</v>
      </c>
      <c r="AB14" s="59">
        <f t="shared" si="9"/>
        <v>2085370686</v>
      </c>
      <c r="AC14" s="12"/>
    </row>
    <row r="15" spans="1:29" ht="16.5">
      <c r="A15" s="60" t="s">
        <v>43</v>
      </c>
      <c r="B15" s="46" t="s">
        <v>44</v>
      </c>
      <c r="C15" s="47" t="s">
        <v>20</v>
      </c>
      <c r="D15" s="48">
        <v>718</v>
      </c>
      <c r="E15" s="49">
        <v>29576100</v>
      </c>
      <c r="F15" s="50">
        <v>4589</v>
      </c>
      <c r="G15" s="51">
        <v>975867900</v>
      </c>
      <c r="H15" s="52">
        <v>162</v>
      </c>
      <c r="I15" s="51">
        <v>40985200</v>
      </c>
      <c r="J15" s="52">
        <v>409</v>
      </c>
      <c r="K15" s="51">
        <v>6629100</v>
      </c>
      <c r="L15" s="53">
        <f t="shared" si="0"/>
        <v>0.7503066592879543</v>
      </c>
      <c r="M15" s="51">
        <f t="shared" si="1"/>
        <v>4751</v>
      </c>
      <c r="N15" s="52">
        <f t="shared" si="2"/>
        <v>1030428200</v>
      </c>
      <c r="O15" s="52">
        <f t="shared" si="3"/>
        <v>214029.278046727</v>
      </c>
      <c r="P15" s="50">
        <v>136717.41773213164</v>
      </c>
      <c r="Q15" s="55">
        <f t="shared" si="4"/>
        <v>0.5654865458772146</v>
      </c>
      <c r="R15" s="48">
        <v>431</v>
      </c>
      <c r="S15" s="51">
        <v>265537500</v>
      </c>
      <c r="T15" s="52">
        <v>24</v>
      </c>
      <c r="U15" s="51">
        <v>23079100</v>
      </c>
      <c r="V15" s="52">
        <v>14</v>
      </c>
      <c r="W15" s="51">
        <v>13575100</v>
      </c>
      <c r="X15" s="53">
        <f t="shared" si="5"/>
        <v>0.010016675890057185</v>
      </c>
      <c r="Y15" s="62">
        <f t="shared" si="6"/>
        <v>469</v>
      </c>
      <c r="Z15" s="63">
        <f t="shared" si="7"/>
        <v>302191700</v>
      </c>
      <c r="AA15" s="58">
        <f t="shared" si="8"/>
        <v>6347</v>
      </c>
      <c r="AB15" s="59">
        <f t="shared" si="9"/>
        <v>1355250000</v>
      </c>
      <c r="AC15" s="12"/>
    </row>
    <row r="16" spans="1:29" ht="16.5">
      <c r="A16" s="60" t="s">
        <v>45</v>
      </c>
      <c r="B16" s="46" t="s">
        <v>46</v>
      </c>
      <c r="C16" s="47" t="s">
        <v>20</v>
      </c>
      <c r="D16" s="48">
        <v>134</v>
      </c>
      <c r="E16" s="49">
        <v>18239300</v>
      </c>
      <c r="F16" s="50">
        <v>2726</v>
      </c>
      <c r="G16" s="51">
        <v>845963100</v>
      </c>
      <c r="H16" s="52">
        <v>2</v>
      </c>
      <c r="I16" s="51">
        <v>876200</v>
      </c>
      <c r="J16" s="52">
        <v>2</v>
      </c>
      <c r="K16" s="51">
        <v>38300</v>
      </c>
      <c r="L16" s="53">
        <f t="shared" si="0"/>
        <v>0.8588179205928449</v>
      </c>
      <c r="M16" s="51">
        <f t="shared" si="1"/>
        <v>2728</v>
      </c>
      <c r="N16" s="52">
        <f t="shared" si="2"/>
        <v>846839300</v>
      </c>
      <c r="O16" s="52">
        <f t="shared" si="3"/>
        <v>310424.9633431085</v>
      </c>
      <c r="P16" s="50">
        <v>315210.46469081595</v>
      </c>
      <c r="Q16" s="55">
        <f t="shared" si="4"/>
        <v>-0.015181924091262252</v>
      </c>
      <c r="R16" s="48">
        <v>152</v>
      </c>
      <c r="S16" s="51">
        <v>120935300</v>
      </c>
      <c r="T16" s="52">
        <v>0</v>
      </c>
      <c r="U16" s="51">
        <v>0</v>
      </c>
      <c r="V16" s="52">
        <v>0</v>
      </c>
      <c r="W16" s="51">
        <v>0</v>
      </c>
      <c r="X16" s="53">
        <f t="shared" si="5"/>
        <v>0</v>
      </c>
      <c r="Y16" s="62">
        <f t="shared" si="6"/>
        <v>152</v>
      </c>
      <c r="Z16" s="63">
        <f t="shared" si="7"/>
        <v>120935300</v>
      </c>
      <c r="AA16" s="58">
        <f t="shared" si="8"/>
        <v>3016</v>
      </c>
      <c r="AB16" s="59">
        <f t="shared" si="9"/>
        <v>986052200</v>
      </c>
      <c r="AC16" s="12"/>
    </row>
    <row r="17" spans="1:29" ht="16.5">
      <c r="A17" s="60" t="s">
        <v>47</v>
      </c>
      <c r="B17" s="61" t="s">
        <v>48</v>
      </c>
      <c r="C17" s="47" t="s">
        <v>20</v>
      </c>
      <c r="D17" s="48">
        <v>85</v>
      </c>
      <c r="E17" s="49">
        <v>74486600</v>
      </c>
      <c r="F17" s="50">
        <v>1574</v>
      </c>
      <c r="G17" s="51">
        <v>1727435500</v>
      </c>
      <c r="H17" s="52">
        <v>0</v>
      </c>
      <c r="I17" s="51">
        <v>0</v>
      </c>
      <c r="J17" s="52">
        <v>0</v>
      </c>
      <c r="K17" s="51">
        <v>0</v>
      </c>
      <c r="L17" s="53">
        <f t="shared" si="0"/>
        <v>0.9571560935801712</v>
      </c>
      <c r="M17" s="51">
        <f t="shared" si="1"/>
        <v>1574</v>
      </c>
      <c r="N17" s="52">
        <f t="shared" si="2"/>
        <v>1727435500</v>
      </c>
      <c r="O17" s="52">
        <f t="shared" si="3"/>
        <v>1097481.25794155</v>
      </c>
      <c r="P17" s="50">
        <v>1089117.971758665</v>
      </c>
      <c r="Q17" s="55">
        <f t="shared" si="4"/>
        <v>0.007678953428139975</v>
      </c>
      <c r="R17" s="48">
        <v>6</v>
      </c>
      <c r="S17" s="51">
        <v>2836300</v>
      </c>
      <c r="T17" s="52">
        <v>0</v>
      </c>
      <c r="U17" s="51">
        <v>0</v>
      </c>
      <c r="V17" s="52">
        <v>0</v>
      </c>
      <c r="W17" s="51">
        <v>0</v>
      </c>
      <c r="X17" s="53">
        <f t="shared" si="5"/>
        <v>0</v>
      </c>
      <c r="Y17" s="62">
        <f t="shared" si="6"/>
        <v>6</v>
      </c>
      <c r="Z17" s="63">
        <f t="shared" si="7"/>
        <v>2836300</v>
      </c>
      <c r="AA17" s="58">
        <f t="shared" si="8"/>
        <v>1665</v>
      </c>
      <c r="AB17" s="59">
        <f t="shared" si="9"/>
        <v>1804758400</v>
      </c>
      <c r="AC17" s="12"/>
    </row>
    <row r="18" spans="1:29" ht="16.5">
      <c r="A18" s="60" t="s">
        <v>49</v>
      </c>
      <c r="B18" s="61" t="s">
        <v>50</v>
      </c>
      <c r="C18" s="47" t="s">
        <v>20</v>
      </c>
      <c r="D18" s="48">
        <v>244</v>
      </c>
      <c r="E18" s="49">
        <v>60171500</v>
      </c>
      <c r="F18" s="50">
        <v>6599</v>
      </c>
      <c r="G18" s="51">
        <v>3405132100</v>
      </c>
      <c r="H18" s="52">
        <v>0</v>
      </c>
      <c r="I18" s="51">
        <v>0</v>
      </c>
      <c r="J18" s="52">
        <v>0</v>
      </c>
      <c r="K18" s="51">
        <v>0</v>
      </c>
      <c r="L18" s="53">
        <f t="shared" si="0"/>
        <v>0.9565054114476643</v>
      </c>
      <c r="M18" s="51">
        <f t="shared" si="1"/>
        <v>6599</v>
      </c>
      <c r="N18" s="52">
        <f t="shared" si="2"/>
        <v>3411727300</v>
      </c>
      <c r="O18" s="52">
        <f t="shared" si="3"/>
        <v>516007.28898317926</v>
      </c>
      <c r="P18" s="50">
        <v>512257.72271207056</v>
      </c>
      <c r="Q18" s="55">
        <f t="shared" si="4"/>
        <v>0.007319687151336994</v>
      </c>
      <c r="R18" s="48">
        <v>183</v>
      </c>
      <c r="S18" s="51">
        <v>88072800</v>
      </c>
      <c r="T18" s="52">
        <v>0</v>
      </c>
      <c r="U18" s="51">
        <v>0</v>
      </c>
      <c r="V18" s="52">
        <v>10</v>
      </c>
      <c r="W18" s="51">
        <v>6595200</v>
      </c>
      <c r="X18" s="53">
        <f t="shared" si="5"/>
        <v>0.0018525990488238726</v>
      </c>
      <c r="Y18" s="62">
        <f t="shared" si="6"/>
        <v>193</v>
      </c>
      <c r="Z18" s="63">
        <f t="shared" si="7"/>
        <v>94668000</v>
      </c>
      <c r="AA18" s="58">
        <f t="shared" si="8"/>
        <v>7036</v>
      </c>
      <c r="AB18" s="59">
        <f t="shared" si="9"/>
        <v>3559971600</v>
      </c>
      <c r="AC18" s="12"/>
    </row>
    <row r="19" spans="1:29" ht="16.5">
      <c r="A19" s="60" t="s">
        <v>51</v>
      </c>
      <c r="B19" s="61" t="s">
        <v>52</v>
      </c>
      <c r="C19" s="47" t="s">
        <v>20</v>
      </c>
      <c r="D19" s="48">
        <v>1603</v>
      </c>
      <c r="E19" s="49">
        <v>13383400</v>
      </c>
      <c r="F19" s="50">
        <v>2188</v>
      </c>
      <c r="G19" s="51">
        <v>254194600</v>
      </c>
      <c r="H19" s="52">
        <v>54</v>
      </c>
      <c r="I19" s="51">
        <v>6189800</v>
      </c>
      <c r="J19" s="52">
        <v>174</v>
      </c>
      <c r="K19" s="51">
        <v>2382600</v>
      </c>
      <c r="L19" s="53">
        <f t="shared" si="0"/>
        <v>0.8903933319085274</v>
      </c>
      <c r="M19" s="51">
        <f t="shared" si="1"/>
        <v>2242</v>
      </c>
      <c r="N19" s="52">
        <f t="shared" si="2"/>
        <v>260899800</v>
      </c>
      <c r="O19" s="52">
        <f t="shared" si="3"/>
        <v>116139.3398751115</v>
      </c>
      <c r="P19" s="50">
        <v>116206.6488174922</v>
      </c>
      <c r="Q19" s="55">
        <f t="shared" si="4"/>
        <v>-0.0005792176529107873</v>
      </c>
      <c r="R19" s="48">
        <v>84</v>
      </c>
      <c r="S19" s="51">
        <v>14618300</v>
      </c>
      <c r="T19" s="52">
        <v>2</v>
      </c>
      <c r="U19" s="51">
        <v>1153400</v>
      </c>
      <c r="V19" s="52">
        <v>2</v>
      </c>
      <c r="W19" s="51">
        <v>515400</v>
      </c>
      <c r="X19" s="53">
        <f t="shared" si="5"/>
        <v>0.001762427869202821</v>
      </c>
      <c r="Y19" s="62">
        <f t="shared" si="6"/>
        <v>88</v>
      </c>
      <c r="Z19" s="63">
        <f t="shared" si="7"/>
        <v>16287100</v>
      </c>
      <c r="AA19" s="58">
        <f t="shared" si="8"/>
        <v>4107</v>
      </c>
      <c r="AB19" s="59">
        <f t="shared" si="9"/>
        <v>292437500</v>
      </c>
      <c r="AC19" s="12"/>
    </row>
    <row r="20" spans="1:29" ht="16.5">
      <c r="A20" s="60" t="s">
        <v>53</v>
      </c>
      <c r="B20" s="46" t="s">
        <v>54</v>
      </c>
      <c r="C20" s="47" t="s">
        <v>20</v>
      </c>
      <c r="D20" s="48">
        <v>198</v>
      </c>
      <c r="E20" s="49">
        <v>15198560</v>
      </c>
      <c r="F20" s="50">
        <v>3130</v>
      </c>
      <c r="G20" s="51">
        <v>726124000</v>
      </c>
      <c r="H20" s="52">
        <v>1</v>
      </c>
      <c r="I20" s="51">
        <v>595200</v>
      </c>
      <c r="J20" s="52">
        <v>1</v>
      </c>
      <c r="K20" s="51">
        <v>3600</v>
      </c>
      <c r="L20" s="53">
        <f t="shared" si="0"/>
        <v>0.7784148511845518</v>
      </c>
      <c r="M20" s="51">
        <f t="shared" si="1"/>
        <v>3131</v>
      </c>
      <c r="N20" s="52">
        <f t="shared" si="2"/>
        <v>727706300</v>
      </c>
      <c r="O20" s="52">
        <f t="shared" si="3"/>
        <v>232104.50335356116</v>
      </c>
      <c r="P20" s="50">
        <v>235229.71849008318</v>
      </c>
      <c r="Q20" s="55">
        <f t="shared" si="4"/>
        <v>-0.013285800606243436</v>
      </c>
      <c r="R20" s="48">
        <v>223</v>
      </c>
      <c r="S20" s="51">
        <v>190680100</v>
      </c>
      <c r="T20" s="52">
        <v>0</v>
      </c>
      <c r="U20" s="51">
        <v>0</v>
      </c>
      <c r="V20" s="52">
        <v>3</v>
      </c>
      <c r="W20" s="51">
        <v>987100</v>
      </c>
      <c r="X20" s="53">
        <f t="shared" si="5"/>
        <v>0.0010573180116945735</v>
      </c>
      <c r="Y20" s="62">
        <f t="shared" si="6"/>
        <v>226</v>
      </c>
      <c r="Z20" s="63">
        <f t="shared" si="7"/>
        <v>191667200</v>
      </c>
      <c r="AA20" s="58">
        <f t="shared" si="8"/>
        <v>3556</v>
      </c>
      <c r="AB20" s="59">
        <f t="shared" si="9"/>
        <v>933588560</v>
      </c>
      <c r="AC20" s="12"/>
    </row>
    <row r="21" spans="1:29" ht="16.5">
      <c r="A21" s="60" t="s">
        <v>55</v>
      </c>
      <c r="B21" s="46" t="s">
        <v>56</v>
      </c>
      <c r="C21" s="47" t="s">
        <v>20</v>
      </c>
      <c r="D21" s="48">
        <v>426</v>
      </c>
      <c r="E21" s="49">
        <v>22154500</v>
      </c>
      <c r="F21" s="50">
        <v>5114</v>
      </c>
      <c r="G21" s="51">
        <v>556816900</v>
      </c>
      <c r="H21" s="52">
        <v>0</v>
      </c>
      <c r="I21" s="51">
        <v>0</v>
      </c>
      <c r="J21" s="52">
        <v>0</v>
      </c>
      <c r="K21" s="51">
        <v>0</v>
      </c>
      <c r="L21" s="53">
        <f t="shared" si="0"/>
        <v>0.6298480311511934</v>
      </c>
      <c r="M21" s="51">
        <f t="shared" si="1"/>
        <v>5114</v>
      </c>
      <c r="N21" s="52">
        <f t="shared" si="2"/>
        <v>615607700</v>
      </c>
      <c r="O21" s="52">
        <f t="shared" si="3"/>
        <v>108880.8955807587</v>
      </c>
      <c r="P21" s="50">
        <v>121118.84142773552</v>
      </c>
      <c r="Q21" s="55">
        <f t="shared" si="4"/>
        <v>-0.10104081002358725</v>
      </c>
      <c r="R21" s="48">
        <v>362</v>
      </c>
      <c r="S21" s="51">
        <v>166075000</v>
      </c>
      <c r="T21" s="52">
        <v>84</v>
      </c>
      <c r="U21" s="51">
        <v>80212400</v>
      </c>
      <c r="V21" s="52">
        <v>23</v>
      </c>
      <c r="W21" s="51">
        <v>58790800</v>
      </c>
      <c r="X21" s="53">
        <f t="shared" si="5"/>
        <v>0.06650169854723083</v>
      </c>
      <c r="Y21" s="62">
        <f t="shared" si="6"/>
        <v>469</v>
      </c>
      <c r="Z21" s="63">
        <f t="shared" si="7"/>
        <v>305078200</v>
      </c>
      <c r="AA21" s="58">
        <f t="shared" si="8"/>
        <v>6009</v>
      </c>
      <c r="AB21" s="59">
        <f t="shared" si="9"/>
        <v>884049600</v>
      </c>
      <c r="AC21" s="12"/>
    </row>
    <row r="22" spans="1:29" ht="16.5">
      <c r="A22" s="60" t="s">
        <v>57</v>
      </c>
      <c r="B22" s="46" t="s">
        <v>58</v>
      </c>
      <c r="C22" s="47" t="s">
        <v>20</v>
      </c>
      <c r="D22" s="48">
        <v>99</v>
      </c>
      <c r="E22" s="49">
        <v>2078500</v>
      </c>
      <c r="F22" s="50">
        <v>464</v>
      </c>
      <c r="G22" s="51">
        <v>72700700</v>
      </c>
      <c r="H22" s="52">
        <v>3</v>
      </c>
      <c r="I22" s="51">
        <v>603000</v>
      </c>
      <c r="J22" s="52">
        <v>4</v>
      </c>
      <c r="K22" s="51">
        <v>46200</v>
      </c>
      <c r="L22" s="53">
        <f t="shared" si="0"/>
        <v>0.9415243961960738</v>
      </c>
      <c r="M22" s="51">
        <f t="shared" si="1"/>
        <v>467</v>
      </c>
      <c r="N22" s="52">
        <f t="shared" si="2"/>
        <v>73303700</v>
      </c>
      <c r="O22" s="52">
        <f t="shared" si="3"/>
        <v>156967.23768736617</v>
      </c>
      <c r="P22" s="50">
        <v>155787.76824034334</v>
      </c>
      <c r="Q22" s="55">
        <f t="shared" si="4"/>
        <v>0.007571001628338291</v>
      </c>
      <c r="R22" s="48">
        <v>12</v>
      </c>
      <c r="S22" s="51">
        <v>2428000</v>
      </c>
      <c r="T22" s="52">
        <v>0</v>
      </c>
      <c r="U22" s="51">
        <v>0</v>
      </c>
      <c r="V22" s="52">
        <v>0</v>
      </c>
      <c r="W22" s="51">
        <v>0</v>
      </c>
      <c r="X22" s="53">
        <f t="shared" si="5"/>
        <v>0</v>
      </c>
      <c r="Y22" s="62">
        <f t="shared" si="6"/>
        <v>12</v>
      </c>
      <c r="Z22" s="63">
        <f t="shared" si="7"/>
        <v>2428000</v>
      </c>
      <c r="AA22" s="58">
        <f t="shared" si="8"/>
        <v>582</v>
      </c>
      <c r="AB22" s="59">
        <f t="shared" si="9"/>
        <v>77856400</v>
      </c>
      <c r="AC22" s="12"/>
    </row>
    <row r="23" spans="1:29" ht="16.5">
      <c r="A23" s="60" t="s">
        <v>59</v>
      </c>
      <c r="B23" s="46" t="s">
        <v>60</v>
      </c>
      <c r="C23" s="47" t="s">
        <v>20</v>
      </c>
      <c r="D23" s="48">
        <v>93</v>
      </c>
      <c r="E23" s="49">
        <v>10206200</v>
      </c>
      <c r="F23" s="50">
        <v>3780</v>
      </c>
      <c r="G23" s="51">
        <v>808079300</v>
      </c>
      <c r="H23" s="52">
        <v>0</v>
      </c>
      <c r="I23" s="51">
        <v>0</v>
      </c>
      <c r="J23" s="52">
        <v>0</v>
      </c>
      <c r="K23" s="51">
        <v>0</v>
      </c>
      <c r="L23" s="53">
        <f t="shared" si="0"/>
        <v>0.6859532179975443</v>
      </c>
      <c r="M23" s="51">
        <f t="shared" si="1"/>
        <v>3780</v>
      </c>
      <c r="N23" s="52">
        <f t="shared" si="2"/>
        <v>879655300</v>
      </c>
      <c r="O23" s="52">
        <f t="shared" si="3"/>
        <v>213777.59259259258</v>
      </c>
      <c r="P23" s="50">
        <v>216677.3670212766</v>
      </c>
      <c r="Q23" s="55">
        <f t="shared" si="4"/>
        <v>-0.013382913354301836</v>
      </c>
      <c r="R23" s="48">
        <v>289</v>
      </c>
      <c r="S23" s="51">
        <v>288177000</v>
      </c>
      <c r="T23" s="52">
        <v>0</v>
      </c>
      <c r="U23" s="51">
        <v>0</v>
      </c>
      <c r="V23" s="52">
        <v>13</v>
      </c>
      <c r="W23" s="51">
        <v>71576000</v>
      </c>
      <c r="X23" s="53">
        <f t="shared" si="5"/>
        <v>0.06075862546088265</v>
      </c>
      <c r="Y23" s="62">
        <f t="shared" si="6"/>
        <v>302</v>
      </c>
      <c r="Z23" s="63">
        <f t="shared" si="7"/>
        <v>359753000</v>
      </c>
      <c r="AA23" s="58">
        <f t="shared" si="8"/>
        <v>4175</v>
      </c>
      <c r="AB23" s="59">
        <f t="shared" si="9"/>
        <v>1178038500</v>
      </c>
      <c r="AC23" s="12"/>
    </row>
    <row r="24" spans="1:29" ht="16.5">
      <c r="A24" s="60" t="s">
        <v>61</v>
      </c>
      <c r="B24" s="46" t="s">
        <v>62</v>
      </c>
      <c r="C24" s="47" t="s">
        <v>20</v>
      </c>
      <c r="D24" s="48">
        <v>162</v>
      </c>
      <c r="E24" s="49">
        <v>57341700</v>
      </c>
      <c r="F24" s="50">
        <v>6273</v>
      </c>
      <c r="G24" s="51">
        <v>2244666750</v>
      </c>
      <c r="H24" s="52">
        <v>0</v>
      </c>
      <c r="I24" s="51">
        <v>0</v>
      </c>
      <c r="J24" s="52">
        <v>0</v>
      </c>
      <c r="K24" s="51">
        <v>0</v>
      </c>
      <c r="L24" s="53">
        <f t="shared" si="0"/>
        <v>0.9356008091876885</v>
      </c>
      <c r="M24" s="51">
        <f t="shared" si="1"/>
        <v>6273</v>
      </c>
      <c r="N24" s="52">
        <f t="shared" si="2"/>
        <v>2260192050</v>
      </c>
      <c r="O24" s="52">
        <f t="shared" si="3"/>
        <v>357829.86609277857</v>
      </c>
      <c r="P24" s="50">
        <v>366834.8950047725</v>
      </c>
      <c r="Q24" s="55">
        <f t="shared" si="4"/>
        <v>-0.02454790706831966</v>
      </c>
      <c r="R24" s="48">
        <v>145</v>
      </c>
      <c r="S24" s="51">
        <v>80033600</v>
      </c>
      <c r="T24" s="52">
        <v>2</v>
      </c>
      <c r="U24" s="51">
        <v>1604100</v>
      </c>
      <c r="V24" s="52">
        <v>27</v>
      </c>
      <c r="W24" s="51">
        <v>15525300</v>
      </c>
      <c r="X24" s="53">
        <f t="shared" si="5"/>
        <v>0.006471109015572856</v>
      </c>
      <c r="Y24" s="62">
        <f t="shared" si="6"/>
        <v>174</v>
      </c>
      <c r="Z24" s="63">
        <f t="shared" si="7"/>
        <v>97163000</v>
      </c>
      <c r="AA24" s="58">
        <f t="shared" si="8"/>
        <v>6609</v>
      </c>
      <c r="AB24" s="59">
        <f t="shared" si="9"/>
        <v>2399171450</v>
      </c>
      <c r="AC24" s="12"/>
    </row>
    <row r="25" spans="1:29" ht="16.5">
      <c r="A25" s="60" t="s">
        <v>63</v>
      </c>
      <c r="B25" s="46" t="s">
        <v>64</v>
      </c>
      <c r="C25" s="47" t="s">
        <v>20</v>
      </c>
      <c r="D25" s="48">
        <v>275</v>
      </c>
      <c r="E25" s="49">
        <v>6771400</v>
      </c>
      <c r="F25" s="50">
        <v>663</v>
      </c>
      <c r="G25" s="51">
        <v>127265500</v>
      </c>
      <c r="H25" s="52">
        <v>3</v>
      </c>
      <c r="I25" s="51">
        <v>728900</v>
      </c>
      <c r="J25" s="52">
        <v>3</v>
      </c>
      <c r="K25" s="51">
        <v>12100</v>
      </c>
      <c r="L25" s="53">
        <f t="shared" si="0"/>
        <v>0.7948496457485793</v>
      </c>
      <c r="M25" s="51">
        <f t="shared" si="1"/>
        <v>666</v>
      </c>
      <c r="N25" s="52">
        <f t="shared" si="2"/>
        <v>130128900</v>
      </c>
      <c r="O25" s="52">
        <f t="shared" si="3"/>
        <v>192183.7837837838</v>
      </c>
      <c r="P25" s="50">
        <v>122467.71771771772</v>
      </c>
      <c r="Q25" s="55">
        <f t="shared" si="4"/>
        <v>0.5692607600213331</v>
      </c>
      <c r="R25" s="48">
        <v>33</v>
      </c>
      <c r="S25" s="51">
        <v>23844300</v>
      </c>
      <c r="T25" s="52">
        <v>1</v>
      </c>
      <c r="U25" s="51">
        <v>273000</v>
      </c>
      <c r="V25" s="52">
        <v>2</v>
      </c>
      <c r="W25" s="51">
        <v>2134500</v>
      </c>
      <c r="X25" s="53">
        <f t="shared" si="5"/>
        <v>0.013255318739338147</v>
      </c>
      <c r="Y25" s="62">
        <f t="shared" si="6"/>
        <v>36</v>
      </c>
      <c r="Z25" s="63">
        <f t="shared" si="7"/>
        <v>26251800</v>
      </c>
      <c r="AA25" s="58">
        <f t="shared" si="8"/>
        <v>980</v>
      </c>
      <c r="AB25" s="59">
        <f t="shared" si="9"/>
        <v>161029700</v>
      </c>
      <c r="AC25" s="12"/>
    </row>
    <row r="26" spans="1:29" ht="16.5">
      <c r="A26" s="60" t="s">
        <v>65</v>
      </c>
      <c r="B26" s="46" t="s">
        <v>66</v>
      </c>
      <c r="C26" s="47" t="s">
        <v>67</v>
      </c>
      <c r="D26" s="48">
        <v>55</v>
      </c>
      <c r="E26" s="49">
        <v>8901700</v>
      </c>
      <c r="F26" s="50">
        <v>2252</v>
      </c>
      <c r="G26" s="51">
        <v>1459382600</v>
      </c>
      <c r="H26" s="52">
        <v>1</v>
      </c>
      <c r="I26" s="51">
        <v>982900</v>
      </c>
      <c r="J26" s="52">
        <v>5</v>
      </c>
      <c r="K26" s="51">
        <v>6800</v>
      </c>
      <c r="L26" s="53">
        <f t="shared" si="0"/>
        <v>0.877729415905477</v>
      </c>
      <c r="M26" s="51">
        <f t="shared" si="1"/>
        <v>2253</v>
      </c>
      <c r="N26" s="52">
        <f t="shared" si="2"/>
        <v>1460365500</v>
      </c>
      <c r="O26" s="52">
        <f t="shared" si="3"/>
        <v>648187.0838881491</v>
      </c>
      <c r="P26" s="50">
        <v>614616.5753424658</v>
      </c>
      <c r="Q26" s="55">
        <f t="shared" si="4"/>
        <v>0.05462024600781029</v>
      </c>
      <c r="R26" s="48">
        <v>43</v>
      </c>
      <c r="S26" s="51">
        <v>93741200</v>
      </c>
      <c r="T26" s="52">
        <v>22</v>
      </c>
      <c r="U26" s="51">
        <v>100784000</v>
      </c>
      <c r="V26" s="52">
        <v>0</v>
      </c>
      <c r="W26" s="51">
        <v>0</v>
      </c>
      <c r="X26" s="53">
        <f t="shared" si="5"/>
        <v>0</v>
      </c>
      <c r="Y26" s="62">
        <f t="shared" si="6"/>
        <v>65</v>
      </c>
      <c r="Z26" s="63">
        <f t="shared" si="7"/>
        <v>194525200</v>
      </c>
      <c r="AA26" s="58">
        <f t="shared" si="8"/>
        <v>2378</v>
      </c>
      <c r="AB26" s="59">
        <f t="shared" si="9"/>
        <v>1663799200</v>
      </c>
      <c r="AC26" s="12"/>
    </row>
    <row r="27" spans="1:29" ht="16.5">
      <c r="A27" s="60" t="s">
        <v>68</v>
      </c>
      <c r="B27" s="46" t="s">
        <v>69</v>
      </c>
      <c r="C27" s="47" t="s">
        <v>67</v>
      </c>
      <c r="D27" s="48">
        <v>61</v>
      </c>
      <c r="E27" s="49">
        <v>83347200</v>
      </c>
      <c r="F27" s="50">
        <v>656</v>
      </c>
      <c r="G27" s="51">
        <v>1780316500</v>
      </c>
      <c r="H27" s="52">
        <v>0</v>
      </c>
      <c r="I27" s="51">
        <v>0</v>
      </c>
      <c r="J27" s="52">
        <v>0</v>
      </c>
      <c r="K27" s="51">
        <v>0</v>
      </c>
      <c r="L27" s="53">
        <f t="shared" si="0"/>
        <v>0.9095755505006451</v>
      </c>
      <c r="M27" s="51">
        <f t="shared" si="1"/>
        <v>656</v>
      </c>
      <c r="N27" s="52">
        <f t="shared" si="2"/>
        <v>1780316500</v>
      </c>
      <c r="O27" s="52">
        <f t="shared" si="3"/>
        <v>2713897.1036585364</v>
      </c>
      <c r="P27" s="50">
        <v>2712314.1552511416</v>
      </c>
      <c r="Q27" s="55">
        <f t="shared" si="4"/>
        <v>0.0005836154356714778</v>
      </c>
      <c r="R27" s="48">
        <v>18</v>
      </c>
      <c r="S27" s="51">
        <v>93641000</v>
      </c>
      <c r="T27" s="52">
        <v>0</v>
      </c>
      <c r="U27" s="51">
        <v>0</v>
      </c>
      <c r="V27" s="52">
        <v>0</v>
      </c>
      <c r="W27" s="51">
        <v>0</v>
      </c>
      <c r="X27" s="53">
        <f t="shared" si="5"/>
        <v>0</v>
      </c>
      <c r="Y27" s="62">
        <f t="shared" si="6"/>
        <v>18</v>
      </c>
      <c r="Z27" s="63">
        <f t="shared" si="7"/>
        <v>93641000</v>
      </c>
      <c r="AA27" s="58">
        <f t="shared" si="8"/>
        <v>735</v>
      </c>
      <c r="AB27" s="59">
        <f t="shared" si="9"/>
        <v>1957304700</v>
      </c>
      <c r="AC27" s="12"/>
    </row>
    <row r="28" spans="1:29" ht="16.5">
      <c r="A28" s="60" t="s">
        <v>70</v>
      </c>
      <c r="B28" s="46" t="s">
        <v>71</v>
      </c>
      <c r="C28" s="47" t="s">
        <v>67</v>
      </c>
      <c r="D28" s="48">
        <v>47</v>
      </c>
      <c r="E28" s="49">
        <v>7187600</v>
      </c>
      <c r="F28" s="50">
        <v>6871</v>
      </c>
      <c r="G28" s="51">
        <v>2196822200</v>
      </c>
      <c r="H28" s="52">
        <v>0</v>
      </c>
      <c r="I28" s="51">
        <v>0</v>
      </c>
      <c r="J28" s="52">
        <v>0</v>
      </c>
      <c r="K28" s="51">
        <v>0</v>
      </c>
      <c r="L28" s="53">
        <f t="shared" si="0"/>
        <v>0.8344666969180579</v>
      </c>
      <c r="M28" s="51">
        <f t="shared" si="1"/>
        <v>6871</v>
      </c>
      <c r="N28" s="52">
        <f t="shared" si="2"/>
        <v>2313261000</v>
      </c>
      <c r="O28" s="52">
        <f t="shared" si="3"/>
        <v>319723.79566293117</v>
      </c>
      <c r="P28" s="50">
        <v>319584.8784747489</v>
      </c>
      <c r="Q28" s="55">
        <f t="shared" si="4"/>
        <v>0.0004346801039061568</v>
      </c>
      <c r="R28" s="48">
        <v>277</v>
      </c>
      <c r="S28" s="51">
        <v>269567700</v>
      </c>
      <c r="T28" s="52">
        <v>48</v>
      </c>
      <c r="U28" s="51">
        <v>42589900</v>
      </c>
      <c r="V28" s="52">
        <v>43</v>
      </c>
      <c r="W28" s="51">
        <v>116438800</v>
      </c>
      <c r="X28" s="53">
        <f t="shared" si="5"/>
        <v>0.044229478757590104</v>
      </c>
      <c r="Y28" s="62">
        <f t="shared" si="6"/>
        <v>368</v>
      </c>
      <c r="Z28" s="63">
        <f t="shared" si="7"/>
        <v>428596400</v>
      </c>
      <c r="AA28" s="58">
        <f t="shared" si="8"/>
        <v>7286</v>
      </c>
      <c r="AB28" s="59">
        <f t="shared" si="9"/>
        <v>2632606200</v>
      </c>
      <c r="AC28" s="12"/>
    </row>
    <row r="29" spans="1:29" ht="16.5">
      <c r="A29" s="60" t="s">
        <v>72</v>
      </c>
      <c r="B29" s="46" t="s">
        <v>73</v>
      </c>
      <c r="C29" s="47" t="s">
        <v>67</v>
      </c>
      <c r="D29" s="48">
        <v>49</v>
      </c>
      <c r="E29" s="49">
        <v>2849900</v>
      </c>
      <c r="F29" s="50">
        <v>2022</v>
      </c>
      <c r="G29" s="51">
        <v>527992200</v>
      </c>
      <c r="H29" s="52">
        <v>0</v>
      </c>
      <c r="I29" s="51">
        <v>0</v>
      </c>
      <c r="J29" s="52">
        <v>0</v>
      </c>
      <c r="K29" s="51">
        <v>0</v>
      </c>
      <c r="L29" s="53">
        <f t="shared" si="0"/>
        <v>0.820735632484077</v>
      </c>
      <c r="M29" s="51">
        <f t="shared" si="1"/>
        <v>2022</v>
      </c>
      <c r="N29" s="52">
        <f t="shared" si="2"/>
        <v>566489000</v>
      </c>
      <c r="O29" s="52">
        <f t="shared" si="3"/>
        <v>261123.73887240357</v>
      </c>
      <c r="P29" s="50">
        <v>260980.99950519545</v>
      </c>
      <c r="Q29" s="55">
        <f t="shared" si="4"/>
        <v>0.000546933943385721</v>
      </c>
      <c r="R29" s="48">
        <v>90</v>
      </c>
      <c r="S29" s="51">
        <v>56711800</v>
      </c>
      <c r="T29" s="52">
        <v>13</v>
      </c>
      <c r="U29" s="51">
        <v>17265100</v>
      </c>
      <c r="V29" s="52">
        <v>25</v>
      </c>
      <c r="W29" s="51">
        <v>38496800</v>
      </c>
      <c r="X29" s="53">
        <f t="shared" si="5"/>
        <v>0.05984121639791841</v>
      </c>
      <c r="Y29" s="62">
        <f t="shared" si="6"/>
        <v>128</v>
      </c>
      <c r="Z29" s="63">
        <f t="shared" si="7"/>
        <v>112473700</v>
      </c>
      <c r="AA29" s="58">
        <f t="shared" si="8"/>
        <v>2199</v>
      </c>
      <c r="AB29" s="59">
        <f t="shared" si="9"/>
        <v>643315800</v>
      </c>
      <c r="AC29" s="12"/>
    </row>
    <row r="30" spans="1:29" ht="16.5">
      <c r="A30" s="60" t="s">
        <v>74</v>
      </c>
      <c r="B30" s="46" t="s">
        <v>75</v>
      </c>
      <c r="C30" s="47" t="s">
        <v>67</v>
      </c>
      <c r="D30" s="48">
        <v>85</v>
      </c>
      <c r="E30" s="49">
        <v>33288000</v>
      </c>
      <c r="F30" s="50">
        <v>1550</v>
      </c>
      <c r="G30" s="51">
        <v>512603600</v>
      </c>
      <c r="H30" s="52">
        <v>0</v>
      </c>
      <c r="I30" s="51">
        <v>0</v>
      </c>
      <c r="J30" s="52">
        <v>0</v>
      </c>
      <c r="K30" s="51">
        <v>0</v>
      </c>
      <c r="L30" s="53">
        <f t="shared" si="0"/>
        <v>0.2558611176040946</v>
      </c>
      <c r="M30" s="51">
        <f t="shared" si="1"/>
        <v>1550</v>
      </c>
      <c r="N30" s="52">
        <f t="shared" si="2"/>
        <v>525101300</v>
      </c>
      <c r="O30" s="52">
        <f t="shared" si="3"/>
        <v>330712</v>
      </c>
      <c r="P30" s="50">
        <v>331384.99678042496</v>
      </c>
      <c r="Q30" s="55">
        <f t="shared" si="4"/>
        <v>-0.0020308607419269715</v>
      </c>
      <c r="R30" s="48">
        <v>141</v>
      </c>
      <c r="S30" s="51">
        <v>361637400</v>
      </c>
      <c r="T30" s="52">
        <v>307</v>
      </c>
      <c r="U30" s="51">
        <v>1083418000</v>
      </c>
      <c r="V30" s="52">
        <v>16</v>
      </c>
      <c r="W30" s="51">
        <v>12497700</v>
      </c>
      <c r="X30" s="53">
        <f t="shared" si="5"/>
        <v>0.006238105798477991</v>
      </c>
      <c r="Y30" s="62">
        <f t="shared" si="6"/>
        <v>464</v>
      </c>
      <c r="Z30" s="63">
        <f t="shared" si="7"/>
        <v>1457553100</v>
      </c>
      <c r="AA30" s="58">
        <f t="shared" si="8"/>
        <v>2099</v>
      </c>
      <c r="AB30" s="59">
        <f t="shared" si="9"/>
        <v>2003444700</v>
      </c>
      <c r="AC30" s="12"/>
    </row>
    <row r="31" spans="1:29" ht="16.5">
      <c r="A31" s="60" t="s">
        <v>76</v>
      </c>
      <c r="B31" s="46" t="s">
        <v>77</v>
      </c>
      <c r="C31" s="47" t="s">
        <v>67</v>
      </c>
      <c r="D31" s="48">
        <v>93</v>
      </c>
      <c r="E31" s="49">
        <v>6166400</v>
      </c>
      <c r="F31" s="50">
        <v>6527</v>
      </c>
      <c r="G31" s="51">
        <v>2301007200</v>
      </c>
      <c r="H31" s="52">
        <v>0</v>
      </c>
      <c r="I31" s="51">
        <v>0</v>
      </c>
      <c r="J31" s="52">
        <v>0</v>
      </c>
      <c r="K31" s="51">
        <v>0</v>
      </c>
      <c r="L31" s="53">
        <f t="shared" si="0"/>
        <v>0.8398223611548226</v>
      </c>
      <c r="M31" s="51">
        <f t="shared" si="1"/>
        <v>6527</v>
      </c>
      <c r="N31" s="52">
        <f t="shared" si="2"/>
        <v>2547419300</v>
      </c>
      <c r="O31" s="52">
        <f t="shared" si="3"/>
        <v>352536.7243756703</v>
      </c>
      <c r="P31" s="50">
        <v>352629.5426642112</v>
      </c>
      <c r="Q31" s="55">
        <f t="shared" si="4"/>
        <v>-0.0002632175620896874</v>
      </c>
      <c r="R31" s="48">
        <v>234</v>
      </c>
      <c r="S31" s="51">
        <v>181725100</v>
      </c>
      <c r="T31" s="52">
        <v>5</v>
      </c>
      <c r="U31" s="51">
        <v>4562900</v>
      </c>
      <c r="V31" s="52">
        <v>159</v>
      </c>
      <c r="W31" s="51">
        <v>246412100</v>
      </c>
      <c r="X31" s="53">
        <f t="shared" si="5"/>
        <v>0.089935568927867</v>
      </c>
      <c r="Y31" s="62">
        <f t="shared" si="6"/>
        <v>398</v>
      </c>
      <c r="Z31" s="63">
        <f t="shared" si="7"/>
        <v>432700100</v>
      </c>
      <c r="AA31" s="58">
        <f t="shared" si="8"/>
        <v>7018</v>
      </c>
      <c r="AB31" s="59">
        <f t="shared" si="9"/>
        <v>2739873700</v>
      </c>
      <c r="AC31" s="12"/>
    </row>
    <row r="32" spans="1:29" ht="16.5">
      <c r="A32" s="60" t="s">
        <v>78</v>
      </c>
      <c r="B32" s="46" t="s">
        <v>79</v>
      </c>
      <c r="C32" s="47" t="s">
        <v>67</v>
      </c>
      <c r="D32" s="48">
        <v>70</v>
      </c>
      <c r="E32" s="49">
        <v>20358100</v>
      </c>
      <c r="F32" s="50">
        <v>2689</v>
      </c>
      <c r="G32" s="51">
        <v>1805323200</v>
      </c>
      <c r="H32" s="52">
        <v>4</v>
      </c>
      <c r="I32" s="51">
        <v>4541600</v>
      </c>
      <c r="J32" s="52">
        <v>4</v>
      </c>
      <c r="K32" s="51">
        <v>30500</v>
      </c>
      <c r="L32" s="53">
        <f t="shared" si="0"/>
        <v>0.8756837738384009</v>
      </c>
      <c r="M32" s="51">
        <f t="shared" si="1"/>
        <v>2693</v>
      </c>
      <c r="N32" s="52">
        <f t="shared" si="2"/>
        <v>1810824400</v>
      </c>
      <c r="O32" s="52">
        <f t="shared" si="3"/>
        <v>672062.6810248793</v>
      </c>
      <c r="P32" s="50">
        <v>669581.224489796</v>
      </c>
      <c r="Q32" s="55">
        <f t="shared" si="4"/>
        <v>0.003705982850660374</v>
      </c>
      <c r="R32" s="48">
        <v>160</v>
      </c>
      <c r="S32" s="51">
        <v>216624800</v>
      </c>
      <c r="T32" s="52">
        <v>8</v>
      </c>
      <c r="U32" s="51">
        <v>18964000</v>
      </c>
      <c r="V32" s="52">
        <v>1</v>
      </c>
      <c r="W32" s="51">
        <v>959600</v>
      </c>
      <c r="X32" s="53">
        <f t="shared" si="5"/>
        <v>0.0004642922219247148</v>
      </c>
      <c r="Y32" s="62">
        <f t="shared" si="6"/>
        <v>169</v>
      </c>
      <c r="Z32" s="63">
        <f t="shared" si="7"/>
        <v>236548400</v>
      </c>
      <c r="AA32" s="58">
        <f t="shared" si="8"/>
        <v>2936</v>
      </c>
      <c r="AB32" s="59">
        <f t="shared" si="9"/>
        <v>2066801800</v>
      </c>
      <c r="AC32" s="12"/>
    </row>
    <row r="33" spans="1:29" ht="16.5">
      <c r="A33" s="60" t="s">
        <v>80</v>
      </c>
      <c r="B33" s="46" t="s">
        <v>81</v>
      </c>
      <c r="C33" s="47" t="s">
        <v>67</v>
      </c>
      <c r="D33" s="48">
        <v>97</v>
      </c>
      <c r="E33" s="49">
        <v>18947600</v>
      </c>
      <c r="F33" s="50">
        <v>2719</v>
      </c>
      <c r="G33" s="51">
        <v>1622807600</v>
      </c>
      <c r="H33" s="52">
        <v>0</v>
      </c>
      <c r="I33" s="51">
        <v>0</v>
      </c>
      <c r="J33" s="52">
        <v>0</v>
      </c>
      <c r="K33" s="51">
        <v>0</v>
      </c>
      <c r="L33" s="53">
        <f t="shared" si="0"/>
        <v>0.9130627965168516</v>
      </c>
      <c r="M33" s="51">
        <f t="shared" si="1"/>
        <v>2719</v>
      </c>
      <c r="N33" s="52">
        <f t="shared" si="2"/>
        <v>1628471000</v>
      </c>
      <c r="O33" s="52">
        <f t="shared" si="3"/>
        <v>596839.8675983817</v>
      </c>
      <c r="P33" s="50">
        <v>596697.7933063626</v>
      </c>
      <c r="Q33" s="55">
        <f t="shared" si="4"/>
        <v>0.0002381009174374151</v>
      </c>
      <c r="R33" s="48">
        <v>78</v>
      </c>
      <c r="S33" s="51">
        <v>127766400</v>
      </c>
      <c r="T33" s="52">
        <v>1</v>
      </c>
      <c r="U33" s="51">
        <v>2138100</v>
      </c>
      <c r="V33" s="52">
        <v>5</v>
      </c>
      <c r="W33" s="51">
        <v>5663400</v>
      </c>
      <c r="X33" s="53">
        <f t="shared" si="5"/>
        <v>0.0031864774615262695</v>
      </c>
      <c r="Y33" s="62">
        <f t="shared" si="6"/>
        <v>84</v>
      </c>
      <c r="Z33" s="63">
        <f t="shared" si="7"/>
        <v>135567900</v>
      </c>
      <c r="AA33" s="58">
        <f t="shared" si="8"/>
        <v>2900</v>
      </c>
      <c r="AB33" s="59">
        <f t="shared" si="9"/>
        <v>1777323100</v>
      </c>
      <c r="AC33" s="12"/>
    </row>
    <row r="34" spans="1:29" ht="16.5">
      <c r="A34" s="60" t="s">
        <v>82</v>
      </c>
      <c r="B34" s="46" t="s">
        <v>83</v>
      </c>
      <c r="C34" s="47" t="s">
        <v>67</v>
      </c>
      <c r="D34" s="48">
        <v>31</v>
      </c>
      <c r="E34" s="49">
        <v>12778100</v>
      </c>
      <c r="F34" s="50">
        <v>1647</v>
      </c>
      <c r="G34" s="51">
        <v>1225059400</v>
      </c>
      <c r="H34" s="52">
        <v>0</v>
      </c>
      <c r="I34" s="51">
        <v>0</v>
      </c>
      <c r="J34" s="52">
        <v>0</v>
      </c>
      <c r="K34" s="51">
        <v>0</v>
      </c>
      <c r="L34" s="53">
        <f t="shared" si="0"/>
        <v>0.9599968717373933</v>
      </c>
      <c r="M34" s="51">
        <f t="shared" si="1"/>
        <v>1647</v>
      </c>
      <c r="N34" s="52">
        <f t="shared" si="2"/>
        <v>1226409400</v>
      </c>
      <c r="O34" s="52">
        <f t="shared" si="3"/>
        <v>743812.6290224651</v>
      </c>
      <c r="P34" s="50">
        <v>737043.5944140862</v>
      </c>
      <c r="Q34" s="55">
        <f t="shared" si="4"/>
        <v>0.00918403559800278</v>
      </c>
      <c r="R34" s="48">
        <v>8</v>
      </c>
      <c r="S34" s="51">
        <v>36920200</v>
      </c>
      <c r="T34" s="52">
        <v>0</v>
      </c>
      <c r="U34" s="51">
        <v>0</v>
      </c>
      <c r="V34" s="52">
        <v>1</v>
      </c>
      <c r="W34" s="51">
        <v>1350000</v>
      </c>
      <c r="X34" s="53">
        <f t="shared" si="5"/>
        <v>0.0010579044386300623</v>
      </c>
      <c r="Y34" s="62">
        <f t="shared" si="6"/>
        <v>9</v>
      </c>
      <c r="Z34" s="63">
        <f t="shared" si="7"/>
        <v>38270200</v>
      </c>
      <c r="AA34" s="58">
        <f t="shared" si="8"/>
        <v>1687</v>
      </c>
      <c r="AB34" s="59">
        <f t="shared" si="9"/>
        <v>1276107700</v>
      </c>
      <c r="AC34" s="12"/>
    </row>
    <row r="35" spans="1:29" ht="16.5">
      <c r="A35" s="60" t="s">
        <v>84</v>
      </c>
      <c r="B35" s="46" t="s">
        <v>85</v>
      </c>
      <c r="C35" s="47" t="s">
        <v>67</v>
      </c>
      <c r="D35" s="48">
        <v>15</v>
      </c>
      <c r="E35" s="49">
        <v>1536500</v>
      </c>
      <c r="F35" s="50">
        <v>4979</v>
      </c>
      <c r="G35" s="51">
        <v>1528500940</v>
      </c>
      <c r="H35" s="52">
        <v>0</v>
      </c>
      <c r="I35" s="51">
        <v>0</v>
      </c>
      <c r="J35" s="52">
        <v>0</v>
      </c>
      <c r="K35" s="51">
        <v>0</v>
      </c>
      <c r="L35" s="53">
        <f t="shared" si="0"/>
        <v>0.9044083825523098</v>
      </c>
      <c r="M35" s="51">
        <f t="shared" si="1"/>
        <v>4979</v>
      </c>
      <c r="N35" s="52">
        <f t="shared" si="2"/>
        <v>1589138640</v>
      </c>
      <c r="O35" s="52">
        <f aca="true" t="shared" si="10" ref="O35:O66">(I35+G35)/(H35+F35)</f>
        <v>306989.5440851577</v>
      </c>
      <c r="P35" s="50">
        <v>307243.6838930223</v>
      </c>
      <c r="Q35" s="55">
        <f t="shared" si="4"/>
        <v>-0.0008271603980412625</v>
      </c>
      <c r="R35" s="48">
        <v>146</v>
      </c>
      <c r="S35" s="51">
        <v>93503400</v>
      </c>
      <c r="T35" s="52">
        <v>11</v>
      </c>
      <c r="U35" s="51">
        <v>5877600</v>
      </c>
      <c r="V35" s="52">
        <v>24</v>
      </c>
      <c r="W35" s="51">
        <v>60637700</v>
      </c>
      <c r="X35" s="53">
        <f t="shared" si="5"/>
        <v>0.03587910399236797</v>
      </c>
      <c r="Y35" s="62">
        <f t="shared" si="6"/>
        <v>181</v>
      </c>
      <c r="Z35" s="63">
        <f t="shared" si="7"/>
        <v>160018700</v>
      </c>
      <c r="AA35" s="58">
        <f t="shared" si="8"/>
        <v>5175</v>
      </c>
      <c r="AB35" s="59">
        <f t="shared" si="9"/>
        <v>1690056140</v>
      </c>
      <c r="AC35" s="12"/>
    </row>
    <row r="36" spans="1:29" ht="16.5">
      <c r="A36" s="60" t="s">
        <v>86</v>
      </c>
      <c r="B36" s="46" t="s">
        <v>87</v>
      </c>
      <c r="C36" s="47" t="s">
        <v>67</v>
      </c>
      <c r="D36" s="48">
        <v>43</v>
      </c>
      <c r="E36" s="49">
        <v>12807700</v>
      </c>
      <c r="F36" s="50">
        <v>4810</v>
      </c>
      <c r="G36" s="51">
        <v>1586494000</v>
      </c>
      <c r="H36" s="52">
        <v>0</v>
      </c>
      <c r="I36" s="51">
        <v>0</v>
      </c>
      <c r="J36" s="52">
        <v>0</v>
      </c>
      <c r="K36" s="51">
        <v>0</v>
      </c>
      <c r="L36" s="53">
        <f t="shared" si="0"/>
        <v>0.773486809818254</v>
      </c>
      <c r="M36" s="51">
        <f t="shared" si="1"/>
        <v>4810</v>
      </c>
      <c r="N36" s="52">
        <f t="shared" si="2"/>
        <v>1663252700</v>
      </c>
      <c r="O36" s="52">
        <f t="shared" si="10"/>
        <v>329832.4324324324</v>
      </c>
      <c r="P36" s="50">
        <v>329509.3347193347</v>
      </c>
      <c r="Q36" s="55">
        <f t="shared" si="4"/>
        <v>0.0009805419120308115</v>
      </c>
      <c r="R36" s="48">
        <v>215</v>
      </c>
      <c r="S36" s="51">
        <v>260312600</v>
      </c>
      <c r="T36" s="52">
        <v>59</v>
      </c>
      <c r="U36" s="51">
        <v>114720800</v>
      </c>
      <c r="V36" s="52">
        <v>22</v>
      </c>
      <c r="W36" s="51">
        <v>76758700</v>
      </c>
      <c r="X36" s="53">
        <f t="shared" si="5"/>
        <v>0.037423300679861646</v>
      </c>
      <c r="Y36" s="62">
        <f t="shared" si="6"/>
        <v>296</v>
      </c>
      <c r="Z36" s="63">
        <f t="shared" si="7"/>
        <v>451792100</v>
      </c>
      <c r="AA36" s="58">
        <f t="shared" si="8"/>
        <v>5149</v>
      </c>
      <c r="AB36" s="59">
        <f t="shared" si="9"/>
        <v>2051093800</v>
      </c>
      <c r="AC36" s="12"/>
    </row>
    <row r="37" spans="1:29" ht="16.5">
      <c r="A37" s="60" t="s">
        <v>88</v>
      </c>
      <c r="B37" s="46" t="s">
        <v>89</v>
      </c>
      <c r="C37" s="47" t="s">
        <v>67</v>
      </c>
      <c r="D37" s="48">
        <v>60</v>
      </c>
      <c r="E37" s="49">
        <v>33244900</v>
      </c>
      <c r="F37" s="50">
        <v>1957</v>
      </c>
      <c r="G37" s="51">
        <v>620552400</v>
      </c>
      <c r="H37" s="52">
        <v>0</v>
      </c>
      <c r="I37" s="51">
        <v>0</v>
      </c>
      <c r="J37" s="52">
        <v>0</v>
      </c>
      <c r="K37" s="51">
        <v>0</v>
      </c>
      <c r="L37" s="53">
        <f t="shared" si="0"/>
        <v>0.3361858592718596</v>
      </c>
      <c r="M37" s="51">
        <f t="shared" si="1"/>
        <v>1957</v>
      </c>
      <c r="N37" s="52">
        <f t="shared" si="2"/>
        <v>747127100</v>
      </c>
      <c r="O37" s="52">
        <f t="shared" si="10"/>
        <v>317093.7148696985</v>
      </c>
      <c r="P37" s="50">
        <v>316686.8542199489</v>
      </c>
      <c r="Q37" s="55">
        <f t="shared" si="4"/>
        <v>0.001284741202004739</v>
      </c>
      <c r="R37" s="48">
        <v>167</v>
      </c>
      <c r="S37" s="51">
        <v>418328100</v>
      </c>
      <c r="T37" s="52">
        <v>89</v>
      </c>
      <c r="U37" s="51">
        <v>647161000</v>
      </c>
      <c r="V37" s="52">
        <v>38</v>
      </c>
      <c r="W37" s="51">
        <v>126574700</v>
      </c>
      <c r="X37" s="53">
        <f t="shared" si="5"/>
        <v>0.0685721693793753</v>
      </c>
      <c r="Y37" s="62">
        <f t="shared" si="6"/>
        <v>294</v>
      </c>
      <c r="Z37" s="63">
        <f t="shared" si="7"/>
        <v>1192063800</v>
      </c>
      <c r="AA37" s="58">
        <f t="shared" si="8"/>
        <v>2311</v>
      </c>
      <c r="AB37" s="59">
        <f t="shared" si="9"/>
        <v>1845861100</v>
      </c>
      <c r="AC37" s="12"/>
    </row>
    <row r="38" spans="1:29" ht="16.5">
      <c r="A38" s="60" t="s">
        <v>90</v>
      </c>
      <c r="B38" s="46" t="s">
        <v>91</v>
      </c>
      <c r="C38" s="47" t="s">
        <v>67</v>
      </c>
      <c r="D38" s="48">
        <v>180</v>
      </c>
      <c r="E38" s="49">
        <v>60858500</v>
      </c>
      <c r="F38" s="50">
        <v>3506</v>
      </c>
      <c r="G38" s="51">
        <v>1570040600</v>
      </c>
      <c r="H38" s="52">
        <v>0</v>
      </c>
      <c r="I38" s="51">
        <v>0</v>
      </c>
      <c r="J38" s="52">
        <v>0</v>
      </c>
      <c r="K38" s="51">
        <v>0</v>
      </c>
      <c r="L38" s="53">
        <f t="shared" si="0"/>
        <v>0.5724770367896318</v>
      </c>
      <c r="M38" s="51">
        <f t="shared" si="1"/>
        <v>3506</v>
      </c>
      <c r="N38" s="52">
        <f t="shared" si="2"/>
        <v>2050818200</v>
      </c>
      <c r="O38" s="52">
        <f t="shared" si="10"/>
        <v>447815.3451226469</v>
      </c>
      <c r="P38" s="50">
        <v>438242.21835075493</v>
      </c>
      <c r="Q38" s="55">
        <f t="shared" si="4"/>
        <v>0.021844373661484923</v>
      </c>
      <c r="R38" s="48">
        <v>119</v>
      </c>
      <c r="S38" s="51">
        <v>605247900</v>
      </c>
      <c r="T38" s="52">
        <v>10</v>
      </c>
      <c r="U38" s="51">
        <v>25614400</v>
      </c>
      <c r="V38" s="52">
        <v>45</v>
      </c>
      <c r="W38" s="51">
        <v>480777600</v>
      </c>
      <c r="X38" s="53">
        <f t="shared" si="5"/>
        <v>0.17530383341859496</v>
      </c>
      <c r="Y38" s="62">
        <f t="shared" si="6"/>
        <v>174</v>
      </c>
      <c r="Z38" s="63">
        <f t="shared" si="7"/>
        <v>1111639900</v>
      </c>
      <c r="AA38" s="58">
        <f t="shared" si="8"/>
        <v>3860</v>
      </c>
      <c r="AB38" s="59">
        <f t="shared" si="9"/>
        <v>2742539000</v>
      </c>
      <c r="AC38" s="12"/>
    </row>
    <row r="39" spans="1:29" ht="16.5">
      <c r="A39" s="60" t="s">
        <v>92</v>
      </c>
      <c r="B39" s="46" t="s">
        <v>93</v>
      </c>
      <c r="C39" s="47" t="s">
        <v>67</v>
      </c>
      <c r="D39" s="48">
        <v>75</v>
      </c>
      <c r="E39" s="49">
        <v>17177000</v>
      </c>
      <c r="F39" s="50">
        <v>2317</v>
      </c>
      <c r="G39" s="51">
        <v>1010393600</v>
      </c>
      <c r="H39" s="52">
        <v>1</v>
      </c>
      <c r="I39" s="51">
        <v>283300</v>
      </c>
      <c r="J39" s="52">
        <v>1</v>
      </c>
      <c r="K39" s="51">
        <v>5100</v>
      </c>
      <c r="L39" s="53">
        <f t="shared" si="0"/>
        <v>0.8429087295881654</v>
      </c>
      <c r="M39" s="51">
        <f t="shared" si="1"/>
        <v>2318</v>
      </c>
      <c r="N39" s="52">
        <f t="shared" si="2"/>
        <v>1010676900</v>
      </c>
      <c r="O39" s="52">
        <f t="shared" si="10"/>
        <v>436012.46764452115</v>
      </c>
      <c r="P39" s="50">
        <v>435395.9430297799</v>
      </c>
      <c r="Q39" s="55">
        <f t="shared" si="4"/>
        <v>0.001416009093817166</v>
      </c>
      <c r="R39" s="48">
        <v>127</v>
      </c>
      <c r="S39" s="51">
        <v>164469300</v>
      </c>
      <c r="T39" s="52">
        <v>11</v>
      </c>
      <c r="U39" s="51">
        <v>6706500</v>
      </c>
      <c r="V39" s="52">
        <v>0</v>
      </c>
      <c r="W39" s="51">
        <v>0</v>
      </c>
      <c r="X39" s="53">
        <f t="shared" si="5"/>
        <v>0</v>
      </c>
      <c r="Y39" s="62">
        <f t="shared" si="6"/>
        <v>138</v>
      </c>
      <c r="Z39" s="63">
        <f t="shared" si="7"/>
        <v>171175800</v>
      </c>
      <c r="AA39" s="58">
        <f t="shared" si="8"/>
        <v>2532</v>
      </c>
      <c r="AB39" s="59">
        <f t="shared" si="9"/>
        <v>1199034800</v>
      </c>
      <c r="AC39" s="12"/>
    </row>
    <row r="40" spans="1:29" ht="16.5">
      <c r="A40" s="60" t="s">
        <v>94</v>
      </c>
      <c r="B40" s="46" t="s">
        <v>95</v>
      </c>
      <c r="C40" s="47" t="s">
        <v>67</v>
      </c>
      <c r="D40" s="48">
        <v>122</v>
      </c>
      <c r="E40" s="49">
        <v>42039900</v>
      </c>
      <c r="F40" s="50">
        <v>6779</v>
      </c>
      <c r="G40" s="51">
        <v>3120437300</v>
      </c>
      <c r="H40" s="52">
        <v>0</v>
      </c>
      <c r="I40" s="51">
        <v>0</v>
      </c>
      <c r="J40" s="52">
        <v>0</v>
      </c>
      <c r="K40" s="51">
        <v>0</v>
      </c>
      <c r="L40" s="53">
        <f t="shared" si="0"/>
        <v>0.7204394997821437</v>
      </c>
      <c r="M40" s="51">
        <f t="shared" si="1"/>
        <v>6779</v>
      </c>
      <c r="N40" s="52">
        <f t="shared" si="2"/>
        <v>3295625200</v>
      </c>
      <c r="O40" s="52">
        <f t="shared" si="10"/>
        <v>460309.3819147367</v>
      </c>
      <c r="P40" s="50">
        <v>458066.1894923259</v>
      </c>
      <c r="Q40" s="55">
        <f t="shared" si="4"/>
        <v>0.004897092328287642</v>
      </c>
      <c r="R40" s="48">
        <v>515</v>
      </c>
      <c r="S40" s="51">
        <v>752236900</v>
      </c>
      <c r="T40" s="52">
        <v>128</v>
      </c>
      <c r="U40" s="51">
        <v>241394800</v>
      </c>
      <c r="V40" s="52">
        <v>55</v>
      </c>
      <c r="W40" s="51">
        <v>175187900</v>
      </c>
      <c r="X40" s="53">
        <f t="shared" si="5"/>
        <v>0.04044698576186236</v>
      </c>
      <c r="Y40" s="62">
        <f t="shared" si="6"/>
        <v>698</v>
      </c>
      <c r="Z40" s="63">
        <f t="shared" si="7"/>
        <v>1168819600</v>
      </c>
      <c r="AA40" s="58">
        <f t="shared" si="8"/>
        <v>7599</v>
      </c>
      <c r="AB40" s="59">
        <f t="shared" si="9"/>
        <v>4331296800</v>
      </c>
      <c r="AC40" s="12"/>
    </row>
    <row r="41" spans="1:29" ht="16.5">
      <c r="A41" s="60" t="s">
        <v>96</v>
      </c>
      <c r="B41" s="46" t="s">
        <v>97</v>
      </c>
      <c r="C41" s="47" t="s">
        <v>67</v>
      </c>
      <c r="D41" s="48">
        <v>56</v>
      </c>
      <c r="E41" s="49">
        <v>40944400</v>
      </c>
      <c r="F41" s="50">
        <v>1925</v>
      </c>
      <c r="G41" s="51">
        <v>2445230900</v>
      </c>
      <c r="H41" s="52">
        <v>0</v>
      </c>
      <c r="I41" s="51">
        <v>0</v>
      </c>
      <c r="J41" s="52">
        <v>0</v>
      </c>
      <c r="K41" s="51">
        <v>0</v>
      </c>
      <c r="L41" s="53">
        <f t="shared" si="0"/>
        <v>0.7262951768633534</v>
      </c>
      <c r="M41" s="51">
        <f t="shared" si="1"/>
        <v>1925</v>
      </c>
      <c r="N41" s="52">
        <f t="shared" si="2"/>
        <v>2446980900</v>
      </c>
      <c r="O41" s="52">
        <f t="shared" si="10"/>
        <v>1270249.8181818181</v>
      </c>
      <c r="P41" s="50">
        <v>1264506.185031185</v>
      </c>
      <c r="Q41" s="55">
        <f t="shared" si="4"/>
        <v>0.004542194588389098</v>
      </c>
      <c r="R41" s="48">
        <v>124</v>
      </c>
      <c r="S41" s="51">
        <v>878792500</v>
      </c>
      <c r="T41" s="52">
        <v>0</v>
      </c>
      <c r="U41" s="51">
        <v>0</v>
      </c>
      <c r="V41" s="52">
        <v>1</v>
      </c>
      <c r="W41" s="51">
        <v>1750000</v>
      </c>
      <c r="X41" s="53">
        <f t="shared" si="5"/>
        <v>0.0005197940855036914</v>
      </c>
      <c r="Y41" s="62">
        <f t="shared" si="6"/>
        <v>125</v>
      </c>
      <c r="Z41" s="63">
        <f t="shared" si="7"/>
        <v>880542500</v>
      </c>
      <c r="AA41" s="58">
        <f t="shared" si="8"/>
        <v>2106</v>
      </c>
      <c r="AB41" s="59">
        <f t="shared" si="9"/>
        <v>3366717800</v>
      </c>
      <c r="AC41" s="12"/>
    </row>
    <row r="42" spans="1:29" ht="16.5">
      <c r="A42" s="60" t="s">
        <v>98</v>
      </c>
      <c r="B42" s="46" t="s">
        <v>99</v>
      </c>
      <c r="C42" s="47" t="s">
        <v>67</v>
      </c>
      <c r="D42" s="48">
        <v>106</v>
      </c>
      <c r="E42" s="49">
        <v>12589500</v>
      </c>
      <c r="F42" s="50">
        <v>10202</v>
      </c>
      <c r="G42" s="51">
        <v>3318936900</v>
      </c>
      <c r="H42" s="52">
        <v>0</v>
      </c>
      <c r="I42" s="51">
        <v>0</v>
      </c>
      <c r="J42" s="52">
        <v>0</v>
      </c>
      <c r="K42" s="51">
        <v>0</v>
      </c>
      <c r="L42" s="53">
        <f t="shared" si="0"/>
        <v>0.7964880377293405</v>
      </c>
      <c r="M42" s="51">
        <f t="shared" si="1"/>
        <v>10202</v>
      </c>
      <c r="N42" s="52">
        <f t="shared" si="2"/>
        <v>3453858100</v>
      </c>
      <c r="O42" s="52">
        <f t="shared" si="10"/>
        <v>325322.18192511273</v>
      </c>
      <c r="P42" s="50">
        <v>324635.2906577787</v>
      </c>
      <c r="Q42" s="55">
        <f t="shared" si="4"/>
        <v>0.002115886002234286</v>
      </c>
      <c r="R42" s="48">
        <v>405</v>
      </c>
      <c r="S42" s="51">
        <v>498705500</v>
      </c>
      <c r="T42" s="52">
        <v>83</v>
      </c>
      <c r="U42" s="51">
        <v>201810800</v>
      </c>
      <c r="V42" s="52">
        <v>13</v>
      </c>
      <c r="W42" s="51">
        <v>134921200</v>
      </c>
      <c r="X42" s="53">
        <f t="shared" si="5"/>
        <v>0.03237877822747637</v>
      </c>
      <c r="Y42" s="62">
        <f t="shared" si="6"/>
        <v>501</v>
      </c>
      <c r="Z42" s="63">
        <f t="shared" si="7"/>
        <v>835437500</v>
      </c>
      <c r="AA42" s="58">
        <f t="shared" si="8"/>
        <v>10809</v>
      </c>
      <c r="AB42" s="59">
        <f t="shared" si="9"/>
        <v>4166963900</v>
      </c>
      <c r="AC42" s="12"/>
    </row>
    <row r="43" spans="1:29" ht="16.5">
      <c r="A43" s="60" t="s">
        <v>100</v>
      </c>
      <c r="B43" s="46" t="s">
        <v>101</v>
      </c>
      <c r="C43" s="47" t="s">
        <v>67</v>
      </c>
      <c r="D43" s="48">
        <v>52</v>
      </c>
      <c r="E43" s="49">
        <v>9007600</v>
      </c>
      <c r="F43" s="50">
        <v>2145</v>
      </c>
      <c r="G43" s="51">
        <v>639299555</v>
      </c>
      <c r="H43" s="52">
        <v>0</v>
      </c>
      <c r="I43" s="51">
        <v>0</v>
      </c>
      <c r="J43" s="52">
        <v>0</v>
      </c>
      <c r="K43" s="51">
        <v>0</v>
      </c>
      <c r="L43" s="53">
        <f t="shared" si="0"/>
        <v>0.6135859149561171</v>
      </c>
      <c r="M43" s="51">
        <f t="shared" si="1"/>
        <v>2145</v>
      </c>
      <c r="N43" s="52">
        <f t="shared" si="2"/>
        <v>765978655</v>
      </c>
      <c r="O43" s="52">
        <f t="shared" si="10"/>
        <v>298041.7505827506</v>
      </c>
      <c r="P43" s="50">
        <v>298455.7476635514</v>
      </c>
      <c r="Q43" s="55">
        <f t="shared" si="4"/>
        <v>-0.0013871305345659489</v>
      </c>
      <c r="R43" s="48">
        <v>214</v>
      </c>
      <c r="S43" s="51">
        <v>191349200</v>
      </c>
      <c r="T43" s="52">
        <v>104</v>
      </c>
      <c r="U43" s="51">
        <v>75571700</v>
      </c>
      <c r="V43" s="52">
        <v>125</v>
      </c>
      <c r="W43" s="51">
        <v>126679100</v>
      </c>
      <c r="X43" s="53">
        <f t="shared" si="5"/>
        <v>0.12158386607873904</v>
      </c>
      <c r="Y43" s="62">
        <f t="shared" si="6"/>
        <v>443</v>
      </c>
      <c r="Z43" s="63">
        <f t="shared" si="7"/>
        <v>393600000</v>
      </c>
      <c r="AA43" s="58">
        <f t="shared" si="8"/>
        <v>2640</v>
      </c>
      <c r="AB43" s="59">
        <f t="shared" si="9"/>
        <v>1041907155</v>
      </c>
      <c r="AC43" s="12"/>
    </row>
    <row r="44" spans="1:29" ht="16.5">
      <c r="A44" s="60" t="s">
        <v>102</v>
      </c>
      <c r="B44" s="46" t="s">
        <v>103</v>
      </c>
      <c r="C44" s="47" t="s">
        <v>67</v>
      </c>
      <c r="D44" s="48">
        <v>118</v>
      </c>
      <c r="E44" s="49">
        <v>134175700</v>
      </c>
      <c r="F44" s="50">
        <v>7712</v>
      </c>
      <c r="G44" s="51">
        <v>3608370300</v>
      </c>
      <c r="H44" s="52">
        <v>0</v>
      </c>
      <c r="I44" s="51">
        <v>0</v>
      </c>
      <c r="J44" s="52">
        <v>0</v>
      </c>
      <c r="K44" s="51">
        <v>0</v>
      </c>
      <c r="L44" s="53">
        <f t="shared" si="0"/>
        <v>0.5868433287579755</v>
      </c>
      <c r="M44" s="51">
        <f t="shared" si="1"/>
        <v>7712</v>
      </c>
      <c r="N44" s="52">
        <f t="shared" si="2"/>
        <v>5161892820</v>
      </c>
      <c r="O44" s="52">
        <f t="shared" si="10"/>
        <v>467890.33973029046</v>
      </c>
      <c r="P44" s="50">
        <v>467017.25434275344</v>
      </c>
      <c r="Q44" s="55">
        <f t="shared" si="4"/>
        <v>0.001869492785155745</v>
      </c>
      <c r="R44" s="48">
        <v>411</v>
      </c>
      <c r="S44" s="51">
        <v>842175900</v>
      </c>
      <c r="T44" s="52">
        <v>7</v>
      </c>
      <c r="U44" s="51">
        <v>10535200</v>
      </c>
      <c r="V44" s="52">
        <v>77</v>
      </c>
      <c r="W44" s="51">
        <v>1553522520</v>
      </c>
      <c r="X44" s="53">
        <f t="shared" si="5"/>
        <v>0.25265542367901617</v>
      </c>
      <c r="Y44" s="62">
        <f t="shared" si="6"/>
        <v>495</v>
      </c>
      <c r="Z44" s="63">
        <f t="shared" si="7"/>
        <v>2406233620</v>
      </c>
      <c r="AA44" s="58">
        <f t="shared" si="8"/>
        <v>8325</v>
      </c>
      <c r="AB44" s="59">
        <f t="shared" si="9"/>
        <v>6148779620</v>
      </c>
      <c r="AC44" s="12"/>
    </row>
    <row r="45" spans="1:29" ht="16.5">
      <c r="A45" s="60" t="s">
        <v>104</v>
      </c>
      <c r="B45" s="46" t="s">
        <v>105</v>
      </c>
      <c r="C45" s="47" t="s">
        <v>67</v>
      </c>
      <c r="D45" s="48">
        <v>155</v>
      </c>
      <c r="E45" s="49">
        <v>51052600</v>
      </c>
      <c r="F45" s="50">
        <v>3453</v>
      </c>
      <c r="G45" s="51">
        <v>3593943600</v>
      </c>
      <c r="H45" s="52">
        <v>3</v>
      </c>
      <c r="I45" s="51">
        <v>3470900</v>
      </c>
      <c r="J45" s="52">
        <v>10</v>
      </c>
      <c r="K45" s="51">
        <v>18800</v>
      </c>
      <c r="L45" s="53">
        <f t="shared" si="0"/>
        <v>0.8726819343098805</v>
      </c>
      <c r="M45" s="51">
        <f t="shared" si="1"/>
        <v>3456</v>
      </c>
      <c r="N45" s="52">
        <f t="shared" si="2"/>
        <v>3635553900</v>
      </c>
      <c r="O45" s="52">
        <f t="shared" si="10"/>
        <v>1040918.5474537037</v>
      </c>
      <c r="P45" s="50">
        <v>1036220.8778515738</v>
      </c>
      <c r="Q45" s="55">
        <f t="shared" si="4"/>
        <v>0.00453346357184944</v>
      </c>
      <c r="R45" s="48">
        <v>64</v>
      </c>
      <c r="S45" s="51">
        <v>403874900</v>
      </c>
      <c r="T45" s="52">
        <v>16</v>
      </c>
      <c r="U45" s="51">
        <v>31751400</v>
      </c>
      <c r="V45" s="52">
        <v>2</v>
      </c>
      <c r="W45" s="51">
        <v>38139400</v>
      </c>
      <c r="X45" s="53">
        <f t="shared" si="5"/>
        <v>0.009252079615906995</v>
      </c>
      <c r="Y45" s="62">
        <f t="shared" si="6"/>
        <v>82</v>
      </c>
      <c r="Z45" s="63">
        <f t="shared" si="7"/>
        <v>473765700</v>
      </c>
      <c r="AA45" s="58">
        <f t="shared" si="8"/>
        <v>3703</v>
      </c>
      <c r="AB45" s="59">
        <f t="shared" si="9"/>
        <v>4122251600</v>
      </c>
      <c r="AC45" s="12"/>
    </row>
    <row r="46" spans="1:29" ht="16.5">
      <c r="A46" s="60" t="s">
        <v>106</v>
      </c>
      <c r="B46" s="46" t="s">
        <v>107</v>
      </c>
      <c r="C46" s="47" t="s">
        <v>67</v>
      </c>
      <c r="D46" s="48">
        <v>154</v>
      </c>
      <c r="E46" s="49">
        <v>23226400</v>
      </c>
      <c r="F46" s="50">
        <v>5602</v>
      </c>
      <c r="G46" s="51">
        <v>1574951600</v>
      </c>
      <c r="H46" s="52">
        <v>0</v>
      </c>
      <c r="I46" s="51">
        <v>0</v>
      </c>
      <c r="J46" s="52">
        <v>0</v>
      </c>
      <c r="K46" s="51">
        <v>0</v>
      </c>
      <c r="L46" s="53">
        <f t="shared" si="0"/>
        <v>0.7578578074552788</v>
      </c>
      <c r="M46" s="51">
        <f t="shared" si="1"/>
        <v>5602</v>
      </c>
      <c r="N46" s="52">
        <f t="shared" si="2"/>
        <v>1659392300</v>
      </c>
      <c r="O46" s="52">
        <f t="shared" si="10"/>
        <v>281140.94966083544</v>
      </c>
      <c r="P46" s="50">
        <v>281081.27138483705</v>
      </c>
      <c r="Q46" s="55">
        <f t="shared" si="4"/>
        <v>0.0002123167997083782</v>
      </c>
      <c r="R46" s="48">
        <v>451</v>
      </c>
      <c r="S46" s="51">
        <v>299300400</v>
      </c>
      <c r="T46" s="52">
        <v>72</v>
      </c>
      <c r="U46" s="51">
        <v>96243300</v>
      </c>
      <c r="V46" s="52">
        <v>120</v>
      </c>
      <c r="W46" s="51">
        <v>84440700</v>
      </c>
      <c r="X46" s="53">
        <f t="shared" si="5"/>
        <v>0.0406323875362195</v>
      </c>
      <c r="Y46" s="62">
        <f t="shared" si="6"/>
        <v>643</v>
      </c>
      <c r="Z46" s="63">
        <f t="shared" si="7"/>
        <v>479984400</v>
      </c>
      <c r="AA46" s="58">
        <f t="shared" si="8"/>
        <v>6399</v>
      </c>
      <c r="AB46" s="59">
        <f t="shared" si="9"/>
        <v>2078162400</v>
      </c>
      <c r="AC46" s="12"/>
    </row>
    <row r="47" spans="1:29" ht="16.5">
      <c r="A47" s="60" t="s">
        <v>108</v>
      </c>
      <c r="B47" s="46" t="s">
        <v>109</v>
      </c>
      <c r="C47" s="47" t="s">
        <v>67</v>
      </c>
      <c r="D47" s="48">
        <v>50</v>
      </c>
      <c r="E47" s="49">
        <v>8273500</v>
      </c>
      <c r="F47" s="50">
        <v>3864</v>
      </c>
      <c r="G47" s="51">
        <v>2133332200</v>
      </c>
      <c r="H47" s="52">
        <v>0</v>
      </c>
      <c r="I47" s="51">
        <v>0</v>
      </c>
      <c r="J47" s="52">
        <v>0</v>
      </c>
      <c r="K47" s="51">
        <v>0</v>
      </c>
      <c r="L47" s="53">
        <f t="shared" si="0"/>
        <v>0.9207787444329184</v>
      </c>
      <c r="M47" s="51">
        <f t="shared" si="1"/>
        <v>3864</v>
      </c>
      <c r="N47" s="52">
        <f t="shared" si="2"/>
        <v>2133332200</v>
      </c>
      <c r="O47" s="52">
        <f t="shared" si="10"/>
        <v>552104.6066252588</v>
      </c>
      <c r="P47" s="50">
        <v>551075.3638253638</v>
      </c>
      <c r="Q47" s="55">
        <f t="shared" si="4"/>
        <v>0.0018676988075648551</v>
      </c>
      <c r="R47" s="48">
        <v>101</v>
      </c>
      <c r="S47" s="51">
        <v>148802100</v>
      </c>
      <c r="T47" s="52">
        <v>9</v>
      </c>
      <c r="U47" s="51">
        <v>26470400</v>
      </c>
      <c r="V47" s="52">
        <v>0</v>
      </c>
      <c r="W47" s="51">
        <v>0</v>
      </c>
      <c r="X47" s="53">
        <f t="shared" si="5"/>
        <v>0</v>
      </c>
      <c r="Y47" s="62">
        <f t="shared" si="6"/>
        <v>110</v>
      </c>
      <c r="Z47" s="63">
        <f t="shared" si="7"/>
        <v>175272500</v>
      </c>
      <c r="AA47" s="58">
        <f t="shared" si="8"/>
        <v>4024</v>
      </c>
      <c r="AB47" s="59">
        <f t="shared" si="9"/>
        <v>2316878200</v>
      </c>
      <c r="AC47" s="12"/>
    </row>
    <row r="48" spans="1:29" ht="16.5">
      <c r="A48" s="60" t="s">
        <v>110</v>
      </c>
      <c r="B48" s="46" t="s">
        <v>111</v>
      </c>
      <c r="C48" s="47" t="s">
        <v>67</v>
      </c>
      <c r="D48" s="48">
        <v>263</v>
      </c>
      <c r="E48" s="49">
        <v>48420800</v>
      </c>
      <c r="F48" s="50">
        <v>8209</v>
      </c>
      <c r="G48" s="51">
        <v>1964113450</v>
      </c>
      <c r="H48" s="52">
        <v>0</v>
      </c>
      <c r="I48" s="51">
        <v>0</v>
      </c>
      <c r="J48" s="52">
        <v>0</v>
      </c>
      <c r="K48" s="51">
        <v>0</v>
      </c>
      <c r="L48" s="53">
        <f t="shared" si="0"/>
        <v>0.4029737974140199</v>
      </c>
      <c r="M48" s="51">
        <f t="shared" si="1"/>
        <v>8209</v>
      </c>
      <c r="N48" s="52">
        <f t="shared" si="2"/>
        <v>2826858350</v>
      </c>
      <c r="O48" s="52">
        <f t="shared" si="10"/>
        <v>239263.42429041295</v>
      </c>
      <c r="P48" s="50">
        <v>240329.24659201558</v>
      </c>
      <c r="Q48" s="55">
        <f t="shared" si="4"/>
        <v>-0.004434842270412381</v>
      </c>
      <c r="R48" s="48">
        <v>1009</v>
      </c>
      <c r="S48" s="51">
        <v>1721451400</v>
      </c>
      <c r="T48" s="52">
        <v>226</v>
      </c>
      <c r="U48" s="51">
        <v>277317000</v>
      </c>
      <c r="V48" s="52">
        <v>209</v>
      </c>
      <c r="W48" s="51">
        <v>862744900</v>
      </c>
      <c r="X48" s="53">
        <f t="shared" si="5"/>
        <v>0.17700789562465388</v>
      </c>
      <c r="Y48" s="62">
        <f t="shared" si="6"/>
        <v>1444</v>
      </c>
      <c r="Z48" s="63">
        <f t="shared" si="7"/>
        <v>2861513300</v>
      </c>
      <c r="AA48" s="58">
        <f t="shared" si="8"/>
        <v>9916</v>
      </c>
      <c r="AB48" s="59">
        <f t="shared" si="9"/>
        <v>4874047550</v>
      </c>
      <c r="AC48" s="12"/>
    </row>
    <row r="49" spans="1:29" ht="16.5">
      <c r="A49" s="60" t="s">
        <v>112</v>
      </c>
      <c r="B49" s="46" t="s">
        <v>113</v>
      </c>
      <c r="C49" s="47" t="s">
        <v>67</v>
      </c>
      <c r="D49" s="48">
        <v>50</v>
      </c>
      <c r="E49" s="49">
        <v>12498400</v>
      </c>
      <c r="F49" s="50">
        <v>1590</v>
      </c>
      <c r="G49" s="51">
        <v>854583200</v>
      </c>
      <c r="H49" s="52">
        <v>0</v>
      </c>
      <c r="I49" s="51">
        <v>0</v>
      </c>
      <c r="J49" s="52">
        <v>0</v>
      </c>
      <c r="K49" s="51">
        <v>0</v>
      </c>
      <c r="L49" s="53">
        <f t="shared" si="0"/>
        <v>0.9545925169243555</v>
      </c>
      <c r="M49" s="51">
        <f t="shared" si="1"/>
        <v>1590</v>
      </c>
      <c r="N49" s="52">
        <f t="shared" si="2"/>
        <v>854583200</v>
      </c>
      <c r="O49" s="52">
        <f t="shared" si="10"/>
        <v>537473.7106918239</v>
      </c>
      <c r="P49" s="50">
        <v>538016.6037735849</v>
      </c>
      <c r="Q49" s="55">
        <f t="shared" si="4"/>
        <v>-0.0010090638057511491</v>
      </c>
      <c r="R49" s="48">
        <v>30</v>
      </c>
      <c r="S49" s="51">
        <v>28151900</v>
      </c>
      <c r="T49" s="52">
        <v>0</v>
      </c>
      <c r="U49" s="51">
        <v>0</v>
      </c>
      <c r="V49" s="52">
        <v>0</v>
      </c>
      <c r="W49" s="51">
        <v>0</v>
      </c>
      <c r="X49" s="53">
        <f t="shared" si="5"/>
        <v>0</v>
      </c>
      <c r="Y49" s="62">
        <f t="shared" si="6"/>
        <v>30</v>
      </c>
      <c r="Z49" s="63">
        <f t="shared" si="7"/>
        <v>28151900</v>
      </c>
      <c r="AA49" s="58">
        <f t="shared" si="8"/>
        <v>1670</v>
      </c>
      <c r="AB49" s="59">
        <f t="shared" si="9"/>
        <v>895233500</v>
      </c>
      <c r="AC49" s="12"/>
    </row>
    <row r="50" spans="1:29" ht="16.5">
      <c r="A50" s="60" t="s">
        <v>114</v>
      </c>
      <c r="B50" s="46" t="s">
        <v>115</v>
      </c>
      <c r="C50" s="47" t="s">
        <v>67</v>
      </c>
      <c r="D50" s="48">
        <v>98</v>
      </c>
      <c r="E50" s="49">
        <v>8607000</v>
      </c>
      <c r="F50" s="50">
        <v>3323</v>
      </c>
      <c r="G50" s="51">
        <v>1169541300</v>
      </c>
      <c r="H50" s="52">
        <v>0</v>
      </c>
      <c r="I50" s="51">
        <v>0</v>
      </c>
      <c r="J50" s="52">
        <v>0</v>
      </c>
      <c r="K50" s="51">
        <v>0</v>
      </c>
      <c r="L50" s="53">
        <f t="shared" si="0"/>
        <v>0.7541075325170389</v>
      </c>
      <c r="M50" s="51">
        <f t="shared" si="1"/>
        <v>3323</v>
      </c>
      <c r="N50" s="52">
        <f t="shared" si="2"/>
        <v>1234441100</v>
      </c>
      <c r="O50" s="52">
        <f t="shared" si="10"/>
        <v>351953.445681613</v>
      </c>
      <c r="P50" s="50">
        <v>351478.89190003014</v>
      </c>
      <c r="Q50" s="55">
        <f t="shared" si="4"/>
        <v>0.001350162961472614</v>
      </c>
      <c r="R50" s="48">
        <v>188</v>
      </c>
      <c r="S50" s="51">
        <v>287107700</v>
      </c>
      <c r="T50" s="52">
        <v>12</v>
      </c>
      <c r="U50" s="51">
        <v>20738800</v>
      </c>
      <c r="V50" s="52">
        <v>24</v>
      </c>
      <c r="W50" s="51">
        <v>64899800</v>
      </c>
      <c r="X50" s="53">
        <f t="shared" si="5"/>
        <v>0.04184668642214629</v>
      </c>
      <c r="Y50" s="62">
        <f t="shared" si="6"/>
        <v>224</v>
      </c>
      <c r="Z50" s="63">
        <f t="shared" si="7"/>
        <v>372746300</v>
      </c>
      <c r="AA50" s="58">
        <f t="shared" si="8"/>
        <v>3645</v>
      </c>
      <c r="AB50" s="59">
        <f t="shared" si="9"/>
        <v>1550894600</v>
      </c>
      <c r="AC50" s="12"/>
    </row>
    <row r="51" spans="1:29" ht="16.5">
      <c r="A51" s="60" t="s">
        <v>116</v>
      </c>
      <c r="B51" s="46" t="s">
        <v>117</v>
      </c>
      <c r="C51" s="47" t="s">
        <v>67</v>
      </c>
      <c r="D51" s="48">
        <v>44</v>
      </c>
      <c r="E51" s="49">
        <v>13886600</v>
      </c>
      <c r="F51" s="50">
        <v>1129</v>
      </c>
      <c r="G51" s="51">
        <v>684502500</v>
      </c>
      <c r="H51" s="52">
        <v>0</v>
      </c>
      <c r="I51" s="51">
        <v>0</v>
      </c>
      <c r="J51" s="52">
        <v>0</v>
      </c>
      <c r="K51" s="51">
        <v>0</v>
      </c>
      <c r="L51" s="53">
        <f t="shared" si="0"/>
        <v>0.866001852946211</v>
      </c>
      <c r="M51" s="51">
        <f t="shared" si="1"/>
        <v>1129</v>
      </c>
      <c r="N51" s="52">
        <f t="shared" si="2"/>
        <v>684502500</v>
      </c>
      <c r="O51" s="52">
        <f t="shared" si="10"/>
        <v>606290.965456156</v>
      </c>
      <c r="P51" s="50">
        <v>604718.0530973452</v>
      </c>
      <c r="Q51" s="55">
        <f t="shared" si="4"/>
        <v>0.002601067308565327</v>
      </c>
      <c r="R51" s="48">
        <v>41</v>
      </c>
      <c r="S51" s="51">
        <v>92027800</v>
      </c>
      <c r="T51" s="52">
        <v>0</v>
      </c>
      <c r="U51" s="51">
        <v>0</v>
      </c>
      <c r="V51" s="52">
        <v>0</v>
      </c>
      <c r="W51" s="51">
        <v>0</v>
      </c>
      <c r="X51" s="53">
        <f t="shared" si="5"/>
        <v>0</v>
      </c>
      <c r="Y51" s="62">
        <f t="shared" si="6"/>
        <v>41</v>
      </c>
      <c r="Z51" s="63">
        <f t="shared" si="7"/>
        <v>92027800</v>
      </c>
      <c r="AA51" s="58">
        <f t="shared" si="8"/>
        <v>1214</v>
      </c>
      <c r="AB51" s="59">
        <f t="shared" si="9"/>
        <v>790416900</v>
      </c>
      <c r="AC51" s="12"/>
    </row>
    <row r="52" spans="1:29" ht="16.5">
      <c r="A52" s="60" t="s">
        <v>118</v>
      </c>
      <c r="B52" s="46" t="s">
        <v>119</v>
      </c>
      <c r="C52" s="47" t="s">
        <v>67</v>
      </c>
      <c r="D52" s="48">
        <v>53</v>
      </c>
      <c r="E52" s="49">
        <v>10606300</v>
      </c>
      <c r="F52" s="50">
        <v>3294</v>
      </c>
      <c r="G52" s="51">
        <v>1544839900</v>
      </c>
      <c r="H52" s="52">
        <v>2</v>
      </c>
      <c r="I52" s="51">
        <v>621800</v>
      </c>
      <c r="J52" s="52">
        <v>2</v>
      </c>
      <c r="K52" s="51">
        <v>12200</v>
      </c>
      <c r="L52" s="53">
        <f t="shared" si="0"/>
        <v>0.9254420165519003</v>
      </c>
      <c r="M52" s="51">
        <f t="shared" si="1"/>
        <v>3296</v>
      </c>
      <c r="N52" s="52">
        <f t="shared" si="2"/>
        <v>1550421400</v>
      </c>
      <c r="O52" s="52">
        <f t="shared" si="10"/>
        <v>468890.0788834951</v>
      </c>
      <c r="P52" s="50">
        <v>468883.6976320583</v>
      </c>
      <c r="Q52" s="55">
        <f t="shared" si="4"/>
        <v>1.360945468793055E-05</v>
      </c>
      <c r="R52" s="48">
        <v>101</v>
      </c>
      <c r="S52" s="51">
        <v>96902400</v>
      </c>
      <c r="T52" s="52">
        <v>12</v>
      </c>
      <c r="U52" s="51">
        <v>12029100</v>
      </c>
      <c r="V52" s="52">
        <v>3</v>
      </c>
      <c r="W52" s="51">
        <v>4959700</v>
      </c>
      <c r="X52" s="53">
        <f t="shared" si="5"/>
        <v>0.002969931101814079</v>
      </c>
      <c r="Y52" s="62">
        <f t="shared" si="6"/>
        <v>116</v>
      </c>
      <c r="Z52" s="63">
        <f t="shared" si="7"/>
        <v>113891200</v>
      </c>
      <c r="AA52" s="58">
        <f t="shared" si="8"/>
        <v>3467</v>
      </c>
      <c r="AB52" s="59">
        <f t="shared" si="9"/>
        <v>1669971400</v>
      </c>
      <c r="AC52" s="12"/>
    </row>
    <row r="53" spans="1:29" ht="16.5">
      <c r="A53" s="60" t="s">
        <v>120</v>
      </c>
      <c r="B53" s="46" t="s">
        <v>121</v>
      </c>
      <c r="C53" s="47" t="s">
        <v>67</v>
      </c>
      <c r="D53" s="48">
        <v>52</v>
      </c>
      <c r="E53" s="49">
        <v>10894500</v>
      </c>
      <c r="F53" s="50">
        <v>1429</v>
      </c>
      <c r="G53" s="51">
        <v>1081033500</v>
      </c>
      <c r="H53" s="52">
        <v>0</v>
      </c>
      <c r="I53" s="51">
        <v>0</v>
      </c>
      <c r="J53" s="52">
        <v>0</v>
      </c>
      <c r="K53" s="51">
        <v>0</v>
      </c>
      <c r="L53" s="53">
        <f t="shared" si="0"/>
        <v>0.940581128872936</v>
      </c>
      <c r="M53" s="51">
        <f t="shared" si="1"/>
        <v>1429</v>
      </c>
      <c r="N53" s="52">
        <f t="shared" si="2"/>
        <v>1081033500</v>
      </c>
      <c r="O53" s="52">
        <f t="shared" si="10"/>
        <v>756496.5010496851</v>
      </c>
      <c r="P53" s="50">
        <v>754787.5785066294</v>
      </c>
      <c r="Q53" s="55">
        <f t="shared" si="4"/>
        <v>0.0022641105812005635</v>
      </c>
      <c r="R53" s="48">
        <v>44</v>
      </c>
      <c r="S53" s="51">
        <v>42097100</v>
      </c>
      <c r="T53" s="52">
        <v>1</v>
      </c>
      <c r="U53" s="51">
        <v>15300000</v>
      </c>
      <c r="V53" s="52">
        <v>0</v>
      </c>
      <c r="W53" s="51">
        <v>0</v>
      </c>
      <c r="X53" s="53">
        <f t="shared" si="5"/>
        <v>0</v>
      </c>
      <c r="Y53" s="62">
        <f t="shared" si="6"/>
        <v>45</v>
      </c>
      <c r="Z53" s="63">
        <f t="shared" si="7"/>
        <v>57397100</v>
      </c>
      <c r="AA53" s="58">
        <f t="shared" si="8"/>
        <v>1526</v>
      </c>
      <c r="AB53" s="59">
        <f t="shared" si="9"/>
        <v>1149325100</v>
      </c>
      <c r="AC53" s="12"/>
    </row>
    <row r="54" spans="1:29" ht="16.5">
      <c r="A54" s="60" t="s">
        <v>122</v>
      </c>
      <c r="B54" s="46" t="s">
        <v>123</v>
      </c>
      <c r="C54" s="47" t="s">
        <v>67</v>
      </c>
      <c r="D54" s="48">
        <v>45</v>
      </c>
      <c r="E54" s="49">
        <v>5530300</v>
      </c>
      <c r="F54" s="50">
        <v>2440</v>
      </c>
      <c r="G54" s="51">
        <v>1054144600</v>
      </c>
      <c r="H54" s="52">
        <v>0</v>
      </c>
      <c r="I54" s="51">
        <v>0</v>
      </c>
      <c r="J54" s="52">
        <v>0</v>
      </c>
      <c r="K54" s="51">
        <v>0</v>
      </c>
      <c r="L54" s="53">
        <f t="shared" si="0"/>
        <v>0.8626210705492056</v>
      </c>
      <c r="M54" s="51">
        <f t="shared" si="1"/>
        <v>2440</v>
      </c>
      <c r="N54" s="52">
        <f t="shared" si="2"/>
        <v>1117068900</v>
      </c>
      <c r="O54" s="52">
        <f t="shared" si="10"/>
        <v>432026.47540983604</v>
      </c>
      <c r="P54" s="50">
        <v>431599.631147541</v>
      </c>
      <c r="Q54" s="55">
        <f t="shared" si="4"/>
        <v>0.000988981990462216</v>
      </c>
      <c r="R54" s="48">
        <v>62</v>
      </c>
      <c r="S54" s="51">
        <v>75982400</v>
      </c>
      <c r="T54" s="52">
        <v>5</v>
      </c>
      <c r="U54" s="51">
        <v>23443500</v>
      </c>
      <c r="V54" s="52">
        <v>30</v>
      </c>
      <c r="W54" s="51">
        <v>62924300</v>
      </c>
      <c r="X54" s="53">
        <f t="shared" si="5"/>
        <v>0.051491822876633224</v>
      </c>
      <c r="Y54" s="62">
        <f t="shared" si="6"/>
        <v>97</v>
      </c>
      <c r="Z54" s="63">
        <f t="shared" si="7"/>
        <v>162350200</v>
      </c>
      <c r="AA54" s="58">
        <f t="shared" si="8"/>
        <v>2582</v>
      </c>
      <c r="AB54" s="59">
        <f t="shared" si="9"/>
        <v>1222025100</v>
      </c>
      <c r="AC54" s="12"/>
    </row>
    <row r="55" spans="1:29" ht="16.5">
      <c r="A55" s="60" t="s">
        <v>124</v>
      </c>
      <c r="B55" s="46" t="s">
        <v>125</v>
      </c>
      <c r="C55" s="47" t="s">
        <v>67</v>
      </c>
      <c r="D55" s="48">
        <v>30</v>
      </c>
      <c r="E55" s="49">
        <v>6947500</v>
      </c>
      <c r="F55" s="50">
        <v>2231</v>
      </c>
      <c r="G55" s="51">
        <v>593560000</v>
      </c>
      <c r="H55" s="52">
        <v>0</v>
      </c>
      <c r="I55" s="51">
        <v>0</v>
      </c>
      <c r="J55" s="52">
        <v>0</v>
      </c>
      <c r="K55" s="51">
        <v>0</v>
      </c>
      <c r="L55" s="53">
        <f t="shared" si="0"/>
        <v>0.61559248598826</v>
      </c>
      <c r="M55" s="51">
        <f t="shared" si="1"/>
        <v>2231</v>
      </c>
      <c r="N55" s="52">
        <f t="shared" si="2"/>
        <v>698797700</v>
      </c>
      <c r="O55" s="52">
        <f t="shared" si="10"/>
        <v>266051.0981622591</v>
      </c>
      <c r="P55" s="50">
        <v>348623.9266547406</v>
      </c>
      <c r="Q55" s="55">
        <f t="shared" si="4"/>
        <v>-0.23685358972580625</v>
      </c>
      <c r="R55" s="48">
        <v>168</v>
      </c>
      <c r="S55" s="51">
        <v>135543200</v>
      </c>
      <c r="T55" s="52">
        <v>77</v>
      </c>
      <c r="U55" s="51">
        <v>122920900</v>
      </c>
      <c r="V55" s="52">
        <v>26</v>
      </c>
      <c r="W55" s="51">
        <v>105237700</v>
      </c>
      <c r="X55" s="53">
        <f t="shared" si="5"/>
        <v>0.1091440416515377</v>
      </c>
      <c r="Y55" s="62">
        <f t="shared" si="6"/>
        <v>271</v>
      </c>
      <c r="Z55" s="63">
        <f t="shared" si="7"/>
        <v>363701800</v>
      </c>
      <c r="AA55" s="58">
        <f t="shared" si="8"/>
        <v>2532</v>
      </c>
      <c r="AB55" s="59">
        <f t="shared" si="9"/>
        <v>964209300</v>
      </c>
      <c r="AC55" s="12"/>
    </row>
    <row r="56" spans="1:29" ht="16.5">
      <c r="A56" s="60" t="s">
        <v>126</v>
      </c>
      <c r="B56" s="46" t="s">
        <v>127</v>
      </c>
      <c r="C56" s="47" t="s">
        <v>67</v>
      </c>
      <c r="D56" s="48">
        <v>73</v>
      </c>
      <c r="E56" s="49">
        <v>9404800</v>
      </c>
      <c r="F56" s="50">
        <v>4441</v>
      </c>
      <c r="G56" s="51">
        <v>1409360700</v>
      </c>
      <c r="H56" s="52">
        <v>0</v>
      </c>
      <c r="I56" s="51">
        <v>0</v>
      </c>
      <c r="J56" s="52">
        <v>0</v>
      </c>
      <c r="K56" s="51">
        <v>0</v>
      </c>
      <c r="L56" s="53">
        <f t="shared" si="0"/>
        <v>0.7287124862115212</v>
      </c>
      <c r="M56" s="51">
        <f t="shared" si="1"/>
        <v>4441</v>
      </c>
      <c r="N56" s="52">
        <f t="shared" si="2"/>
        <v>1544827000</v>
      </c>
      <c r="O56" s="52">
        <f t="shared" si="10"/>
        <v>317352.1053816708</v>
      </c>
      <c r="P56" s="50">
        <v>317731.53274814313</v>
      </c>
      <c r="Q56" s="55">
        <f t="shared" si="4"/>
        <v>-0.0011941759862187694</v>
      </c>
      <c r="R56" s="48">
        <v>301</v>
      </c>
      <c r="S56" s="51">
        <v>261520200</v>
      </c>
      <c r="T56" s="52">
        <v>112</v>
      </c>
      <c r="U56" s="51">
        <v>118290200</v>
      </c>
      <c r="V56" s="52">
        <v>93</v>
      </c>
      <c r="W56" s="51">
        <v>135466300</v>
      </c>
      <c r="X56" s="53">
        <f t="shared" si="5"/>
        <v>0.07004309419928893</v>
      </c>
      <c r="Y56" s="62">
        <f t="shared" si="6"/>
        <v>506</v>
      </c>
      <c r="Z56" s="63">
        <f t="shared" si="7"/>
        <v>515276700</v>
      </c>
      <c r="AA56" s="58">
        <f t="shared" si="8"/>
        <v>5020</v>
      </c>
      <c r="AB56" s="59">
        <f t="shared" si="9"/>
        <v>1934042200</v>
      </c>
      <c r="AC56" s="12"/>
    </row>
    <row r="57" spans="1:29" ht="16.5">
      <c r="A57" s="60" t="s">
        <v>128</v>
      </c>
      <c r="B57" s="46" t="s">
        <v>129</v>
      </c>
      <c r="C57" s="47" t="s">
        <v>67</v>
      </c>
      <c r="D57" s="48">
        <v>107</v>
      </c>
      <c r="E57" s="49">
        <v>44625700</v>
      </c>
      <c r="F57" s="50">
        <v>5113</v>
      </c>
      <c r="G57" s="51">
        <v>1569316100</v>
      </c>
      <c r="H57" s="52">
        <v>0</v>
      </c>
      <c r="I57" s="51">
        <v>0</v>
      </c>
      <c r="J57" s="52">
        <v>0</v>
      </c>
      <c r="K57" s="51">
        <v>0</v>
      </c>
      <c r="L57" s="53">
        <f t="shared" si="0"/>
        <v>0.5891052865209716</v>
      </c>
      <c r="M57" s="51">
        <f t="shared" si="1"/>
        <v>5113</v>
      </c>
      <c r="N57" s="52">
        <f t="shared" si="2"/>
        <v>1691134100</v>
      </c>
      <c r="O57" s="52">
        <f t="shared" si="10"/>
        <v>306926.67709759437</v>
      </c>
      <c r="P57" s="50">
        <v>306144.355312072</v>
      </c>
      <c r="Q57" s="55">
        <f t="shared" si="4"/>
        <v>0.0025554016330790186</v>
      </c>
      <c r="R57" s="48">
        <v>325</v>
      </c>
      <c r="S57" s="51">
        <v>391876900</v>
      </c>
      <c r="T57" s="52">
        <v>92</v>
      </c>
      <c r="U57" s="51">
        <v>536260800</v>
      </c>
      <c r="V57" s="52">
        <v>54</v>
      </c>
      <c r="W57" s="51">
        <v>121818000</v>
      </c>
      <c r="X57" s="53">
        <f t="shared" si="5"/>
        <v>0.04572923695449994</v>
      </c>
      <c r="Y57" s="62">
        <f t="shared" si="6"/>
        <v>471</v>
      </c>
      <c r="Z57" s="63">
        <f t="shared" si="7"/>
        <v>1049955700</v>
      </c>
      <c r="AA57" s="58">
        <f t="shared" si="8"/>
        <v>5691</v>
      </c>
      <c r="AB57" s="59">
        <f t="shared" si="9"/>
        <v>2663897500</v>
      </c>
      <c r="AC57" s="12"/>
    </row>
    <row r="58" spans="1:29" ht="16.5">
      <c r="A58" s="60" t="s">
        <v>130</v>
      </c>
      <c r="B58" s="46" t="s">
        <v>131</v>
      </c>
      <c r="C58" s="47" t="s">
        <v>67</v>
      </c>
      <c r="D58" s="48">
        <v>414</v>
      </c>
      <c r="E58" s="49">
        <v>97182300</v>
      </c>
      <c r="F58" s="50">
        <v>9258</v>
      </c>
      <c r="G58" s="51">
        <v>4374675800</v>
      </c>
      <c r="H58" s="52">
        <v>12</v>
      </c>
      <c r="I58" s="51">
        <v>13402900</v>
      </c>
      <c r="J58" s="52">
        <v>20</v>
      </c>
      <c r="K58" s="51">
        <v>416900</v>
      </c>
      <c r="L58" s="53">
        <f t="shared" si="0"/>
        <v>0.7724752934708944</v>
      </c>
      <c r="M58" s="51">
        <f t="shared" si="1"/>
        <v>9270</v>
      </c>
      <c r="N58" s="52">
        <f t="shared" si="2"/>
        <v>4437671400</v>
      </c>
      <c r="O58" s="52">
        <f t="shared" si="10"/>
        <v>473363.3980582524</v>
      </c>
      <c r="P58" s="50">
        <v>469979.64142996003</v>
      </c>
      <c r="Q58" s="55">
        <f t="shared" si="4"/>
        <v>0.007199794054901958</v>
      </c>
      <c r="R58" s="48">
        <v>161</v>
      </c>
      <c r="S58" s="51">
        <v>770650255</v>
      </c>
      <c r="T58" s="52">
        <v>81</v>
      </c>
      <c r="U58" s="51">
        <v>374621600</v>
      </c>
      <c r="V58" s="52">
        <v>8</v>
      </c>
      <c r="W58" s="51">
        <v>49592700</v>
      </c>
      <c r="X58" s="53">
        <f t="shared" si="5"/>
        <v>0.008730275390574473</v>
      </c>
      <c r="Y58" s="62">
        <f t="shared" si="6"/>
        <v>250</v>
      </c>
      <c r="Z58" s="63">
        <f t="shared" si="7"/>
        <v>1194864555</v>
      </c>
      <c r="AA58" s="58">
        <f t="shared" si="8"/>
        <v>9954</v>
      </c>
      <c r="AB58" s="59">
        <f t="shared" si="9"/>
        <v>5680542455</v>
      </c>
      <c r="AC58" s="12"/>
    </row>
    <row r="59" spans="1:29" ht="16.5">
      <c r="A59" s="60" t="s">
        <v>132</v>
      </c>
      <c r="B59" s="46" t="s">
        <v>133</v>
      </c>
      <c r="C59" s="47" t="s">
        <v>67</v>
      </c>
      <c r="D59" s="48">
        <v>60</v>
      </c>
      <c r="E59" s="49">
        <v>10749900</v>
      </c>
      <c r="F59" s="50">
        <v>2735</v>
      </c>
      <c r="G59" s="51">
        <v>868321900</v>
      </c>
      <c r="H59" s="52">
        <v>0</v>
      </c>
      <c r="I59" s="51">
        <v>0</v>
      </c>
      <c r="J59" s="52">
        <v>0</v>
      </c>
      <c r="K59" s="51">
        <v>0</v>
      </c>
      <c r="L59" s="53">
        <f t="shared" si="0"/>
        <v>0.7489641301548314</v>
      </c>
      <c r="M59" s="51">
        <f t="shared" si="1"/>
        <v>2735</v>
      </c>
      <c r="N59" s="52">
        <f t="shared" si="2"/>
        <v>920806600</v>
      </c>
      <c r="O59" s="52">
        <f t="shared" si="10"/>
        <v>317485.155393053</v>
      </c>
      <c r="P59" s="50">
        <v>317234.77306002926</v>
      </c>
      <c r="Q59" s="55">
        <f t="shared" si="4"/>
        <v>0.0007892650941401864</v>
      </c>
      <c r="R59" s="48">
        <v>102</v>
      </c>
      <c r="S59" s="51">
        <v>121041800</v>
      </c>
      <c r="T59" s="52">
        <v>26</v>
      </c>
      <c r="U59" s="51">
        <v>106765500</v>
      </c>
      <c r="V59" s="52">
        <v>15</v>
      </c>
      <c r="W59" s="51">
        <v>52484700</v>
      </c>
      <c r="X59" s="53">
        <f t="shared" si="5"/>
        <v>0.045270259430215086</v>
      </c>
      <c r="Y59" s="62">
        <f t="shared" si="6"/>
        <v>143</v>
      </c>
      <c r="Z59" s="63">
        <f t="shared" si="7"/>
        <v>280292000</v>
      </c>
      <c r="AA59" s="58">
        <f t="shared" si="8"/>
        <v>2938</v>
      </c>
      <c r="AB59" s="59">
        <f t="shared" si="9"/>
        <v>1159363800</v>
      </c>
      <c r="AC59" s="12"/>
    </row>
    <row r="60" spans="1:29" ht="16.5">
      <c r="A60" s="60" t="s">
        <v>134</v>
      </c>
      <c r="B60" s="46" t="s">
        <v>135</v>
      </c>
      <c r="C60" s="47" t="s">
        <v>67</v>
      </c>
      <c r="D60" s="48">
        <v>37</v>
      </c>
      <c r="E60" s="49">
        <v>6663100</v>
      </c>
      <c r="F60" s="50">
        <v>2202</v>
      </c>
      <c r="G60" s="51">
        <v>863292200</v>
      </c>
      <c r="H60" s="52">
        <v>0</v>
      </c>
      <c r="I60" s="51">
        <v>0</v>
      </c>
      <c r="J60" s="52">
        <v>0</v>
      </c>
      <c r="K60" s="51">
        <v>0</v>
      </c>
      <c r="L60" s="53">
        <f t="shared" si="0"/>
        <v>0.8125642983900859</v>
      </c>
      <c r="M60" s="51">
        <f t="shared" si="1"/>
        <v>2202</v>
      </c>
      <c r="N60" s="52">
        <f t="shared" si="2"/>
        <v>877452300</v>
      </c>
      <c r="O60" s="52">
        <f t="shared" si="10"/>
        <v>392049.1371480472</v>
      </c>
      <c r="P60" s="50">
        <v>391517.6043557169</v>
      </c>
      <c r="Q60" s="55">
        <f t="shared" si="4"/>
        <v>0.0013576216916350537</v>
      </c>
      <c r="R60" s="48">
        <v>135</v>
      </c>
      <c r="S60" s="51">
        <v>140382600</v>
      </c>
      <c r="T60" s="52">
        <v>38</v>
      </c>
      <c r="U60" s="51">
        <v>37931400</v>
      </c>
      <c r="V60" s="52">
        <v>4</v>
      </c>
      <c r="W60" s="51">
        <v>14160100</v>
      </c>
      <c r="X60" s="53">
        <f t="shared" si="5"/>
        <v>0.013328038550138014</v>
      </c>
      <c r="Y60" s="62">
        <f t="shared" si="6"/>
        <v>177</v>
      </c>
      <c r="Z60" s="63">
        <f t="shared" si="7"/>
        <v>192474100</v>
      </c>
      <c r="AA60" s="58">
        <f t="shared" si="8"/>
        <v>2416</v>
      </c>
      <c r="AB60" s="59">
        <f t="shared" si="9"/>
        <v>1062429400</v>
      </c>
      <c r="AC60" s="12"/>
    </row>
    <row r="61" spans="1:29" ht="16.5">
      <c r="A61" s="60" t="s">
        <v>136</v>
      </c>
      <c r="B61" s="46" t="s">
        <v>137</v>
      </c>
      <c r="C61" s="47" t="s">
        <v>67</v>
      </c>
      <c r="D61" s="48">
        <v>84</v>
      </c>
      <c r="E61" s="49">
        <v>20081500</v>
      </c>
      <c r="F61" s="50">
        <v>2709</v>
      </c>
      <c r="G61" s="51">
        <v>1393297000</v>
      </c>
      <c r="H61" s="52">
        <v>3</v>
      </c>
      <c r="I61" s="51">
        <v>1939100</v>
      </c>
      <c r="J61" s="52">
        <v>8</v>
      </c>
      <c r="K61" s="51">
        <v>32400</v>
      </c>
      <c r="L61" s="53">
        <f t="shared" si="0"/>
        <v>0.6793938203154045</v>
      </c>
      <c r="M61" s="51">
        <f t="shared" si="1"/>
        <v>2712</v>
      </c>
      <c r="N61" s="52">
        <f t="shared" si="2"/>
        <v>1412889100</v>
      </c>
      <c r="O61" s="52">
        <f t="shared" si="10"/>
        <v>514467.58849557524</v>
      </c>
      <c r="P61" s="50">
        <v>512869.2364990689</v>
      </c>
      <c r="Q61" s="55">
        <f t="shared" si="4"/>
        <v>0.0031164902917885057</v>
      </c>
      <c r="R61" s="48">
        <v>118</v>
      </c>
      <c r="S61" s="51">
        <v>609601400</v>
      </c>
      <c r="T61" s="52">
        <v>5</v>
      </c>
      <c r="U61" s="51">
        <v>11044100</v>
      </c>
      <c r="V61" s="52">
        <v>1</v>
      </c>
      <c r="W61" s="51">
        <v>17653000</v>
      </c>
      <c r="X61" s="53">
        <f t="shared" si="5"/>
        <v>0.008595920869613275</v>
      </c>
      <c r="Y61" s="62">
        <f t="shared" si="6"/>
        <v>124</v>
      </c>
      <c r="Z61" s="63">
        <f t="shared" si="7"/>
        <v>638298500</v>
      </c>
      <c r="AA61" s="58">
        <f t="shared" si="8"/>
        <v>2928</v>
      </c>
      <c r="AB61" s="59">
        <f t="shared" si="9"/>
        <v>2053648500</v>
      </c>
      <c r="AC61" s="12"/>
    </row>
    <row r="62" spans="1:29" ht="16.5">
      <c r="A62" s="60" t="s">
        <v>138</v>
      </c>
      <c r="B62" s="46" t="s">
        <v>139</v>
      </c>
      <c r="C62" s="47" t="s">
        <v>67</v>
      </c>
      <c r="D62" s="48">
        <v>22</v>
      </c>
      <c r="E62" s="49">
        <v>6596600</v>
      </c>
      <c r="F62" s="50">
        <v>596</v>
      </c>
      <c r="G62" s="51">
        <v>223307835</v>
      </c>
      <c r="H62" s="52">
        <v>0</v>
      </c>
      <c r="I62" s="51">
        <v>0</v>
      </c>
      <c r="J62" s="52">
        <v>0</v>
      </c>
      <c r="K62" s="51">
        <v>0</v>
      </c>
      <c r="L62" s="53">
        <f t="shared" si="0"/>
        <v>0.3027882381025533</v>
      </c>
      <c r="M62" s="51">
        <f t="shared" si="1"/>
        <v>596</v>
      </c>
      <c r="N62" s="52">
        <f t="shared" si="2"/>
        <v>223307835</v>
      </c>
      <c r="O62" s="52">
        <f t="shared" si="10"/>
        <v>374677.5755033557</v>
      </c>
      <c r="P62" s="50">
        <v>379346.97654941375</v>
      </c>
      <c r="Q62" s="55">
        <f t="shared" si="4"/>
        <v>-0.012309050380555254</v>
      </c>
      <c r="R62" s="48">
        <v>41</v>
      </c>
      <c r="S62" s="51">
        <v>62270870</v>
      </c>
      <c r="T62" s="52">
        <v>143</v>
      </c>
      <c r="U62" s="51">
        <v>445329680</v>
      </c>
      <c r="V62" s="52">
        <v>0</v>
      </c>
      <c r="W62" s="51">
        <v>0</v>
      </c>
      <c r="X62" s="53">
        <f t="shared" si="5"/>
        <v>0</v>
      </c>
      <c r="Y62" s="62">
        <f t="shared" si="6"/>
        <v>184</v>
      </c>
      <c r="Z62" s="63">
        <f t="shared" si="7"/>
        <v>507600550</v>
      </c>
      <c r="AA62" s="58">
        <f t="shared" si="8"/>
        <v>802</v>
      </c>
      <c r="AB62" s="59">
        <f t="shared" si="9"/>
        <v>737504985</v>
      </c>
      <c r="AC62" s="12"/>
    </row>
    <row r="63" spans="1:29" ht="16.5">
      <c r="A63" s="60" t="s">
        <v>140</v>
      </c>
      <c r="B63" s="46" t="s">
        <v>141</v>
      </c>
      <c r="C63" s="47" t="s">
        <v>67</v>
      </c>
      <c r="D63" s="48">
        <v>32</v>
      </c>
      <c r="E63" s="49">
        <v>2768800</v>
      </c>
      <c r="F63" s="50">
        <v>4186</v>
      </c>
      <c r="G63" s="51">
        <v>1349847400</v>
      </c>
      <c r="H63" s="52">
        <v>0</v>
      </c>
      <c r="I63" s="51">
        <v>0</v>
      </c>
      <c r="J63" s="52">
        <v>0</v>
      </c>
      <c r="K63" s="51">
        <v>0</v>
      </c>
      <c r="L63" s="53">
        <f t="shared" si="0"/>
        <v>0.8601006635439147</v>
      </c>
      <c r="M63" s="51">
        <f t="shared" si="1"/>
        <v>4186</v>
      </c>
      <c r="N63" s="52">
        <f t="shared" si="2"/>
        <v>1484071800</v>
      </c>
      <c r="O63" s="52">
        <f t="shared" si="10"/>
        <v>322467.1285236503</v>
      </c>
      <c r="P63" s="50">
        <v>321576.55765099067</v>
      </c>
      <c r="Q63" s="55">
        <f t="shared" si="4"/>
        <v>0.002769389905672674</v>
      </c>
      <c r="R63" s="48">
        <v>78</v>
      </c>
      <c r="S63" s="51">
        <v>79273400</v>
      </c>
      <c r="T63" s="52">
        <v>2</v>
      </c>
      <c r="U63" s="51">
        <v>3292300</v>
      </c>
      <c r="V63" s="52">
        <v>19</v>
      </c>
      <c r="W63" s="51">
        <v>134224400</v>
      </c>
      <c r="X63" s="53">
        <f t="shared" si="5"/>
        <v>0.08552559015469735</v>
      </c>
      <c r="Y63" s="62">
        <f t="shared" si="6"/>
        <v>99</v>
      </c>
      <c r="Z63" s="63">
        <f t="shared" si="7"/>
        <v>216790100</v>
      </c>
      <c r="AA63" s="58">
        <f t="shared" si="8"/>
        <v>4317</v>
      </c>
      <c r="AB63" s="59">
        <f t="shared" si="9"/>
        <v>1569406300</v>
      </c>
      <c r="AC63" s="12"/>
    </row>
    <row r="64" spans="1:29" ht="16.5">
      <c r="A64" s="60" t="s">
        <v>142</v>
      </c>
      <c r="B64" s="46" t="s">
        <v>143</v>
      </c>
      <c r="C64" s="47" t="s">
        <v>67</v>
      </c>
      <c r="D64" s="48">
        <v>54</v>
      </c>
      <c r="E64" s="49">
        <v>14845000</v>
      </c>
      <c r="F64" s="50">
        <v>3725</v>
      </c>
      <c r="G64" s="51">
        <v>1181617575</v>
      </c>
      <c r="H64" s="52">
        <v>0</v>
      </c>
      <c r="I64" s="51">
        <v>0</v>
      </c>
      <c r="J64" s="52">
        <v>0</v>
      </c>
      <c r="K64" s="51">
        <v>0</v>
      </c>
      <c r="L64" s="53">
        <f t="shared" si="0"/>
        <v>0.8011401262634605</v>
      </c>
      <c r="M64" s="51">
        <f t="shared" si="1"/>
        <v>3725</v>
      </c>
      <c r="N64" s="52">
        <f t="shared" si="2"/>
        <v>1267096675</v>
      </c>
      <c r="O64" s="52">
        <f t="shared" si="10"/>
        <v>317212.7718120805</v>
      </c>
      <c r="P64" s="50">
        <v>317141.55939930276</v>
      </c>
      <c r="Q64" s="55">
        <f t="shared" si="4"/>
        <v>0.00022454456272664975</v>
      </c>
      <c r="R64" s="48">
        <v>207</v>
      </c>
      <c r="S64" s="51">
        <v>142277000</v>
      </c>
      <c r="T64" s="52">
        <v>51</v>
      </c>
      <c r="U64" s="51">
        <v>50701300</v>
      </c>
      <c r="V64" s="52">
        <v>40</v>
      </c>
      <c r="W64" s="51">
        <v>85479100</v>
      </c>
      <c r="X64" s="53">
        <f t="shared" si="5"/>
        <v>0.057955076511862956</v>
      </c>
      <c r="Y64" s="62">
        <f t="shared" si="6"/>
        <v>298</v>
      </c>
      <c r="Z64" s="63">
        <f t="shared" si="7"/>
        <v>278457400</v>
      </c>
      <c r="AA64" s="58">
        <f t="shared" si="8"/>
        <v>4077</v>
      </c>
      <c r="AB64" s="59">
        <f t="shared" si="9"/>
        <v>1474919975</v>
      </c>
      <c r="AC64" s="12"/>
    </row>
    <row r="65" spans="1:29" ht="16.5">
      <c r="A65" s="60" t="s">
        <v>144</v>
      </c>
      <c r="B65" s="46" t="s">
        <v>145</v>
      </c>
      <c r="C65" s="47" t="s">
        <v>67</v>
      </c>
      <c r="D65" s="48">
        <v>91</v>
      </c>
      <c r="E65" s="49">
        <v>10049700</v>
      </c>
      <c r="F65" s="50">
        <v>1480</v>
      </c>
      <c r="G65" s="51">
        <v>576016200</v>
      </c>
      <c r="H65" s="52">
        <v>0</v>
      </c>
      <c r="I65" s="51">
        <v>0</v>
      </c>
      <c r="J65" s="52">
        <v>0</v>
      </c>
      <c r="K65" s="51">
        <v>0</v>
      </c>
      <c r="L65" s="53">
        <f t="shared" si="0"/>
        <v>0.6748280291311318</v>
      </c>
      <c r="M65" s="51">
        <f t="shared" si="1"/>
        <v>1480</v>
      </c>
      <c r="N65" s="52">
        <f t="shared" si="2"/>
        <v>576016200</v>
      </c>
      <c r="O65" s="52">
        <f t="shared" si="10"/>
        <v>389200.13513513515</v>
      </c>
      <c r="P65" s="50">
        <v>389145.47297297296</v>
      </c>
      <c r="Q65" s="55">
        <f t="shared" si="4"/>
        <v>0.00014046716705859075</v>
      </c>
      <c r="R65" s="48">
        <v>88</v>
      </c>
      <c r="S65" s="51">
        <v>81420700</v>
      </c>
      <c r="T65" s="52">
        <v>57</v>
      </c>
      <c r="U65" s="51">
        <v>186088200</v>
      </c>
      <c r="V65" s="52">
        <v>0</v>
      </c>
      <c r="W65" s="51">
        <v>0</v>
      </c>
      <c r="X65" s="53">
        <f t="shared" si="5"/>
        <v>0</v>
      </c>
      <c r="Y65" s="62">
        <f t="shared" si="6"/>
        <v>145</v>
      </c>
      <c r="Z65" s="63">
        <f t="shared" si="7"/>
        <v>267508900</v>
      </c>
      <c r="AA65" s="58">
        <f t="shared" si="8"/>
        <v>1716</v>
      </c>
      <c r="AB65" s="59">
        <f t="shared" si="9"/>
        <v>853574800</v>
      </c>
      <c r="AC65" s="12"/>
    </row>
    <row r="66" spans="1:29" ht="16.5">
      <c r="A66" s="60" t="s">
        <v>146</v>
      </c>
      <c r="B66" s="46" t="s">
        <v>147</v>
      </c>
      <c r="C66" s="47" t="s">
        <v>67</v>
      </c>
      <c r="D66" s="48">
        <v>45</v>
      </c>
      <c r="E66" s="49">
        <v>6084700</v>
      </c>
      <c r="F66" s="50">
        <v>1801</v>
      </c>
      <c r="G66" s="51">
        <v>989224500</v>
      </c>
      <c r="H66" s="52">
        <v>0</v>
      </c>
      <c r="I66" s="51">
        <v>0</v>
      </c>
      <c r="J66" s="52">
        <v>1</v>
      </c>
      <c r="K66" s="51">
        <v>44300</v>
      </c>
      <c r="L66" s="53">
        <f t="shared" si="0"/>
        <v>0.8379438018937129</v>
      </c>
      <c r="M66" s="51">
        <f t="shared" si="1"/>
        <v>1801</v>
      </c>
      <c r="N66" s="52">
        <f t="shared" si="2"/>
        <v>1005724500</v>
      </c>
      <c r="O66" s="52">
        <f t="shared" si="10"/>
        <v>549264.019988895</v>
      </c>
      <c r="P66" s="50">
        <v>549223.6373748609</v>
      </c>
      <c r="Q66" s="55">
        <f t="shared" si="4"/>
        <v>7.352672260634936E-05</v>
      </c>
      <c r="R66" s="48">
        <v>53</v>
      </c>
      <c r="S66" s="51">
        <v>71289200</v>
      </c>
      <c r="T66" s="52">
        <v>44</v>
      </c>
      <c r="U66" s="51">
        <v>97395300</v>
      </c>
      <c r="V66" s="52">
        <v>1</v>
      </c>
      <c r="W66" s="51">
        <v>16500000</v>
      </c>
      <c r="X66" s="53">
        <f t="shared" si="5"/>
        <v>0.013976678429665119</v>
      </c>
      <c r="Y66" s="62">
        <f t="shared" si="6"/>
        <v>98</v>
      </c>
      <c r="Z66" s="63">
        <f t="shared" si="7"/>
        <v>185184500</v>
      </c>
      <c r="AA66" s="58">
        <f t="shared" si="8"/>
        <v>1945</v>
      </c>
      <c r="AB66" s="59">
        <f t="shared" si="9"/>
        <v>1180538000</v>
      </c>
      <c r="AC66" s="12"/>
    </row>
    <row r="67" spans="1:29" ht="16.5">
      <c r="A67" s="60" t="s">
        <v>148</v>
      </c>
      <c r="B67" s="46" t="s">
        <v>149</v>
      </c>
      <c r="C67" s="47" t="s">
        <v>67</v>
      </c>
      <c r="D67" s="48">
        <v>175</v>
      </c>
      <c r="E67" s="49">
        <v>24381700</v>
      </c>
      <c r="F67" s="50">
        <v>4408</v>
      </c>
      <c r="G67" s="51">
        <v>1809728300</v>
      </c>
      <c r="H67" s="52">
        <v>4</v>
      </c>
      <c r="I67" s="51">
        <v>2885500</v>
      </c>
      <c r="J67" s="52">
        <v>12</v>
      </c>
      <c r="K67" s="51">
        <v>39900</v>
      </c>
      <c r="L67" s="53">
        <f aca="true" t="shared" si="11" ref="L67:L130">(G67+I67)/AB67</f>
        <v>0.8343353013664657</v>
      </c>
      <c r="M67" s="51">
        <f aca="true" t="shared" si="12" ref="M67:M130">F67+H67</f>
        <v>4412</v>
      </c>
      <c r="N67" s="52">
        <f aca="true" t="shared" si="13" ref="N67:N130">W67+I67+G67</f>
        <v>1812613800</v>
      </c>
      <c r="O67" s="52">
        <f aca="true" t="shared" si="14" ref="O67:O98">(I67+G67)/(H67+F67)</f>
        <v>410837.216681777</v>
      </c>
      <c r="P67" s="50">
        <v>410108.78623188403</v>
      </c>
      <c r="Q67" s="55">
        <f aca="true" t="shared" si="15" ref="Q67:Q130">(O67-P67)/P67</f>
        <v>0.0017761883537922342</v>
      </c>
      <c r="R67" s="48">
        <v>140</v>
      </c>
      <c r="S67" s="51">
        <v>170363300</v>
      </c>
      <c r="T67" s="52">
        <v>60</v>
      </c>
      <c r="U67" s="51">
        <v>165125700</v>
      </c>
      <c r="V67" s="52">
        <v>0</v>
      </c>
      <c r="W67" s="51">
        <v>0</v>
      </c>
      <c r="X67" s="53">
        <f aca="true" t="shared" si="16" ref="X67:X130">W67/AB67</f>
        <v>0</v>
      </c>
      <c r="Y67" s="62">
        <f aca="true" t="shared" si="17" ref="Y67:Y130">R67+T67+V67</f>
        <v>200</v>
      </c>
      <c r="Z67" s="63">
        <f aca="true" t="shared" si="18" ref="Z67:Z130">S67+U67+W67</f>
        <v>335489000</v>
      </c>
      <c r="AA67" s="58">
        <f t="shared" si="8"/>
        <v>4799</v>
      </c>
      <c r="AB67" s="59">
        <f t="shared" si="9"/>
        <v>2172524400</v>
      </c>
      <c r="AC67" s="12"/>
    </row>
    <row r="68" spans="1:29" ht="16.5">
      <c r="A68" s="60" t="s">
        <v>150</v>
      </c>
      <c r="B68" s="46" t="s">
        <v>151</v>
      </c>
      <c r="C68" s="47" t="s">
        <v>67</v>
      </c>
      <c r="D68" s="48">
        <v>59</v>
      </c>
      <c r="E68" s="49">
        <v>43312500</v>
      </c>
      <c r="F68" s="50">
        <v>1948</v>
      </c>
      <c r="G68" s="51">
        <v>1599653900</v>
      </c>
      <c r="H68" s="52">
        <v>2</v>
      </c>
      <c r="I68" s="51">
        <v>371300</v>
      </c>
      <c r="J68" s="52">
        <v>1</v>
      </c>
      <c r="K68" s="51">
        <v>2500</v>
      </c>
      <c r="L68" s="53">
        <f t="shared" si="11"/>
        <v>0.9278534014714943</v>
      </c>
      <c r="M68" s="51">
        <f t="shared" si="12"/>
        <v>1950</v>
      </c>
      <c r="N68" s="52">
        <f t="shared" si="13"/>
        <v>1600723300</v>
      </c>
      <c r="O68" s="52">
        <f t="shared" si="14"/>
        <v>820525.7435897436</v>
      </c>
      <c r="P68" s="50">
        <v>818682.7002053388</v>
      </c>
      <c r="Q68" s="55">
        <f t="shared" si="15"/>
        <v>0.002251230402135758</v>
      </c>
      <c r="R68" s="48">
        <v>49</v>
      </c>
      <c r="S68" s="51">
        <v>80399200</v>
      </c>
      <c r="T68" s="52">
        <v>0</v>
      </c>
      <c r="U68" s="51">
        <v>0</v>
      </c>
      <c r="V68" s="52">
        <v>1</v>
      </c>
      <c r="W68" s="51">
        <v>698100</v>
      </c>
      <c r="X68" s="53">
        <f t="shared" si="16"/>
        <v>0.0004048276611938676</v>
      </c>
      <c r="Y68" s="62">
        <f t="shared" si="17"/>
        <v>50</v>
      </c>
      <c r="Z68" s="63">
        <f t="shared" si="18"/>
        <v>81097300</v>
      </c>
      <c r="AA68" s="58">
        <f t="shared" si="8"/>
        <v>2060</v>
      </c>
      <c r="AB68" s="59">
        <f aca="true" t="shared" si="19" ref="AB68:AB131">W68+U68+S68+K68+I68+G68+E68</f>
        <v>1724437500</v>
      </c>
      <c r="AC68" s="12"/>
    </row>
    <row r="69" spans="1:29" ht="16.5">
      <c r="A69" s="60" t="s">
        <v>152</v>
      </c>
      <c r="B69" s="46" t="s">
        <v>153</v>
      </c>
      <c r="C69" s="47" t="s">
        <v>67</v>
      </c>
      <c r="D69" s="48">
        <v>26</v>
      </c>
      <c r="E69" s="49">
        <v>3565500</v>
      </c>
      <c r="F69" s="50">
        <v>2635</v>
      </c>
      <c r="G69" s="51">
        <v>1248969400</v>
      </c>
      <c r="H69" s="52">
        <v>0</v>
      </c>
      <c r="I69" s="51">
        <v>0</v>
      </c>
      <c r="J69" s="52">
        <v>0</v>
      </c>
      <c r="K69" s="51">
        <v>0</v>
      </c>
      <c r="L69" s="53">
        <f t="shared" si="11"/>
        <v>0.8632162650239767</v>
      </c>
      <c r="M69" s="51">
        <f t="shared" si="12"/>
        <v>2635</v>
      </c>
      <c r="N69" s="52">
        <f t="shared" si="13"/>
        <v>1256294600</v>
      </c>
      <c r="O69" s="52">
        <f t="shared" si="14"/>
        <v>473992.1821631879</v>
      </c>
      <c r="P69" s="50">
        <v>473198.2536066818</v>
      </c>
      <c r="Q69" s="55">
        <f t="shared" si="15"/>
        <v>0.0016777926597462945</v>
      </c>
      <c r="R69" s="48">
        <v>101</v>
      </c>
      <c r="S69" s="51">
        <v>187018800</v>
      </c>
      <c r="T69" s="52">
        <v>0</v>
      </c>
      <c r="U69" s="51">
        <v>0</v>
      </c>
      <c r="V69" s="52">
        <v>5</v>
      </c>
      <c r="W69" s="51">
        <v>7325200</v>
      </c>
      <c r="X69" s="53">
        <f t="shared" si="16"/>
        <v>0.005062759571654546</v>
      </c>
      <c r="Y69" s="62">
        <f t="shared" si="17"/>
        <v>106</v>
      </c>
      <c r="Z69" s="63">
        <f t="shared" si="18"/>
        <v>194344000</v>
      </c>
      <c r="AA69" s="58">
        <f aca="true" t="shared" si="20" ref="AA69:AA132">V69+T69+R69+J69+H69+F69+D69</f>
        <v>2767</v>
      </c>
      <c r="AB69" s="59">
        <f t="shared" si="19"/>
        <v>1446878900</v>
      </c>
      <c r="AC69" s="12"/>
    </row>
    <row r="70" spans="1:29" ht="16.5">
      <c r="A70" s="60" t="s">
        <v>154</v>
      </c>
      <c r="B70" s="46" t="s">
        <v>155</v>
      </c>
      <c r="C70" s="47" t="s">
        <v>67</v>
      </c>
      <c r="D70" s="48">
        <v>74</v>
      </c>
      <c r="E70" s="49">
        <v>13416900</v>
      </c>
      <c r="F70" s="50">
        <v>3700</v>
      </c>
      <c r="G70" s="51">
        <v>1759411600</v>
      </c>
      <c r="H70" s="52">
        <v>0</v>
      </c>
      <c r="I70" s="51">
        <v>0</v>
      </c>
      <c r="J70" s="52">
        <v>0</v>
      </c>
      <c r="K70" s="51">
        <v>0</v>
      </c>
      <c r="L70" s="53">
        <f t="shared" si="11"/>
        <v>0.7609523725074334</v>
      </c>
      <c r="M70" s="51">
        <f t="shared" si="12"/>
        <v>3700</v>
      </c>
      <c r="N70" s="52">
        <f t="shared" si="13"/>
        <v>1919962400</v>
      </c>
      <c r="O70" s="52">
        <f t="shared" si="14"/>
        <v>475516.64864864864</v>
      </c>
      <c r="P70" s="50">
        <v>474487.9413362303</v>
      </c>
      <c r="Q70" s="55">
        <f t="shared" si="15"/>
        <v>0.0021680367882929248</v>
      </c>
      <c r="R70" s="48">
        <v>233</v>
      </c>
      <c r="S70" s="51">
        <v>292012798</v>
      </c>
      <c r="T70" s="52">
        <v>33</v>
      </c>
      <c r="U70" s="51">
        <v>86725800</v>
      </c>
      <c r="V70" s="52">
        <v>94</v>
      </c>
      <c r="W70" s="51">
        <v>160550800</v>
      </c>
      <c r="X70" s="53">
        <f t="shared" si="16"/>
        <v>0.06943884658255432</v>
      </c>
      <c r="Y70" s="62">
        <f t="shared" si="17"/>
        <v>360</v>
      </c>
      <c r="Z70" s="63">
        <f t="shared" si="18"/>
        <v>539289398</v>
      </c>
      <c r="AA70" s="58">
        <f t="shared" si="20"/>
        <v>4134</v>
      </c>
      <c r="AB70" s="59">
        <f t="shared" si="19"/>
        <v>2312117898</v>
      </c>
      <c r="AC70" s="12"/>
    </row>
    <row r="71" spans="1:29" ht="16.5">
      <c r="A71" s="60" t="s">
        <v>156</v>
      </c>
      <c r="B71" s="46" t="s">
        <v>157</v>
      </c>
      <c r="C71" s="47" t="s">
        <v>67</v>
      </c>
      <c r="D71" s="48">
        <v>103</v>
      </c>
      <c r="E71" s="49">
        <v>137950900</v>
      </c>
      <c r="F71" s="50">
        <v>8135</v>
      </c>
      <c r="G71" s="51">
        <v>4199370747</v>
      </c>
      <c r="H71" s="52">
        <v>4</v>
      </c>
      <c r="I71" s="51">
        <v>1479800</v>
      </c>
      <c r="J71" s="52">
        <v>4</v>
      </c>
      <c r="K71" s="51">
        <v>22400</v>
      </c>
      <c r="L71" s="53">
        <f t="shared" si="11"/>
        <v>0.5257336140629447</v>
      </c>
      <c r="M71" s="51">
        <f t="shared" si="12"/>
        <v>8139</v>
      </c>
      <c r="N71" s="52">
        <f t="shared" si="13"/>
        <v>4217815147</v>
      </c>
      <c r="O71" s="52">
        <f t="shared" si="14"/>
        <v>516138.4134414547</v>
      </c>
      <c r="P71" s="50">
        <v>513229.6859778598</v>
      </c>
      <c r="Q71" s="55">
        <f t="shared" si="15"/>
        <v>0.005667496528484926</v>
      </c>
      <c r="R71" s="48">
        <v>428</v>
      </c>
      <c r="S71" s="51">
        <v>3524132500</v>
      </c>
      <c r="T71" s="52">
        <v>26</v>
      </c>
      <c r="U71" s="51">
        <v>110533600</v>
      </c>
      <c r="V71" s="52">
        <v>1</v>
      </c>
      <c r="W71" s="51">
        <v>16964600</v>
      </c>
      <c r="X71" s="53">
        <f t="shared" si="16"/>
        <v>0.002123108253756268</v>
      </c>
      <c r="Y71" s="62">
        <f t="shared" si="17"/>
        <v>455</v>
      </c>
      <c r="Z71" s="63">
        <f t="shared" si="18"/>
        <v>3651630700</v>
      </c>
      <c r="AA71" s="58">
        <f t="shared" si="20"/>
        <v>8701</v>
      </c>
      <c r="AB71" s="59">
        <f t="shared" si="19"/>
        <v>7990454547</v>
      </c>
      <c r="AC71" s="12"/>
    </row>
    <row r="72" spans="1:29" ht="16.5">
      <c r="A72" s="60" t="s">
        <v>158</v>
      </c>
      <c r="B72" s="46" t="s">
        <v>159</v>
      </c>
      <c r="C72" s="47" t="s">
        <v>67</v>
      </c>
      <c r="D72" s="48">
        <v>38</v>
      </c>
      <c r="E72" s="49">
        <v>8932800</v>
      </c>
      <c r="F72" s="50">
        <v>2922</v>
      </c>
      <c r="G72" s="51">
        <v>1373047900</v>
      </c>
      <c r="H72" s="52">
        <v>0</v>
      </c>
      <c r="I72" s="51">
        <v>0</v>
      </c>
      <c r="J72" s="52">
        <v>0</v>
      </c>
      <c r="K72" s="51">
        <v>0</v>
      </c>
      <c r="L72" s="53">
        <f t="shared" si="11"/>
        <v>0.855942753453699</v>
      </c>
      <c r="M72" s="51">
        <f t="shared" si="12"/>
        <v>2922</v>
      </c>
      <c r="N72" s="52">
        <f t="shared" si="13"/>
        <v>1391590800</v>
      </c>
      <c r="O72" s="52">
        <f t="shared" si="14"/>
        <v>469900.03422313486</v>
      </c>
      <c r="P72" s="50">
        <v>469763.4496919918</v>
      </c>
      <c r="Q72" s="55">
        <f t="shared" si="15"/>
        <v>0.00029075172032355597</v>
      </c>
      <c r="R72" s="48">
        <v>97</v>
      </c>
      <c r="S72" s="51">
        <v>199796000</v>
      </c>
      <c r="T72" s="52">
        <v>3</v>
      </c>
      <c r="U72" s="51">
        <v>3815600</v>
      </c>
      <c r="V72" s="52">
        <v>10</v>
      </c>
      <c r="W72" s="51">
        <v>18542900</v>
      </c>
      <c r="X72" s="53">
        <f t="shared" si="16"/>
        <v>0.011559437134725303</v>
      </c>
      <c r="Y72" s="62">
        <f t="shared" si="17"/>
        <v>110</v>
      </c>
      <c r="Z72" s="63">
        <f t="shared" si="18"/>
        <v>222154500</v>
      </c>
      <c r="AA72" s="58">
        <f t="shared" si="20"/>
        <v>3070</v>
      </c>
      <c r="AB72" s="59">
        <f t="shared" si="19"/>
        <v>1604135200</v>
      </c>
      <c r="AC72" s="12"/>
    </row>
    <row r="73" spans="1:29" ht="16.5">
      <c r="A73" s="60" t="s">
        <v>160</v>
      </c>
      <c r="B73" s="46" t="s">
        <v>161</v>
      </c>
      <c r="C73" s="47" t="s">
        <v>67</v>
      </c>
      <c r="D73" s="48">
        <v>80</v>
      </c>
      <c r="E73" s="49">
        <v>19149500</v>
      </c>
      <c r="F73" s="50">
        <v>5158</v>
      </c>
      <c r="G73" s="51">
        <v>2259341000</v>
      </c>
      <c r="H73" s="52">
        <v>1</v>
      </c>
      <c r="I73" s="51">
        <v>787700</v>
      </c>
      <c r="J73" s="52">
        <v>1</v>
      </c>
      <c r="K73" s="51">
        <v>60600</v>
      </c>
      <c r="L73" s="53">
        <f t="shared" si="11"/>
        <v>0.7920377336128577</v>
      </c>
      <c r="M73" s="51">
        <f t="shared" si="12"/>
        <v>5159</v>
      </c>
      <c r="N73" s="52">
        <f t="shared" si="13"/>
        <v>2274772200</v>
      </c>
      <c r="O73" s="52">
        <f t="shared" si="14"/>
        <v>438094.33998836984</v>
      </c>
      <c r="P73" s="50">
        <v>437221.3884041109</v>
      </c>
      <c r="Q73" s="55">
        <f t="shared" si="15"/>
        <v>0.001996589387919166</v>
      </c>
      <c r="R73" s="48">
        <v>216</v>
      </c>
      <c r="S73" s="51">
        <v>444671400</v>
      </c>
      <c r="T73" s="52">
        <v>28</v>
      </c>
      <c r="U73" s="51">
        <v>114908200</v>
      </c>
      <c r="V73" s="52">
        <v>6</v>
      </c>
      <c r="W73" s="51">
        <v>14643500</v>
      </c>
      <c r="X73" s="53">
        <f t="shared" si="16"/>
        <v>0.005131656684931208</v>
      </c>
      <c r="Y73" s="62">
        <f t="shared" si="17"/>
        <v>250</v>
      </c>
      <c r="Z73" s="63">
        <f t="shared" si="18"/>
        <v>574223100</v>
      </c>
      <c r="AA73" s="58">
        <f t="shared" si="20"/>
        <v>5490</v>
      </c>
      <c r="AB73" s="59">
        <f t="shared" si="19"/>
        <v>2853561900</v>
      </c>
      <c r="AC73" s="12"/>
    </row>
    <row r="74" spans="1:29" ht="16.5">
      <c r="A74" s="60" t="s">
        <v>162</v>
      </c>
      <c r="B74" s="46" t="s">
        <v>163</v>
      </c>
      <c r="C74" s="47" t="s">
        <v>67</v>
      </c>
      <c r="D74" s="48">
        <v>93</v>
      </c>
      <c r="E74" s="49">
        <v>67049100</v>
      </c>
      <c r="F74" s="50">
        <v>2503</v>
      </c>
      <c r="G74" s="51">
        <v>971054400</v>
      </c>
      <c r="H74" s="52">
        <v>0</v>
      </c>
      <c r="I74" s="51">
        <v>0</v>
      </c>
      <c r="J74" s="52">
        <v>0</v>
      </c>
      <c r="K74" s="51">
        <v>0</v>
      </c>
      <c r="L74" s="53">
        <f t="shared" si="11"/>
        <v>0.6292813277545798</v>
      </c>
      <c r="M74" s="51">
        <f t="shared" si="12"/>
        <v>2503</v>
      </c>
      <c r="N74" s="52">
        <f t="shared" si="13"/>
        <v>1038857700</v>
      </c>
      <c r="O74" s="52">
        <f t="shared" si="14"/>
        <v>387956.21254494606</v>
      </c>
      <c r="P74" s="50">
        <v>387170.3156212545</v>
      </c>
      <c r="Q74" s="55">
        <f t="shared" si="15"/>
        <v>0.0020298480848938687</v>
      </c>
      <c r="R74" s="48">
        <v>232</v>
      </c>
      <c r="S74" s="51">
        <v>207532400</v>
      </c>
      <c r="T74" s="52">
        <v>83</v>
      </c>
      <c r="U74" s="51">
        <v>229677300</v>
      </c>
      <c r="V74" s="52">
        <v>15</v>
      </c>
      <c r="W74" s="51">
        <v>67803300</v>
      </c>
      <c r="X74" s="53">
        <f t="shared" si="16"/>
        <v>0.04393919707293649</v>
      </c>
      <c r="Y74" s="62">
        <f t="shared" si="17"/>
        <v>330</v>
      </c>
      <c r="Z74" s="63">
        <f t="shared" si="18"/>
        <v>505013000</v>
      </c>
      <c r="AA74" s="58">
        <f t="shared" si="20"/>
        <v>2926</v>
      </c>
      <c r="AB74" s="59">
        <f t="shared" si="19"/>
        <v>1543116500</v>
      </c>
      <c r="AC74" s="12"/>
    </row>
    <row r="75" spans="1:29" ht="16.5">
      <c r="A75" s="60" t="s">
        <v>164</v>
      </c>
      <c r="B75" s="46" t="s">
        <v>165</v>
      </c>
      <c r="C75" s="47" t="s">
        <v>67</v>
      </c>
      <c r="D75" s="48">
        <v>43</v>
      </c>
      <c r="E75" s="49">
        <v>25623100</v>
      </c>
      <c r="F75" s="50">
        <v>2856</v>
      </c>
      <c r="G75" s="51">
        <v>765751400</v>
      </c>
      <c r="H75" s="52">
        <v>0</v>
      </c>
      <c r="I75" s="51">
        <v>0</v>
      </c>
      <c r="J75" s="52">
        <v>0</v>
      </c>
      <c r="K75" s="51">
        <v>0</v>
      </c>
      <c r="L75" s="53">
        <f t="shared" si="11"/>
        <v>0.6394464530732087</v>
      </c>
      <c r="M75" s="51">
        <f t="shared" si="12"/>
        <v>2856</v>
      </c>
      <c r="N75" s="52">
        <f t="shared" si="13"/>
        <v>868146400</v>
      </c>
      <c r="O75" s="52">
        <f t="shared" si="14"/>
        <v>268120.2380952381</v>
      </c>
      <c r="P75" s="50">
        <v>268155.3533939818</v>
      </c>
      <c r="Q75" s="55">
        <f t="shared" si="15"/>
        <v>-0.00013095132466781878</v>
      </c>
      <c r="R75" s="48">
        <v>170</v>
      </c>
      <c r="S75" s="51">
        <v>255993900</v>
      </c>
      <c r="T75" s="52">
        <v>37</v>
      </c>
      <c r="U75" s="51">
        <v>47758920</v>
      </c>
      <c r="V75" s="52">
        <v>43</v>
      </c>
      <c r="W75" s="51">
        <v>102395000</v>
      </c>
      <c r="X75" s="53">
        <f t="shared" si="16"/>
        <v>0.08550571316282439</v>
      </c>
      <c r="Y75" s="62">
        <f t="shared" si="17"/>
        <v>250</v>
      </c>
      <c r="Z75" s="63">
        <f t="shared" si="18"/>
        <v>406147820</v>
      </c>
      <c r="AA75" s="58">
        <f t="shared" si="20"/>
        <v>3149</v>
      </c>
      <c r="AB75" s="59">
        <f t="shared" si="19"/>
        <v>1197522320</v>
      </c>
      <c r="AC75" s="12"/>
    </row>
    <row r="76" spans="1:29" ht="16.5">
      <c r="A76" s="60" t="s">
        <v>166</v>
      </c>
      <c r="B76" s="46" t="s">
        <v>167</v>
      </c>
      <c r="C76" s="47" t="s">
        <v>67</v>
      </c>
      <c r="D76" s="48">
        <v>98</v>
      </c>
      <c r="E76" s="49">
        <v>18991800</v>
      </c>
      <c r="F76" s="50">
        <v>7440</v>
      </c>
      <c r="G76" s="51">
        <v>5138526500</v>
      </c>
      <c r="H76" s="52">
        <v>0</v>
      </c>
      <c r="I76" s="51">
        <v>0</v>
      </c>
      <c r="J76" s="52">
        <v>0</v>
      </c>
      <c r="K76" s="51">
        <v>0</v>
      </c>
      <c r="L76" s="53">
        <f t="shared" si="11"/>
        <v>0.8936506902422509</v>
      </c>
      <c r="M76" s="51">
        <f t="shared" si="12"/>
        <v>7440</v>
      </c>
      <c r="N76" s="52">
        <f t="shared" si="13"/>
        <v>5226832900</v>
      </c>
      <c r="O76" s="52">
        <f t="shared" si="14"/>
        <v>690662.1639784946</v>
      </c>
      <c r="P76" s="50">
        <v>688358.0892233271</v>
      </c>
      <c r="Q76" s="55">
        <f t="shared" si="15"/>
        <v>0.0033472037174243924</v>
      </c>
      <c r="R76" s="48">
        <v>333</v>
      </c>
      <c r="S76" s="51">
        <v>504214500</v>
      </c>
      <c r="T76" s="52">
        <v>0</v>
      </c>
      <c r="U76" s="51">
        <v>0</v>
      </c>
      <c r="V76" s="52">
        <v>25</v>
      </c>
      <c r="W76" s="51">
        <v>88306400</v>
      </c>
      <c r="X76" s="53">
        <f t="shared" si="16"/>
        <v>0.015357530084316643</v>
      </c>
      <c r="Y76" s="62">
        <f t="shared" si="17"/>
        <v>358</v>
      </c>
      <c r="Z76" s="63">
        <f t="shared" si="18"/>
        <v>592520900</v>
      </c>
      <c r="AA76" s="58">
        <f t="shared" si="20"/>
        <v>7896</v>
      </c>
      <c r="AB76" s="59">
        <f t="shared" si="19"/>
        <v>5750039200</v>
      </c>
      <c r="AC76" s="12"/>
    </row>
    <row r="77" spans="1:29" ht="16.5">
      <c r="A77" s="60" t="s">
        <v>168</v>
      </c>
      <c r="B77" s="46" t="s">
        <v>169</v>
      </c>
      <c r="C77" s="47" t="s">
        <v>67</v>
      </c>
      <c r="D77" s="48">
        <v>30</v>
      </c>
      <c r="E77" s="49">
        <v>3035800</v>
      </c>
      <c r="F77" s="50">
        <v>3228</v>
      </c>
      <c r="G77" s="51">
        <v>1237865699</v>
      </c>
      <c r="H77" s="52">
        <v>0</v>
      </c>
      <c r="I77" s="51">
        <v>0</v>
      </c>
      <c r="J77" s="52">
        <v>0</v>
      </c>
      <c r="K77" s="51">
        <v>0</v>
      </c>
      <c r="L77" s="53">
        <f t="shared" si="11"/>
        <v>0.8608046140939883</v>
      </c>
      <c r="M77" s="51">
        <f t="shared" si="12"/>
        <v>3228</v>
      </c>
      <c r="N77" s="52">
        <f t="shared" si="13"/>
        <v>1314705399</v>
      </c>
      <c r="O77" s="52">
        <f t="shared" si="14"/>
        <v>383477.60192069394</v>
      </c>
      <c r="P77" s="50">
        <v>381562.85240310075</v>
      </c>
      <c r="Q77" s="55">
        <f t="shared" si="15"/>
        <v>0.005018175919207023</v>
      </c>
      <c r="R77" s="48">
        <v>126</v>
      </c>
      <c r="S77" s="51">
        <v>110334400</v>
      </c>
      <c r="T77" s="52">
        <v>3</v>
      </c>
      <c r="U77" s="51">
        <v>9957700</v>
      </c>
      <c r="V77" s="52">
        <v>15</v>
      </c>
      <c r="W77" s="51">
        <v>76839700</v>
      </c>
      <c r="X77" s="53">
        <f t="shared" si="16"/>
        <v>0.05343388087983351</v>
      </c>
      <c r="Y77" s="62">
        <f t="shared" si="17"/>
        <v>144</v>
      </c>
      <c r="Z77" s="63">
        <f t="shared" si="18"/>
        <v>197131800</v>
      </c>
      <c r="AA77" s="58">
        <f t="shared" si="20"/>
        <v>3402</v>
      </c>
      <c r="AB77" s="59">
        <f t="shared" si="19"/>
        <v>1438033299</v>
      </c>
      <c r="AC77" s="12"/>
    </row>
    <row r="78" spans="1:29" ht="16.5">
      <c r="A78" s="60" t="s">
        <v>170</v>
      </c>
      <c r="B78" s="46" t="s">
        <v>171</v>
      </c>
      <c r="C78" s="47" t="s">
        <v>67</v>
      </c>
      <c r="D78" s="48">
        <v>73</v>
      </c>
      <c r="E78" s="49">
        <v>17521400</v>
      </c>
      <c r="F78" s="50">
        <v>3319</v>
      </c>
      <c r="G78" s="51">
        <v>1964693300</v>
      </c>
      <c r="H78" s="52">
        <v>0</v>
      </c>
      <c r="I78" s="51">
        <v>0</v>
      </c>
      <c r="J78" s="52">
        <v>0</v>
      </c>
      <c r="K78" s="51">
        <v>0</v>
      </c>
      <c r="L78" s="53">
        <f t="shared" si="11"/>
        <v>0.9507910364494854</v>
      </c>
      <c r="M78" s="51">
        <f t="shared" si="12"/>
        <v>3319</v>
      </c>
      <c r="N78" s="52">
        <f t="shared" si="13"/>
        <v>1977728000</v>
      </c>
      <c r="O78" s="52">
        <f t="shared" si="14"/>
        <v>591953.3895751733</v>
      </c>
      <c r="P78" s="50">
        <v>591649.8182919442</v>
      </c>
      <c r="Q78" s="55">
        <f t="shared" si="15"/>
        <v>0.0005130928360722493</v>
      </c>
      <c r="R78" s="48">
        <v>32</v>
      </c>
      <c r="S78" s="51">
        <v>71128200</v>
      </c>
      <c r="T78" s="52">
        <v>0</v>
      </c>
      <c r="U78" s="51">
        <v>0</v>
      </c>
      <c r="V78" s="52">
        <v>4</v>
      </c>
      <c r="W78" s="51">
        <v>13034700</v>
      </c>
      <c r="X78" s="53">
        <f t="shared" si="16"/>
        <v>0.0063079952086201475</v>
      </c>
      <c r="Y78" s="62">
        <f t="shared" si="17"/>
        <v>36</v>
      </c>
      <c r="Z78" s="63">
        <f t="shared" si="18"/>
        <v>84162900</v>
      </c>
      <c r="AA78" s="58">
        <f t="shared" si="20"/>
        <v>3428</v>
      </c>
      <c r="AB78" s="59">
        <f t="shared" si="19"/>
        <v>2066377600</v>
      </c>
      <c r="AC78" s="12"/>
    </row>
    <row r="79" spans="1:29" ht="16.5">
      <c r="A79" s="60" t="s">
        <v>172</v>
      </c>
      <c r="B79" s="46" t="s">
        <v>173</v>
      </c>
      <c r="C79" s="47" t="s">
        <v>67</v>
      </c>
      <c r="D79" s="48">
        <v>33</v>
      </c>
      <c r="E79" s="49">
        <v>4733000</v>
      </c>
      <c r="F79" s="50">
        <v>1809</v>
      </c>
      <c r="G79" s="51">
        <v>598696400</v>
      </c>
      <c r="H79" s="52">
        <v>0</v>
      </c>
      <c r="I79" s="51">
        <v>0</v>
      </c>
      <c r="J79" s="52">
        <v>0</v>
      </c>
      <c r="K79" s="51">
        <v>0</v>
      </c>
      <c r="L79" s="53">
        <f t="shared" si="11"/>
        <v>0.6299748397879222</v>
      </c>
      <c r="M79" s="51">
        <f t="shared" si="12"/>
        <v>1809</v>
      </c>
      <c r="N79" s="52">
        <f t="shared" si="13"/>
        <v>619517900</v>
      </c>
      <c r="O79" s="52">
        <f t="shared" si="14"/>
        <v>330954.3394140409</v>
      </c>
      <c r="P79" s="50">
        <v>331742.50967385294</v>
      </c>
      <c r="Q79" s="55">
        <f t="shared" si="15"/>
        <v>-0.0023758494519948866</v>
      </c>
      <c r="R79" s="48">
        <v>132</v>
      </c>
      <c r="S79" s="51">
        <v>294709900</v>
      </c>
      <c r="T79" s="52">
        <v>22</v>
      </c>
      <c r="U79" s="51">
        <v>31388900</v>
      </c>
      <c r="V79" s="52">
        <v>4</v>
      </c>
      <c r="W79" s="51">
        <v>20821500</v>
      </c>
      <c r="X79" s="53">
        <f t="shared" si="16"/>
        <v>0.021909303491125423</v>
      </c>
      <c r="Y79" s="62">
        <f t="shared" si="17"/>
        <v>158</v>
      </c>
      <c r="Z79" s="63">
        <f t="shared" si="18"/>
        <v>346920300</v>
      </c>
      <c r="AA79" s="58">
        <f t="shared" si="20"/>
        <v>2000</v>
      </c>
      <c r="AB79" s="59">
        <f t="shared" si="19"/>
        <v>950349700</v>
      </c>
      <c r="AC79" s="12"/>
    </row>
    <row r="80" spans="1:29" ht="16.5">
      <c r="A80" s="60" t="s">
        <v>174</v>
      </c>
      <c r="B80" s="46" t="s">
        <v>175</v>
      </c>
      <c r="C80" s="47" t="s">
        <v>67</v>
      </c>
      <c r="D80" s="48">
        <v>12</v>
      </c>
      <c r="E80" s="49">
        <v>8046342</v>
      </c>
      <c r="F80" s="50">
        <v>72</v>
      </c>
      <c r="G80" s="51">
        <v>110995600</v>
      </c>
      <c r="H80" s="52">
        <v>0</v>
      </c>
      <c r="I80" s="51">
        <v>0</v>
      </c>
      <c r="J80" s="52">
        <v>0</v>
      </c>
      <c r="K80" s="51">
        <v>0</v>
      </c>
      <c r="L80" s="53">
        <f t="shared" si="11"/>
        <v>0.5159762768318183</v>
      </c>
      <c r="M80" s="51">
        <f t="shared" si="12"/>
        <v>72</v>
      </c>
      <c r="N80" s="52">
        <f t="shared" si="13"/>
        <v>110995600</v>
      </c>
      <c r="O80" s="52">
        <f t="shared" si="14"/>
        <v>1541605.5555555555</v>
      </c>
      <c r="P80" s="50">
        <v>1530536.111111111</v>
      </c>
      <c r="Q80" s="55">
        <f t="shared" si="15"/>
        <v>0.0072323967818103295</v>
      </c>
      <c r="R80" s="48">
        <v>17</v>
      </c>
      <c r="S80" s="51">
        <v>96075700</v>
      </c>
      <c r="T80" s="52">
        <v>0</v>
      </c>
      <c r="U80" s="51">
        <v>0</v>
      </c>
      <c r="V80" s="52">
        <v>0</v>
      </c>
      <c r="W80" s="51">
        <v>0</v>
      </c>
      <c r="X80" s="53">
        <f t="shared" si="16"/>
        <v>0</v>
      </c>
      <c r="Y80" s="62">
        <f t="shared" si="17"/>
        <v>17</v>
      </c>
      <c r="Z80" s="63">
        <f t="shared" si="18"/>
        <v>96075700</v>
      </c>
      <c r="AA80" s="58">
        <f t="shared" si="20"/>
        <v>101</v>
      </c>
      <c r="AB80" s="59">
        <f t="shared" si="19"/>
        <v>215117642</v>
      </c>
      <c r="AC80" s="12"/>
    </row>
    <row r="81" spans="1:29" ht="16.5">
      <c r="A81" s="60" t="s">
        <v>176</v>
      </c>
      <c r="B81" s="46" t="s">
        <v>177</v>
      </c>
      <c r="C81" s="47" t="s">
        <v>67</v>
      </c>
      <c r="D81" s="48">
        <v>57</v>
      </c>
      <c r="E81" s="49">
        <v>22367100</v>
      </c>
      <c r="F81" s="50">
        <v>5017</v>
      </c>
      <c r="G81" s="51">
        <v>2169598500</v>
      </c>
      <c r="H81" s="52">
        <v>0</v>
      </c>
      <c r="I81" s="51">
        <v>0</v>
      </c>
      <c r="J81" s="52">
        <v>0</v>
      </c>
      <c r="K81" s="51">
        <v>0</v>
      </c>
      <c r="L81" s="53">
        <f t="shared" si="11"/>
        <v>0.7989590031300315</v>
      </c>
      <c r="M81" s="51">
        <f t="shared" si="12"/>
        <v>5017</v>
      </c>
      <c r="N81" s="52">
        <f t="shared" si="13"/>
        <v>2280915400</v>
      </c>
      <c r="O81" s="52">
        <f t="shared" si="14"/>
        <v>432449.37213474186</v>
      </c>
      <c r="P81" s="50">
        <v>435051.95296931046</v>
      </c>
      <c r="Q81" s="55">
        <f t="shared" si="15"/>
        <v>-0.005982229976915393</v>
      </c>
      <c r="R81" s="48">
        <v>257</v>
      </c>
      <c r="S81" s="51">
        <v>325036800</v>
      </c>
      <c r="T81" s="52">
        <v>24</v>
      </c>
      <c r="U81" s="51">
        <v>87212400</v>
      </c>
      <c r="V81" s="52">
        <v>34</v>
      </c>
      <c r="W81" s="51">
        <v>111316900</v>
      </c>
      <c r="X81" s="53">
        <f t="shared" si="16"/>
        <v>0.04099267189552602</v>
      </c>
      <c r="Y81" s="62">
        <f t="shared" si="17"/>
        <v>315</v>
      </c>
      <c r="Z81" s="63">
        <f t="shared" si="18"/>
        <v>523566100</v>
      </c>
      <c r="AA81" s="58">
        <f t="shared" si="20"/>
        <v>5389</v>
      </c>
      <c r="AB81" s="59">
        <f t="shared" si="19"/>
        <v>2715531700</v>
      </c>
      <c r="AC81" s="12"/>
    </row>
    <row r="82" spans="1:29" ht="16.5">
      <c r="A82" s="60" t="s">
        <v>178</v>
      </c>
      <c r="B82" s="46" t="s">
        <v>179</v>
      </c>
      <c r="C82" s="47" t="s">
        <v>67</v>
      </c>
      <c r="D82" s="48">
        <v>58</v>
      </c>
      <c r="E82" s="49">
        <v>14008800</v>
      </c>
      <c r="F82" s="50">
        <v>4135</v>
      </c>
      <c r="G82" s="51">
        <v>1222483400</v>
      </c>
      <c r="H82" s="52">
        <v>0</v>
      </c>
      <c r="I82" s="51">
        <v>0</v>
      </c>
      <c r="J82" s="52">
        <v>0</v>
      </c>
      <c r="K82" s="51">
        <v>0</v>
      </c>
      <c r="L82" s="53">
        <f t="shared" si="11"/>
        <v>0.6374489373654922</v>
      </c>
      <c r="M82" s="51">
        <f t="shared" si="12"/>
        <v>4135</v>
      </c>
      <c r="N82" s="52">
        <f t="shared" si="13"/>
        <v>1297290900</v>
      </c>
      <c r="O82" s="52">
        <f t="shared" si="14"/>
        <v>295642.9020556227</v>
      </c>
      <c r="P82" s="50">
        <v>295152.2507260407</v>
      </c>
      <c r="Q82" s="55">
        <f t="shared" si="15"/>
        <v>0.0016623668915791332</v>
      </c>
      <c r="R82" s="48">
        <v>144</v>
      </c>
      <c r="S82" s="51">
        <v>339519730</v>
      </c>
      <c r="T82" s="52">
        <v>80</v>
      </c>
      <c r="U82" s="51">
        <v>266955200</v>
      </c>
      <c r="V82" s="52">
        <v>8</v>
      </c>
      <c r="W82" s="51">
        <v>74807500</v>
      </c>
      <c r="X82" s="53">
        <f t="shared" si="16"/>
        <v>0.03900745104757174</v>
      </c>
      <c r="Y82" s="62">
        <f t="shared" si="17"/>
        <v>232</v>
      </c>
      <c r="Z82" s="63">
        <f t="shared" si="18"/>
        <v>681282430</v>
      </c>
      <c r="AA82" s="58">
        <f t="shared" si="20"/>
        <v>4425</v>
      </c>
      <c r="AB82" s="59">
        <f t="shared" si="19"/>
        <v>1917774630</v>
      </c>
      <c r="AC82" s="12"/>
    </row>
    <row r="83" spans="1:29" ht="16.5">
      <c r="A83" s="60" t="s">
        <v>180</v>
      </c>
      <c r="B83" s="46" t="s">
        <v>181</v>
      </c>
      <c r="C83" s="47" t="s">
        <v>67</v>
      </c>
      <c r="D83" s="48">
        <v>106</v>
      </c>
      <c r="E83" s="49">
        <v>66610400</v>
      </c>
      <c r="F83" s="50">
        <v>1273</v>
      </c>
      <c r="G83" s="51">
        <v>2149488000</v>
      </c>
      <c r="H83" s="52">
        <v>5</v>
      </c>
      <c r="I83" s="51">
        <v>9145600</v>
      </c>
      <c r="J83" s="52">
        <v>13</v>
      </c>
      <c r="K83" s="51">
        <v>135400</v>
      </c>
      <c r="L83" s="53">
        <f t="shared" si="11"/>
        <v>0.945732715893013</v>
      </c>
      <c r="M83" s="51">
        <f t="shared" si="12"/>
        <v>1278</v>
      </c>
      <c r="N83" s="52">
        <f t="shared" si="13"/>
        <v>2158633600</v>
      </c>
      <c r="O83" s="52">
        <f t="shared" si="14"/>
        <v>1689071.674491393</v>
      </c>
      <c r="P83" s="50">
        <v>1671185.7923497267</v>
      </c>
      <c r="Q83" s="55">
        <f t="shared" si="15"/>
        <v>0.010702509693143262</v>
      </c>
      <c r="R83" s="48">
        <v>18</v>
      </c>
      <c r="S83" s="51">
        <v>57119200</v>
      </c>
      <c r="T83" s="52">
        <v>0</v>
      </c>
      <c r="U83" s="51">
        <v>0</v>
      </c>
      <c r="V83" s="52">
        <v>0</v>
      </c>
      <c r="W83" s="51">
        <v>0</v>
      </c>
      <c r="X83" s="53">
        <f t="shared" si="16"/>
        <v>0</v>
      </c>
      <c r="Y83" s="62">
        <f t="shared" si="17"/>
        <v>18</v>
      </c>
      <c r="Z83" s="63">
        <f t="shared" si="18"/>
        <v>57119200</v>
      </c>
      <c r="AA83" s="58">
        <f t="shared" si="20"/>
        <v>1415</v>
      </c>
      <c r="AB83" s="59">
        <f t="shared" si="19"/>
        <v>2282498600</v>
      </c>
      <c r="AC83" s="12"/>
    </row>
    <row r="84" spans="1:29" ht="16.5">
      <c r="A84" s="60" t="s">
        <v>182</v>
      </c>
      <c r="B84" s="46" t="s">
        <v>183</v>
      </c>
      <c r="C84" s="47" t="s">
        <v>67</v>
      </c>
      <c r="D84" s="48">
        <v>53</v>
      </c>
      <c r="E84" s="49">
        <v>8944800</v>
      </c>
      <c r="F84" s="50">
        <v>516</v>
      </c>
      <c r="G84" s="51">
        <v>166387000</v>
      </c>
      <c r="H84" s="52">
        <v>0</v>
      </c>
      <c r="I84" s="51">
        <v>0</v>
      </c>
      <c r="J84" s="52">
        <v>0</v>
      </c>
      <c r="K84" s="51">
        <v>0</v>
      </c>
      <c r="L84" s="53">
        <f t="shared" si="11"/>
        <v>0.28848667898841457</v>
      </c>
      <c r="M84" s="51">
        <f t="shared" si="12"/>
        <v>516</v>
      </c>
      <c r="N84" s="52">
        <f t="shared" si="13"/>
        <v>166387000</v>
      </c>
      <c r="O84" s="52">
        <f t="shared" si="14"/>
        <v>322455.42635658913</v>
      </c>
      <c r="P84" s="50">
        <v>318622.67441860464</v>
      </c>
      <c r="Q84" s="55">
        <f t="shared" si="15"/>
        <v>0.012029124873106305</v>
      </c>
      <c r="R84" s="48">
        <v>55</v>
      </c>
      <c r="S84" s="51">
        <v>64155700</v>
      </c>
      <c r="T84" s="52">
        <v>167</v>
      </c>
      <c r="U84" s="51">
        <v>337270500</v>
      </c>
      <c r="V84" s="52">
        <v>0</v>
      </c>
      <c r="W84" s="51">
        <v>0</v>
      </c>
      <c r="X84" s="53">
        <f t="shared" si="16"/>
        <v>0</v>
      </c>
      <c r="Y84" s="62">
        <f t="shared" si="17"/>
        <v>222</v>
      </c>
      <c r="Z84" s="63">
        <f t="shared" si="18"/>
        <v>401426200</v>
      </c>
      <c r="AA84" s="58">
        <f t="shared" si="20"/>
        <v>791</v>
      </c>
      <c r="AB84" s="59">
        <f t="shared" si="19"/>
        <v>576758000</v>
      </c>
      <c r="AC84" s="12"/>
    </row>
    <row r="85" spans="1:29" ht="16.5">
      <c r="A85" s="60" t="s">
        <v>184</v>
      </c>
      <c r="B85" s="46" t="s">
        <v>185</v>
      </c>
      <c r="C85" s="47" t="s">
        <v>67</v>
      </c>
      <c r="D85" s="48">
        <v>130</v>
      </c>
      <c r="E85" s="49">
        <v>24888700</v>
      </c>
      <c r="F85" s="50">
        <v>11109</v>
      </c>
      <c r="G85" s="51">
        <v>4197404500</v>
      </c>
      <c r="H85" s="52">
        <v>0</v>
      </c>
      <c r="I85" s="51">
        <v>0</v>
      </c>
      <c r="J85" s="52">
        <v>0</v>
      </c>
      <c r="K85" s="51">
        <v>0</v>
      </c>
      <c r="L85" s="53">
        <f t="shared" si="11"/>
        <v>0.8367327350051491</v>
      </c>
      <c r="M85" s="51">
        <f t="shared" si="12"/>
        <v>11109</v>
      </c>
      <c r="N85" s="52">
        <f t="shared" si="13"/>
        <v>4431190400</v>
      </c>
      <c r="O85" s="52">
        <f t="shared" si="14"/>
        <v>377838.1942569088</v>
      </c>
      <c r="P85" s="50">
        <v>448420.90761750407</v>
      </c>
      <c r="Q85" s="55">
        <f t="shared" si="15"/>
        <v>-0.15740281543875118</v>
      </c>
      <c r="R85" s="48">
        <v>390</v>
      </c>
      <c r="S85" s="51">
        <v>523577300</v>
      </c>
      <c r="T85" s="52">
        <v>15</v>
      </c>
      <c r="U85" s="51">
        <v>36765600</v>
      </c>
      <c r="V85" s="52">
        <v>62</v>
      </c>
      <c r="W85" s="51">
        <v>233785900</v>
      </c>
      <c r="X85" s="53">
        <f t="shared" si="16"/>
        <v>0.046604113449785524</v>
      </c>
      <c r="Y85" s="62">
        <f t="shared" si="17"/>
        <v>467</v>
      </c>
      <c r="Z85" s="63">
        <f t="shared" si="18"/>
        <v>794128800</v>
      </c>
      <c r="AA85" s="58">
        <f t="shared" si="20"/>
        <v>11706</v>
      </c>
      <c r="AB85" s="59">
        <f t="shared" si="19"/>
        <v>5016422000</v>
      </c>
      <c r="AC85" s="12"/>
    </row>
    <row r="86" spans="1:29" ht="16.5">
      <c r="A86" s="60" t="s">
        <v>186</v>
      </c>
      <c r="B86" s="46" t="s">
        <v>187</v>
      </c>
      <c r="C86" s="47" t="s">
        <v>67</v>
      </c>
      <c r="D86" s="48">
        <v>114</v>
      </c>
      <c r="E86" s="49">
        <v>41311500</v>
      </c>
      <c r="F86" s="50">
        <v>4474</v>
      </c>
      <c r="G86" s="51">
        <v>3563099200</v>
      </c>
      <c r="H86" s="52">
        <v>0</v>
      </c>
      <c r="I86" s="51">
        <v>0</v>
      </c>
      <c r="J86" s="52">
        <v>0</v>
      </c>
      <c r="K86" s="51">
        <v>0</v>
      </c>
      <c r="L86" s="53">
        <f t="shared" si="11"/>
        <v>0.9179699583565493</v>
      </c>
      <c r="M86" s="51">
        <f t="shared" si="12"/>
        <v>4474</v>
      </c>
      <c r="N86" s="52">
        <f t="shared" si="13"/>
        <v>3599840200</v>
      </c>
      <c r="O86" s="52">
        <f t="shared" si="14"/>
        <v>796401.2516763522</v>
      </c>
      <c r="P86" s="50">
        <v>791757.7291991969</v>
      </c>
      <c r="Q86" s="55">
        <f t="shared" si="15"/>
        <v>0.005864827466669495</v>
      </c>
      <c r="R86" s="48">
        <v>182</v>
      </c>
      <c r="S86" s="51">
        <v>229885000</v>
      </c>
      <c r="T86" s="52">
        <v>8</v>
      </c>
      <c r="U86" s="51">
        <v>10462000</v>
      </c>
      <c r="V86" s="52">
        <v>7</v>
      </c>
      <c r="W86" s="51">
        <v>36741000</v>
      </c>
      <c r="X86" s="53">
        <f t="shared" si="16"/>
        <v>0.009465673658476299</v>
      </c>
      <c r="Y86" s="62">
        <f t="shared" si="17"/>
        <v>197</v>
      </c>
      <c r="Z86" s="63">
        <f t="shared" si="18"/>
        <v>277088000</v>
      </c>
      <c r="AA86" s="58">
        <f t="shared" si="20"/>
        <v>4785</v>
      </c>
      <c r="AB86" s="59">
        <f t="shared" si="19"/>
        <v>3881498700</v>
      </c>
      <c r="AC86" s="12"/>
    </row>
    <row r="87" spans="1:29" ht="16.5">
      <c r="A87" s="60" t="s">
        <v>188</v>
      </c>
      <c r="B87" s="46" t="s">
        <v>189</v>
      </c>
      <c r="C87" s="47" t="s">
        <v>67</v>
      </c>
      <c r="D87" s="48">
        <v>16</v>
      </c>
      <c r="E87" s="49">
        <v>50334300</v>
      </c>
      <c r="F87" s="50">
        <v>7</v>
      </c>
      <c r="G87" s="51">
        <v>1143800</v>
      </c>
      <c r="H87" s="52">
        <v>0</v>
      </c>
      <c r="I87" s="51">
        <v>0</v>
      </c>
      <c r="J87" s="52">
        <v>0</v>
      </c>
      <c r="K87" s="51">
        <v>0</v>
      </c>
      <c r="L87" s="53">
        <f t="shared" si="11"/>
        <v>0.0026683886693097043</v>
      </c>
      <c r="M87" s="51">
        <f t="shared" si="12"/>
        <v>7</v>
      </c>
      <c r="N87" s="52">
        <f t="shared" si="13"/>
        <v>3173400</v>
      </c>
      <c r="O87" s="52">
        <f t="shared" si="14"/>
        <v>163400</v>
      </c>
      <c r="P87" s="50">
        <v>163400</v>
      </c>
      <c r="Q87" s="55">
        <f t="shared" si="15"/>
        <v>0</v>
      </c>
      <c r="R87" s="48">
        <v>10</v>
      </c>
      <c r="S87" s="51">
        <v>6039500</v>
      </c>
      <c r="T87" s="52">
        <v>55</v>
      </c>
      <c r="U87" s="51">
        <v>369101000</v>
      </c>
      <c r="V87" s="52">
        <v>3</v>
      </c>
      <c r="W87" s="51">
        <v>2029600</v>
      </c>
      <c r="X87" s="53">
        <f t="shared" si="16"/>
        <v>0.004734885157572107</v>
      </c>
      <c r="Y87" s="62">
        <f t="shared" si="17"/>
        <v>68</v>
      </c>
      <c r="Z87" s="63">
        <f t="shared" si="18"/>
        <v>377170100</v>
      </c>
      <c r="AA87" s="58">
        <f t="shared" si="20"/>
        <v>91</v>
      </c>
      <c r="AB87" s="59">
        <f t="shared" si="19"/>
        <v>428648200</v>
      </c>
      <c r="AC87" s="12"/>
    </row>
    <row r="88" spans="1:29" ht="16.5">
      <c r="A88" s="60" t="s">
        <v>190</v>
      </c>
      <c r="B88" s="46" t="s">
        <v>191</v>
      </c>
      <c r="C88" s="47" t="s">
        <v>67</v>
      </c>
      <c r="D88" s="48">
        <v>65</v>
      </c>
      <c r="E88" s="49">
        <v>15472600</v>
      </c>
      <c r="F88" s="50">
        <v>2619</v>
      </c>
      <c r="G88" s="51">
        <v>2002788500</v>
      </c>
      <c r="H88" s="52">
        <v>0</v>
      </c>
      <c r="I88" s="51">
        <v>0</v>
      </c>
      <c r="J88" s="52">
        <v>0</v>
      </c>
      <c r="K88" s="51">
        <v>0</v>
      </c>
      <c r="L88" s="53">
        <f t="shared" si="11"/>
        <v>0.9045392204776427</v>
      </c>
      <c r="M88" s="51">
        <f t="shared" si="12"/>
        <v>2619</v>
      </c>
      <c r="N88" s="52">
        <f t="shared" si="13"/>
        <v>2021339500</v>
      </c>
      <c r="O88" s="52">
        <f t="shared" si="14"/>
        <v>764714.9675448644</v>
      </c>
      <c r="P88" s="50">
        <v>761898.358778626</v>
      </c>
      <c r="Q88" s="55">
        <f t="shared" si="15"/>
        <v>0.0036968300742288647</v>
      </c>
      <c r="R88" s="48">
        <v>70</v>
      </c>
      <c r="S88" s="51">
        <v>171123500</v>
      </c>
      <c r="T88" s="52">
        <v>4</v>
      </c>
      <c r="U88" s="51">
        <v>6217700</v>
      </c>
      <c r="V88" s="52">
        <v>2</v>
      </c>
      <c r="W88" s="51">
        <v>18551000</v>
      </c>
      <c r="X88" s="53">
        <f t="shared" si="16"/>
        <v>0.0083783719943872</v>
      </c>
      <c r="Y88" s="62">
        <f t="shared" si="17"/>
        <v>76</v>
      </c>
      <c r="Z88" s="63">
        <f t="shared" si="18"/>
        <v>195892200</v>
      </c>
      <c r="AA88" s="58">
        <f t="shared" si="20"/>
        <v>2760</v>
      </c>
      <c r="AB88" s="59">
        <f t="shared" si="19"/>
        <v>2214153300</v>
      </c>
      <c r="AC88" s="12"/>
    </row>
    <row r="89" spans="1:29" ht="16.5">
      <c r="A89" s="60" t="s">
        <v>192</v>
      </c>
      <c r="B89" s="46" t="s">
        <v>193</v>
      </c>
      <c r="C89" s="47" t="s">
        <v>67</v>
      </c>
      <c r="D89" s="48">
        <v>117</v>
      </c>
      <c r="E89" s="49">
        <v>12422200</v>
      </c>
      <c r="F89" s="50">
        <v>3364</v>
      </c>
      <c r="G89" s="51">
        <v>1395045000</v>
      </c>
      <c r="H89" s="52">
        <v>0</v>
      </c>
      <c r="I89" s="51">
        <v>0</v>
      </c>
      <c r="J89" s="52">
        <v>0</v>
      </c>
      <c r="K89" s="51">
        <v>0</v>
      </c>
      <c r="L89" s="53">
        <f t="shared" si="11"/>
        <v>0.8932720916351065</v>
      </c>
      <c r="M89" s="51">
        <f t="shared" si="12"/>
        <v>3364</v>
      </c>
      <c r="N89" s="52">
        <f t="shared" si="13"/>
        <v>1395045000</v>
      </c>
      <c r="O89" s="52">
        <f t="shared" si="14"/>
        <v>414698.275862069</v>
      </c>
      <c r="P89" s="50">
        <v>414243.2279236277</v>
      </c>
      <c r="Q89" s="55">
        <f t="shared" si="15"/>
        <v>0.0010985042307684288</v>
      </c>
      <c r="R89" s="48">
        <v>126</v>
      </c>
      <c r="S89" s="51">
        <v>125686800</v>
      </c>
      <c r="T89" s="52">
        <v>19</v>
      </c>
      <c r="U89" s="51">
        <v>28570600</v>
      </c>
      <c r="V89" s="52">
        <v>0</v>
      </c>
      <c r="W89" s="51">
        <v>0</v>
      </c>
      <c r="X89" s="53">
        <f t="shared" si="16"/>
        <v>0</v>
      </c>
      <c r="Y89" s="62">
        <f t="shared" si="17"/>
        <v>145</v>
      </c>
      <c r="Z89" s="63">
        <f t="shared" si="18"/>
        <v>154257400</v>
      </c>
      <c r="AA89" s="58">
        <f t="shared" si="20"/>
        <v>3626</v>
      </c>
      <c r="AB89" s="59">
        <f t="shared" si="19"/>
        <v>1561724600</v>
      </c>
      <c r="AC89" s="12"/>
    </row>
    <row r="90" spans="1:29" ht="16.5">
      <c r="A90" s="60" t="s">
        <v>194</v>
      </c>
      <c r="B90" s="46" t="s">
        <v>195</v>
      </c>
      <c r="C90" s="47" t="s">
        <v>67</v>
      </c>
      <c r="D90" s="48">
        <v>47</v>
      </c>
      <c r="E90" s="49">
        <v>6229100</v>
      </c>
      <c r="F90" s="50">
        <v>2167</v>
      </c>
      <c r="G90" s="51">
        <v>671310500</v>
      </c>
      <c r="H90" s="52">
        <v>0</v>
      </c>
      <c r="I90" s="51">
        <v>0</v>
      </c>
      <c r="J90" s="52">
        <v>0</v>
      </c>
      <c r="K90" s="51">
        <v>0</v>
      </c>
      <c r="L90" s="53">
        <f t="shared" si="11"/>
        <v>0.7130916826321074</v>
      </c>
      <c r="M90" s="51">
        <f t="shared" si="12"/>
        <v>2167</v>
      </c>
      <c r="N90" s="52">
        <f t="shared" si="13"/>
        <v>752943000</v>
      </c>
      <c r="O90" s="52">
        <f t="shared" si="14"/>
        <v>309787.9556991232</v>
      </c>
      <c r="P90" s="50">
        <v>310338.67403314915</v>
      </c>
      <c r="Q90" s="55">
        <f t="shared" si="15"/>
        <v>-0.0017745720405027917</v>
      </c>
      <c r="R90" s="48">
        <v>163</v>
      </c>
      <c r="S90" s="51">
        <v>132900200</v>
      </c>
      <c r="T90" s="52">
        <v>34</v>
      </c>
      <c r="U90" s="51">
        <v>49336100</v>
      </c>
      <c r="V90" s="52">
        <v>21</v>
      </c>
      <c r="W90" s="51">
        <v>81632500</v>
      </c>
      <c r="X90" s="53">
        <f t="shared" si="16"/>
        <v>0.08671316295881787</v>
      </c>
      <c r="Y90" s="62">
        <f t="shared" si="17"/>
        <v>218</v>
      </c>
      <c r="Z90" s="63">
        <f t="shared" si="18"/>
        <v>263868800</v>
      </c>
      <c r="AA90" s="58">
        <f t="shared" si="20"/>
        <v>2432</v>
      </c>
      <c r="AB90" s="59">
        <f t="shared" si="19"/>
        <v>941408400</v>
      </c>
      <c r="AC90" s="12"/>
    </row>
    <row r="91" spans="1:29" ht="16.5">
      <c r="A91" s="60" t="s">
        <v>196</v>
      </c>
      <c r="B91" s="46" t="s">
        <v>197</v>
      </c>
      <c r="C91" s="47" t="s">
        <v>67</v>
      </c>
      <c r="D91" s="48">
        <v>59</v>
      </c>
      <c r="E91" s="49">
        <v>8224800</v>
      </c>
      <c r="F91" s="50">
        <v>3368</v>
      </c>
      <c r="G91" s="51">
        <v>1560619000</v>
      </c>
      <c r="H91" s="52">
        <v>0</v>
      </c>
      <c r="I91" s="51">
        <v>0</v>
      </c>
      <c r="J91" s="52">
        <v>0</v>
      </c>
      <c r="K91" s="51">
        <v>0</v>
      </c>
      <c r="L91" s="53">
        <f t="shared" si="11"/>
        <v>0.9647516338790487</v>
      </c>
      <c r="M91" s="51">
        <f t="shared" si="12"/>
        <v>3368</v>
      </c>
      <c r="N91" s="52">
        <f t="shared" si="13"/>
        <v>1560619000</v>
      </c>
      <c r="O91" s="52">
        <f t="shared" si="14"/>
        <v>463366.6864608076</v>
      </c>
      <c r="P91" s="50">
        <v>463979.9762681697</v>
      </c>
      <c r="Q91" s="55">
        <f t="shared" si="15"/>
        <v>-0.0013218023163301495</v>
      </c>
      <c r="R91" s="48">
        <v>27</v>
      </c>
      <c r="S91" s="51">
        <v>48794300</v>
      </c>
      <c r="T91" s="52">
        <v>0</v>
      </c>
      <c r="U91" s="51">
        <v>0</v>
      </c>
      <c r="V91" s="52">
        <v>0</v>
      </c>
      <c r="W91" s="51">
        <v>0</v>
      </c>
      <c r="X91" s="53">
        <f t="shared" si="16"/>
        <v>0</v>
      </c>
      <c r="Y91" s="62">
        <f t="shared" si="17"/>
        <v>27</v>
      </c>
      <c r="Z91" s="63">
        <f t="shared" si="18"/>
        <v>48794300</v>
      </c>
      <c r="AA91" s="58">
        <f t="shared" si="20"/>
        <v>3454</v>
      </c>
      <c r="AB91" s="59">
        <f t="shared" si="19"/>
        <v>1617638100</v>
      </c>
      <c r="AC91" s="12"/>
    </row>
    <row r="92" spans="1:29" ht="16.5">
      <c r="A92" s="60" t="s">
        <v>198</v>
      </c>
      <c r="B92" s="46" t="s">
        <v>199</v>
      </c>
      <c r="C92" s="47" t="s">
        <v>67</v>
      </c>
      <c r="D92" s="48">
        <v>81</v>
      </c>
      <c r="E92" s="49">
        <v>7368600</v>
      </c>
      <c r="F92" s="50">
        <v>3098</v>
      </c>
      <c r="G92" s="51">
        <v>1200032600</v>
      </c>
      <c r="H92" s="52">
        <v>0</v>
      </c>
      <c r="I92" s="51">
        <v>0</v>
      </c>
      <c r="J92" s="52">
        <v>0</v>
      </c>
      <c r="K92" s="51">
        <v>0</v>
      </c>
      <c r="L92" s="53">
        <f t="shared" si="11"/>
        <v>0.6887261970496574</v>
      </c>
      <c r="M92" s="51">
        <f t="shared" si="12"/>
        <v>3098</v>
      </c>
      <c r="N92" s="52">
        <f t="shared" si="13"/>
        <v>1347187000</v>
      </c>
      <c r="O92" s="52">
        <f t="shared" si="14"/>
        <v>387357.1981923822</v>
      </c>
      <c r="P92" s="50">
        <v>387096.02841459477</v>
      </c>
      <c r="Q92" s="55">
        <f t="shared" si="15"/>
        <v>0.0006746898924720664</v>
      </c>
      <c r="R92" s="48">
        <v>243</v>
      </c>
      <c r="S92" s="51">
        <v>348573600</v>
      </c>
      <c r="T92" s="52">
        <v>34</v>
      </c>
      <c r="U92" s="51">
        <v>39265100</v>
      </c>
      <c r="V92" s="52">
        <v>28</v>
      </c>
      <c r="W92" s="51">
        <v>147154400</v>
      </c>
      <c r="X92" s="53">
        <f t="shared" si="16"/>
        <v>0.08445528087413968</v>
      </c>
      <c r="Y92" s="62">
        <f t="shared" si="17"/>
        <v>305</v>
      </c>
      <c r="Z92" s="63">
        <f t="shared" si="18"/>
        <v>534993100</v>
      </c>
      <c r="AA92" s="58">
        <f t="shared" si="20"/>
        <v>3484</v>
      </c>
      <c r="AB92" s="59">
        <f t="shared" si="19"/>
        <v>1742394300</v>
      </c>
      <c r="AC92" s="12"/>
    </row>
    <row r="93" spans="1:29" ht="16.5">
      <c r="A93" s="60" t="s">
        <v>200</v>
      </c>
      <c r="B93" s="46" t="s">
        <v>201</v>
      </c>
      <c r="C93" s="47" t="s">
        <v>67</v>
      </c>
      <c r="D93" s="48">
        <v>54</v>
      </c>
      <c r="E93" s="49">
        <v>12987200</v>
      </c>
      <c r="F93" s="50">
        <v>1910</v>
      </c>
      <c r="G93" s="51">
        <v>1368240000</v>
      </c>
      <c r="H93" s="52">
        <v>3</v>
      </c>
      <c r="I93" s="51">
        <v>1042900</v>
      </c>
      <c r="J93" s="52">
        <v>3</v>
      </c>
      <c r="K93" s="51">
        <v>6600</v>
      </c>
      <c r="L93" s="53">
        <f t="shared" si="11"/>
        <v>0.7228089806798607</v>
      </c>
      <c r="M93" s="51">
        <f t="shared" si="12"/>
        <v>1913</v>
      </c>
      <c r="N93" s="52">
        <f t="shared" si="13"/>
        <v>1369282900</v>
      </c>
      <c r="O93" s="52">
        <f t="shared" si="14"/>
        <v>715777.7835859905</v>
      </c>
      <c r="P93" s="50">
        <v>681860.3475513428</v>
      </c>
      <c r="Q93" s="55">
        <f t="shared" si="15"/>
        <v>0.049742496621852365</v>
      </c>
      <c r="R93" s="48">
        <v>58</v>
      </c>
      <c r="S93" s="51">
        <v>512114400</v>
      </c>
      <c r="T93" s="52">
        <v>0</v>
      </c>
      <c r="U93" s="51">
        <v>0</v>
      </c>
      <c r="V93" s="52">
        <v>0</v>
      </c>
      <c r="W93" s="51">
        <v>0</v>
      </c>
      <c r="X93" s="53">
        <f t="shared" si="16"/>
        <v>0</v>
      </c>
      <c r="Y93" s="62">
        <f t="shared" si="17"/>
        <v>58</v>
      </c>
      <c r="Z93" s="63">
        <f t="shared" si="18"/>
        <v>512114400</v>
      </c>
      <c r="AA93" s="58">
        <f t="shared" si="20"/>
        <v>2028</v>
      </c>
      <c r="AB93" s="59">
        <f t="shared" si="19"/>
        <v>1894391100</v>
      </c>
      <c r="AC93" s="12"/>
    </row>
    <row r="94" spans="1:29" ht="16.5">
      <c r="A94" s="60" t="s">
        <v>202</v>
      </c>
      <c r="B94" s="46" t="s">
        <v>203</v>
      </c>
      <c r="C94" s="47" t="s">
        <v>67</v>
      </c>
      <c r="D94" s="48">
        <v>83</v>
      </c>
      <c r="E94" s="49">
        <v>75951500</v>
      </c>
      <c r="F94" s="50">
        <v>2538</v>
      </c>
      <c r="G94" s="51">
        <v>594488000</v>
      </c>
      <c r="H94" s="52">
        <v>0</v>
      </c>
      <c r="I94" s="51">
        <v>0</v>
      </c>
      <c r="J94" s="52">
        <v>0</v>
      </c>
      <c r="K94" s="51">
        <v>0</v>
      </c>
      <c r="L94" s="53">
        <f t="shared" si="11"/>
        <v>0.7394720746945309</v>
      </c>
      <c r="M94" s="51">
        <f t="shared" si="12"/>
        <v>2538</v>
      </c>
      <c r="N94" s="52">
        <f t="shared" si="13"/>
        <v>610959400</v>
      </c>
      <c r="O94" s="52">
        <f t="shared" si="14"/>
        <v>234234.8305752561</v>
      </c>
      <c r="P94" s="50">
        <v>236401.12269446673</v>
      </c>
      <c r="Q94" s="55">
        <f t="shared" si="15"/>
        <v>-0.009163628727814498</v>
      </c>
      <c r="R94" s="48">
        <v>67</v>
      </c>
      <c r="S94" s="51">
        <v>38141500</v>
      </c>
      <c r="T94" s="52">
        <v>22</v>
      </c>
      <c r="U94" s="51">
        <v>78883300</v>
      </c>
      <c r="V94" s="52">
        <v>12</v>
      </c>
      <c r="W94" s="51">
        <v>16471400</v>
      </c>
      <c r="X94" s="53">
        <f t="shared" si="16"/>
        <v>0.02048845448709393</v>
      </c>
      <c r="Y94" s="62">
        <f t="shared" si="17"/>
        <v>101</v>
      </c>
      <c r="Z94" s="63">
        <f t="shared" si="18"/>
        <v>133496200</v>
      </c>
      <c r="AA94" s="58">
        <f t="shared" si="20"/>
        <v>2722</v>
      </c>
      <c r="AB94" s="59">
        <f t="shared" si="19"/>
        <v>803935700</v>
      </c>
      <c r="AC94" s="12"/>
    </row>
    <row r="95" spans="1:29" ht="16.5">
      <c r="A95" s="60" t="s">
        <v>204</v>
      </c>
      <c r="B95" s="46" t="s">
        <v>205</v>
      </c>
      <c r="C95" s="47" t="s">
        <v>67</v>
      </c>
      <c r="D95" s="48">
        <v>102</v>
      </c>
      <c r="E95" s="49">
        <v>30820900</v>
      </c>
      <c r="F95" s="50">
        <v>5539</v>
      </c>
      <c r="G95" s="51">
        <v>4295188200</v>
      </c>
      <c r="H95" s="52">
        <v>2</v>
      </c>
      <c r="I95" s="51">
        <v>2493900</v>
      </c>
      <c r="J95" s="52">
        <v>1</v>
      </c>
      <c r="K95" s="51">
        <v>19400</v>
      </c>
      <c r="L95" s="53">
        <f t="shared" si="11"/>
        <v>0.9300514717043261</v>
      </c>
      <c r="M95" s="51">
        <f t="shared" si="12"/>
        <v>5541</v>
      </c>
      <c r="N95" s="52">
        <f t="shared" si="13"/>
        <v>4299624600</v>
      </c>
      <c r="O95" s="52">
        <f t="shared" si="14"/>
        <v>775614.8890092041</v>
      </c>
      <c r="P95" s="50">
        <v>812057.9005953455</v>
      </c>
      <c r="Q95" s="55">
        <f t="shared" si="15"/>
        <v>-0.04487735610899653</v>
      </c>
      <c r="R95" s="48">
        <v>144</v>
      </c>
      <c r="S95" s="51">
        <v>257699500</v>
      </c>
      <c r="T95" s="52">
        <v>17</v>
      </c>
      <c r="U95" s="51">
        <v>32743400</v>
      </c>
      <c r="V95" s="52">
        <v>2</v>
      </c>
      <c r="W95" s="51">
        <v>1942500</v>
      </c>
      <c r="X95" s="53">
        <f t="shared" si="16"/>
        <v>0.00042037194509702186</v>
      </c>
      <c r="Y95" s="62">
        <f t="shared" si="17"/>
        <v>163</v>
      </c>
      <c r="Z95" s="63">
        <f t="shared" si="18"/>
        <v>292385400</v>
      </c>
      <c r="AA95" s="58">
        <f t="shared" si="20"/>
        <v>5807</v>
      </c>
      <c r="AB95" s="59">
        <f t="shared" si="19"/>
        <v>4620907800</v>
      </c>
      <c r="AC95" s="12"/>
    </row>
    <row r="96" spans="1:29" ht="16.5">
      <c r="A96" s="60" t="s">
        <v>206</v>
      </c>
      <c r="B96" s="46" t="s">
        <v>207</v>
      </c>
      <c r="C96" s="47" t="s">
        <v>208</v>
      </c>
      <c r="D96" s="48">
        <v>408</v>
      </c>
      <c r="E96" s="49">
        <v>8666300</v>
      </c>
      <c r="F96" s="50">
        <v>535</v>
      </c>
      <c r="G96" s="51">
        <v>117293100</v>
      </c>
      <c r="H96" s="52">
        <v>17</v>
      </c>
      <c r="I96" s="51">
        <v>5093100</v>
      </c>
      <c r="J96" s="52">
        <v>56</v>
      </c>
      <c r="K96" s="51">
        <v>707100</v>
      </c>
      <c r="L96" s="53">
        <f t="shared" si="11"/>
        <v>0.769174495973634</v>
      </c>
      <c r="M96" s="51">
        <f t="shared" si="12"/>
        <v>552</v>
      </c>
      <c r="N96" s="52">
        <f t="shared" si="13"/>
        <v>122386200</v>
      </c>
      <c r="O96" s="52">
        <f t="shared" si="14"/>
        <v>221714.13043478262</v>
      </c>
      <c r="P96" s="50">
        <v>221715.00904159131</v>
      </c>
      <c r="Q96" s="55">
        <f t="shared" si="15"/>
        <v>-3.962775512988239E-06</v>
      </c>
      <c r="R96" s="48">
        <v>41</v>
      </c>
      <c r="S96" s="51">
        <v>27354100</v>
      </c>
      <c r="T96" s="52">
        <v>0</v>
      </c>
      <c r="U96" s="51">
        <v>0</v>
      </c>
      <c r="V96" s="52">
        <v>0</v>
      </c>
      <c r="W96" s="51">
        <v>0</v>
      </c>
      <c r="X96" s="53">
        <f t="shared" si="16"/>
        <v>0</v>
      </c>
      <c r="Y96" s="62">
        <f t="shared" si="17"/>
        <v>41</v>
      </c>
      <c r="Z96" s="63">
        <f t="shared" si="18"/>
        <v>27354100</v>
      </c>
      <c r="AA96" s="58">
        <f t="shared" si="20"/>
        <v>1057</v>
      </c>
      <c r="AB96" s="59">
        <f t="shared" si="19"/>
        <v>159113700</v>
      </c>
      <c r="AC96" s="12"/>
    </row>
    <row r="97" spans="1:29" ht="16.5">
      <c r="A97" s="60" t="s">
        <v>209</v>
      </c>
      <c r="B97" s="46" t="s">
        <v>210</v>
      </c>
      <c r="C97" s="47" t="s">
        <v>208</v>
      </c>
      <c r="D97" s="48">
        <v>52</v>
      </c>
      <c r="E97" s="49">
        <v>1056400</v>
      </c>
      <c r="F97" s="50">
        <v>863</v>
      </c>
      <c r="G97" s="51">
        <v>109917300</v>
      </c>
      <c r="H97" s="52">
        <v>0</v>
      </c>
      <c r="I97" s="51">
        <v>0</v>
      </c>
      <c r="J97" s="52">
        <v>0</v>
      </c>
      <c r="K97" s="51">
        <v>0</v>
      </c>
      <c r="L97" s="53">
        <f t="shared" si="11"/>
        <v>0.9162531394861287</v>
      </c>
      <c r="M97" s="51">
        <f t="shared" si="12"/>
        <v>863</v>
      </c>
      <c r="N97" s="52">
        <f t="shared" si="13"/>
        <v>110878100</v>
      </c>
      <c r="O97" s="52">
        <f t="shared" si="14"/>
        <v>127366.51216685979</v>
      </c>
      <c r="P97" s="50">
        <v>127450.23094688222</v>
      </c>
      <c r="Q97" s="55">
        <f t="shared" si="15"/>
        <v>-0.0006568742904618695</v>
      </c>
      <c r="R97" s="48">
        <v>48</v>
      </c>
      <c r="S97" s="51">
        <v>5759500</v>
      </c>
      <c r="T97" s="52">
        <v>17</v>
      </c>
      <c r="U97" s="51">
        <v>2269900</v>
      </c>
      <c r="V97" s="52">
        <v>5</v>
      </c>
      <c r="W97" s="51">
        <v>960800</v>
      </c>
      <c r="X97" s="53">
        <f t="shared" si="16"/>
        <v>0.008009076063715835</v>
      </c>
      <c r="Y97" s="62">
        <f t="shared" si="17"/>
        <v>70</v>
      </c>
      <c r="Z97" s="63">
        <f t="shared" si="18"/>
        <v>8990200</v>
      </c>
      <c r="AA97" s="58">
        <f t="shared" si="20"/>
        <v>985</v>
      </c>
      <c r="AB97" s="59">
        <f t="shared" si="19"/>
        <v>119963900</v>
      </c>
      <c r="AC97" s="12"/>
    </row>
    <row r="98" spans="1:29" ht="16.5">
      <c r="A98" s="60" t="s">
        <v>211</v>
      </c>
      <c r="B98" s="46" t="s">
        <v>212</v>
      </c>
      <c r="C98" s="47" t="s">
        <v>208</v>
      </c>
      <c r="D98" s="48">
        <v>62</v>
      </c>
      <c r="E98" s="49">
        <v>4812700</v>
      </c>
      <c r="F98" s="50">
        <v>1198</v>
      </c>
      <c r="G98" s="51">
        <v>243789600</v>
      </c>
      <c r="H98" s="52">
        <v>0</v>
      </c>
      <c r="I98" s="51">
        <v>0</v>
      </c>
      <c r="J98" s="52">
        <v>0</v>
      </c>
      <c r="K98" s="51">
        <v>0</v>
      </c>
      <c r="L98" s="53">
        <f t="shared" si="11"/>
        <v>0.7316384087536257</v>
      </c>
      <c r="M98" s="51">
        <f t="shared" si="12"/>
        <v>1198</v>
      </c>
      <c r="N98" s="52">
        <f t="shared" si="13"/>
        <v>268805900</v>
      </c>
      <c r="O98" s="52">
        <f t="shared" si="14"/>
        <v>203497.16193656094</v>
      </c>
      <c r="P98" s="50">
        <v>204671.5956558062</v>
      </c>
      <c r="Q98" s="55">
        <f t="shared" si="15"/>
        <v>-0.00573813730958683</v>
      </c>
      <c r="R98" s="48">
        <v>116</v>
      </c>
      <c r="S98" s="51">
        <v>46689200</v>
      </c>
      <c r="T98" s="52">
        <v>8</v>
      </c>
      <c r="U98" s="51">
        <v>12902700</v>
      </c>
      <c r="V98" s="52">
        <v>20</v>
      </c>
      <c r="W98" s="51">
        <v>25016300</v>
      </c>
      <c r="X98" s="53">
        <f t="shared" si="16"/>
        <v>0.07507656571446578</v>
      </c>
      <c r="Y98" s="62">
        <f t="shared" si="17"/>
        <v>144</v>
      </c>
      <c r="Z98" s="63">
        <f t="shared" si="18"/>
        <v>84608200</v>
      </c>
      <c r="AA98" s="58">
        <f t="shared" si="20"/>
        <v>1404</v>
      </c>
      <c r="AB98" s="59">
        <f t="shared" si="19"/>
        <v>333210500</v>
      </c>
      <c r="AC98" s="12"/>
    </row>
    <row r="99" spans="1:29" ht="16.5">
      <c r="A99" s="60" t="s">
        <v>213</v>
      </c>
      <c r="B99" s="46" t="s">
        <v>214</v>
      </c>
      <c r="C99" s="47" t="s">
        <v>208</v>
      </c>
      <c r="D99" s="48">
        <v>137</v>
      </c>
      <c r="E99" s="49">
        <v>30989400</v>
      </c>
      <c r="F99" s="50">
        <v>3546</v>
      </c>
      <c r="G99" s="51">
        <v>856847870</v>
      </c>
      <c r="H99" s="52">
        <v>8</v>
      </c>
      <c r="I99" s="51">
        <v>3282200</v>
      </c>
      <c r="J99" s="52">
        <v>20</v>
      </c>
      <c r="K99" s="51">
        <v>217800</v>
      </c>
      <c r="L99" s="53">
        <f t="shared" si="11"/>
        <v>0.7436595347939435</v>
      </c>
      <c r="M99" s="51">
        <f t="shared" si="12"/>
        <v>3554</v>
      </c>
      <c r="N99" s="52">
        <f t="shared" si="13"/>
        <v>894837870</v>
      </c>
      <c r="O99" s="52">
        <f aca="true" t="shared" si="21" ref="O99:O130">(I99+G99)/(H99+F99)</f>
        <v>242017.4648283624</v>
      </c>
      <c r="P99" s="50">
        <v>240756.04201917653</v>
      </c>
      <c r="Q99" s="55">
        <f t="shared" si="15"/>
        <v>0.005239423270986461</v>
      </c>
      <c r="R99" s="48">
        <v>195</v>
      </c>
      <c r="S99" s="51">
        <v>197933630</v>
      </c>
      <c r="T99" s="52">
        <v>20</v>
      </c>
      <c r="U99" s="51">
        <v>32639389</v>
      </c>
      <c r="V99" s="52">
        <v>8</v>
      </c>
      <c r="W99" s="51">
        <v>34707800</v>
      </c>
      <c r="X99" s="53">
        <f t="shared" si="16"/>
        <v>0.03000800379147451</v>
      </c>
      <c r="Y99" s="62">
        <f t="shared" si="17"/>
        <v>223</v>
      </c>
      <c r="Z99" s="63">
        <f t="shared" si="18"/>
        <v>265280819</v>
      </c>
      <c r="AA99" s="58">
        <f t="shared" si="20"/>
        <v>3934</v>
      </c>
      <c r="AB99" s="59">
        <f t="shared" si="19"/>
        <v>1156618089</v>
      </c>
      <c r="AC99" s="12"/>
    </row>
    <row r="100" spans="1:29" ht="16.5">
      <c r="A100" s="60" t="s">
        <v>215</v>
      </c>
      <c r="B100" s="46" t="s">
        <v>216</v>
      </c>
      <c r="C100" s="47" t="s">
        <v>208</v>
      </c>
      <c r="D100" s="48">
        <v>157</v>
      </c>
      <c r="E100" s="49">
        <v>12884500</v>
      </c>
      <c r="F100" s="50">
        <v>3196</v>
      </c>
      <c r="G100" s="51">
        <v>447506200</v>
      </c>
      <c r="H100" s="52">
        <v>0</v>
      </c>
      <c r="I100" s="51">
        <v>0</v>
      </c>
      <c r="J100" s="52">
        <v>0</v>
      </c>
      <c r="K100" s="51">
        <v>0</v>
      </c>
      <c r="L100" s="53">
        <f t="shared" si="11"/>
        <v>0.7100272868829076</v>
      </c>
      <c r="M100" s="51">
        <f t="shared" si="12"/>
        <v>3196</v>
      </c>
      <c r="N100" s="52">
        <f t="shared" si="13"/>
        <v>473719500</v>
      </c>
      <c r="O100" s="52">
        <f t="shared" si="21"/>
        <v>140020.71339173967</v>
      </c>
      <c r="P100" s="50">
        <v>140482.53670727898</v>
      </c>
      <c r="Q100" s="55">
        <f t="shared" si="15"/>
        <v>-0.003287407291780353</v>
      </c>
      <c r="R100" s="48">
        <v>296</v>
      </c>
      <c r="S100" s="51">
        <v>109547800</v>
      </c>
      <c r="T100" s="52">
        <v>9</v>
      </c>
      <c r="U100" s="51">
        <v>34114400</v>
      </c>
      <c r="V100" s="52">
        <v>20</v>
      </c>
      <c r="W100" s="51">
        <v>26213300</v>
      </c>
      <c r="X100" s="53">
        <f t="shared" si="16"/>
        <v>0.0415908389185395</v>
      </c>
      <c r="Y100" s="62">
        <f t="shared" si="17"/>
        <v>325</v>
      </c>
      <c r="Z100" s="63">
        <f t="shared" si="18"/>
        <v>169875500</v>
      </c>
      <c r="AA100" s="58">
        <f t="shared" si="20"/>
        <v>3678</v>
      </c>
      <c r="AB100" s="59">
        <f t="shared" si="19"/>
        <v>630266200</v>
      </c>
      <c r="AC100" s="12"/>
    </row>
    <row r="101" spans="1:29" ht="16.5">
      <c r="A101" s="60" t="s">
        <v>217</v>
      </c>
      <c r="B101" s="46" t="s">
        <v>218</v>
      </c>
      <c r="C101" s="47" t="s">
        <v>208</v>
      </c>
      <c r="D101" s="48">
        <v>512</v>
      </c>
      <c r="E101" s="49">
        <v>58134200</v>
      </c>
      <c r="F101" s="50">
        <v>6730</v>
      </c>
      <c r="G101" s="51">
        <v>1537823757</v>
      </c>
      <c r="H101" s="52">
        <v>8</v>
      </c>
      <c r="I101" s="51">
        <v>1599800</v>
      </c>
      <c r="J101" s="52">
        <v>64</v>
      </c>
      <c r="K101" s="51">
        <v>857400</v>
      </c>
      <c r="L101" s="53">
        <f t="shared" si="11"/>
        <v>0.7029368681707562</v>
      </c>
      <c r="M101" s="51">
        <f t="shared" si="12"/>
        <v>6738</v>
      </c>
      <c r="N101" s="52">
        <f t="shared" si="13"/>
        <v>1593488557</v>
      </c>
      <c r="O101" s="52">
        <f t="shared" si="21"/>
        <v>228468.9161472247</v>
      </c>
      <c r="P101" s="50">
        <v>228865.9932805734</v>
      </c>
      <c r="Q101" s="55">
        <f t="shared" si="15"/>
        <v>-0.001734976558364956</v>
      </c>
      <c r="R101" s="48">
        <v>201</v>
      </c>
      <c r="S101" s="51">
        <v>297699900</v>
      </c>
      <c r="T101" s="52">
        <v>52</v>
      </c>
      <c r="U101" s="51">
        <v>239808300</v>
      </c>
      <c r="V101" s="52">
        <v>7</v>
      </c>
      <c r="W101" s="51">
        <v>54065000</v>
      </c>
      <c r="X101" s="53">
        <f t="shared" si="16"/>
        <v>0.024687345860624592</v>
      </c>
      <c r="Y101" s="62">
        <f t="shared" si="17"/>
        <v>260</v>
      </c>
      <c r="Z101" s="63">
        <f t="shared" si="18"/>
        <v>591573200</v>
      </c>
      <c r="AA101" s="58">
        <f t="shared" si="20"/>
        <v>7574</v>
      </c>
      <c r="AB101" s="59">
        <f t="shared" si="19"/>
        <v>2189988357</v>
      </c>
      <c r="AC101" s="12"/>
    </row>
    <row r="102" spans="1:29" ht="16.5">
      <c r="A102" s="60" t="s">
        <v>219</v>
      </c>
      <c r="B102" s="46" t="s">
        <v>220</v>
      </c>
      <c r="C102" s="47" t="s">
        <v>208</v>
      </c>
      <c r="D102" s="48">
        <v>185</v>
      </c>
      <c r="E102" s="49">
        <v>12749620</v>
      </c>
      <c r="F102" s="50">
        <v>1621</v>
      </c>
      <c r="G102" s="51">
        <v>627626300</v>
      </c>
      <c r="H102" s="52">
        <v>137</v>
      </c>
      <c r="I102" s="51">
        <v>61010200</v>
      </c>
      <c r="J102" s="52">
        <v>229</v>
      </c>
      <c r="K102" s="51">
        <v>6343900</v>
      </c>
      <c r="L102" s="53">
        <f t="shared" si="11"/>
        <v>0.9436900425092976</v>
      </c>
      <c r="M102" s="51">
        <f t="shared" si="12"/>
        <v>1758</v>
      </c>
      <c r="N102" s="52">
        <f t="shared" si="13"/>
        <v>688948400</v>
      </c>
      <c r="O102" s="52">
        <f t="shared" si="21"/>
        <v>391715.87030716724</v>
      </c>
      <c r="P102" s="50">
        <v>392303.68451352906</v>
      </c>
      <c r="Q102" s="55">
        <f t="shared" si="15"/>
        <v>-0.0014983652450033449</v>
      </c>
      <c r="R102" s="48">
        <v>41</v>
      </c>
      <c r="S102" s="51">
        <v>21435700</v>
      </c>
      <c r="T102" s="52">
        <v>1</v>
      </c>
      <c r="U102" s="51">
        <v>249800</v>
      </c>
      <c r="V102" s="52">
        <v>1</v>
      </c>
      <c r="W102" s="51">
        <v>311900</v>
      </c>
      <c r="X102" s="53">
        <f t="shared" si="16"/>
        <v>0.00042741987138156327</v>
      </c>
      <c r="Y102" s="62">
        <f t="shared" si="17"/>
        <v>43</v>
      </c>
      <c r="Z102" s="63">
        <f t="shared" si="18"/>
        <v>21997400</v>
      </c>
      <c r="AA102" s="58">
        <f t="shared" si="20"/>
        <v>2215</v>
      </c>
      <c r="AB102" s="59">
        <f t="shared" si="19"/>
        <v>729727420</v>
      </c>
      <c r="AC102" s="12"/>
    </row>
    <row r="103" spans="1:29" ht="16.5">
      <c r="A103" s="60" t="s">
        <v>221</v>
      </c>
      <c r="B103" s="46" t="s">
        <v>222</v>
      </c>
      <c r="C103" s="47" t="s">
        <v>208</v>
      </c>
      <c r="D103" s="48">
        <v>327</v>
      </c>
      <c r="E103" s="49">
        <v>16383100</v>
      </c>
      <c r="F103" s="50">
        <v>5721</v>
      </c>
      <c r="G103" s="51">
        <v>1324813300</v>
      </c>
      <c r="H103" s="52">
        <v>4</v>
      </c>
      <c r="I103" s="51">
        <v>721900</v>
      </c>
      <c r="J103" s="52">
        <v>7</v>
      </c>
      <c r="K103" s="51">
        <v>103000</v>
      </c>
      <c r="L103" s="53">
        <f t="shared" si="11"/>
        <v>0.8324272645565086</v>
      </c>
      <c r="M103" s="51">
        <f t="shared" si="12"/>
        <v>5725</v>
      </c>
      <c r="N103" s="52">
        <f t="shared" si="13"/>
        <v>1344824700</v>
      </c>
      <c r="O103" s="52">
        <f t="shared" si="21"/>
        <v>231534.5327510917</v>
      </c>
      <c r="P103" s="50">
        <v>231766.85934489404</v>
      </c>
      <c r="Q103" s="55">
        <f t="shared" si="15"/>
        <v>-0.001002415075472946</v>
      </c>
      <c r="R103" s="48">
        <v>175</v>
      </c>
      <c r="S103" s="51">
        <v>145010300</v>
      </c>
      <c r="T103" s="52">
        <v>100</v>
      </c>
      <c r="U103" s="51">
        <v>86052500</v>
      </c>
      <c r="V103" s="52">
        <v>2</v>
      </c>
      <c r="W103" s="51">
        <v>19289500</v>
      </c>
      <c r="X103" s="53">
        <f t="shared" si="16"/>
        <v>0.012113677343055676</v>
      </c>
      <c r="Y103" s="62">
        <f t="shared" si="17"/>
        <v>277</v>
      </c>
      <c r="Z103" s="63">
        <f t="shared" si="18"/>
        <v>250352300</v>
      </c>
      <c r="AA103" s="58">
        <f t="shared" si="20"/>
        <v>6336</v>
      </c>
      <c r="AB103" s="59">
        <f t="shared" si="19"/>
        <v>1592373600</v>
      </c>
      <c r="AC103" s="12"/>
    </row>
    <row r="104" spans="1:29" ht="16.5">
      <c r="A104" s="60" t="s">
        <v>223</v>
      </c>
      <c r="B104" s="46" t="s">
        <v>224</v>
      </c>
      <c r="C104" s="47" t="s">
        <v>208</v>
      </c>
      <c r="D104" s="48">
        <v>174</v>
      </c>
      <c r="E104" s="49">
        <v>4381800</v>
      </c>
      <c r="F104" s="50">
        <v>1776</v>
      </c>
      <c r="G104" s="51">
        <v>334027600</v>
      </c>
      <c r="H104" s="52">
        <v>3</v>
      </c>
      <c r="I104" s="51">
        <v>1004900</v>
      </c>
      <c r="J104" s="52">
        <v>6</v>
      </c>
      <c r="K104" s="51">
        <v>42400</v>
      </c>
      <c r="L104" s="53">
        <f t="shared" si="11"/>
        <v>0.8554575321857015</v>
      </c>
      <c r="M104" s="51">
        <f t="shared" si="12"/>
        <v>1779</v>
      </c>
      <c r="N104" s="52">
        <f t="shared" si="13"/>
        <v>336406900</v>
      </c>
      <c r="O104" s="52">
        <f t="shared" si="21"/>
        <v>188326.30691399664</v>
      </c>
      <c r="P104" s="50">
        <v>188585.25604952167</v>
      </c>
      <c r="Q104" s="55">
        <f t="shared" si="15"/>
        <v>-0.0013731144255361976</v>
      </c>
      <c r="R104" s="48">
        <v>41</v>
      </c>
      <c r="S104" s="51">
        <v>19578400</v>
      </c>
      <c r="T104" s="52">
        <v>13</v>
      </c>
      <c r="U104" s="51">
        <v>31231800</v>
      </c>
      <c r="V104" s="52">
        <v>4</v>
      </c>
      <c r="W104" s="51">
        <v>1374400</v>
      </c>
      <c r="X104" s="53">
        <f t="shared" si="16"/>
        <v>0.0035093336683337533</v>
      </c>
      <c r="Y104" s="62">
        <f t="shared" si="17"/>
        <v>58</v>
      </c>
      <c r="Z104" s="63">
        <f t="shared" si="18"/>
        <v>52184600</v>
      </c>
      <c r="AA104" s="58">
        <f t="shared" si="20"/>
        <v>2017</v>
      </c>
      <c r="AB104" s="59">
        <f t="shared" si="19"/>
        <v>391641300</v>
      </c>
      <c r="AC104" s="12"/>
    </row>
    <row r="105" spans="1:29" ht="16.5">
      <c r="A105" s="60" t="s">
        <v>225</v>
      </c>
      <c r="B105" s="46" t="s">
        <v>226</v>
      </c>
      <c r="C105" s="47" t="s">
        <v>208</v>
      </c>
      <c r="D105" s="48">
        <v>142</v>
      </c>
      <c r="E105" s="49">
        <v>8788000</v>
      </c>
      <c r="F105" s="50">
        <v>5138</v>
      </c>
      <c r="G105" s="51">
        <v>1077316900</v>
      </c>
      <c r="H105" s="52">
        <v>9</v>
      </c>
      <c r="I105" s="51">
        <v>2101800</v>
      </c>
      <c r="J105" s="52">
        <v>12</v>
      </c>
      <c r="K105" s="51">
        <v>165100</v>
      </c>
      <c r="L105" s="53">
        <f t="shared" si="11"/>
        <v>0.7711523342165296</v>
      </c>
      <c r="M105" s="51">
        <f t="shared" si="12"/>
        <v>5147</v>
      </c>
      <c r="N105" s="52">
        <f t="shared" si="13"/>
        <v>1134878100</v>
      </c>
      <c r="O105" s="52">
        <f t="shared" si="21"/>
        <v>209718.02992034194</v>
      </c>
      <c r="P105" s="50">
        <v>209719.11793277637</v>
      </c>
      <c r="Q105" s="55">
        <f t="shared" si="15"/>
        <v>-5.187950651091889E-06</v>
      </c>
      <c r="R105" s="48">
        <v>144</v>
      </c>
      <c r="S105" s="51">
        <v>169007792</v>
      </c>
      <c r="T105" s="52">
        <v>31</v>
      </c>
      <c r="U105" s="51">
        <v>86908700</v>
      </c>
      <c r="V105" s="52">
        <v>2</v>
      </c>
      <c r="W105" s="51">
        <v>55459400</v>
      </c>
      <c r="X105" s="53">
        <f t="shared" si="16"/>
        <v>0.03962099763905165</v>
      </c>
      <c r="Y105" s="62">
        <f t="shared" si="17"/>
        <v>177</v>
      </c>
      <c r="Z105" s="63">
        <f t="shared" si="18"/>
        <v>311375892</v>
      </c>
      <c r="AA105" s="58">
        <f t="shared" si="20"/>
        <v>5478</v>
      </c>
      <c r="AB105" s="59">
        <f t="shared" si="19"/>
        <v>1399747692</v>
      </c>
      <c r="AC105" s="12"/>
    </row>
    <row r="106" spans="1:29" ht="16.5">
      <c r="A106" s="60" t="s">
        <v>227</v>
      </c>
      <c r="B106" s="46" t="s">
        <v>228</v>
      </c>
      <c r="C106" s="47" t="s">
        <v>208</v>
      </c>
      <c r="D106" s="48">
        <v>136</v>
      </c>
      <c r="E106" s="49">
        <v>4996800</v>
      </c>
      <c r="F106" s="50">
        <v>1643</v>
      </c>
      <c r="G106" s="51">
        <v>362032700</v>
      </c>
      <c r="H106" s="52">
        <v>12</v>
      </c>
      <c r="I106" s="51">
        <v>1988700</v>
      </c>
      <c r="J106" s="52">
        <v>32</v>
      </c>
      <c r="K106" s="51">
        <v>444100</v>
      </c>
      <c r="L106" s="53">
        <f t="shared" si="11"/>
        <v>0.8513715455846994</v>
      </c>
      <c r="M106" s="51">
        <f t="shared" si="12"/>
        <v>1655</v>
      </c>
      <c r="N106" s="52">
        <f t="shared" si="13"/>
        <v>398304100</v>
      </c>
      <c r="O106" s="52">
        <f t="shared" si="21"/>
        <v>219952.50755287008</v>
      </c>
      <c r="P106" s="50">
        <v>220010.74230537115</v>
      </c>
      <c r="Q106" s="55">
        <f t="shared" si="15"/>
        <v>-0.00026469049597697004</v>
      </c>
      <c r="R106" s="48">
        <v>41</v>
      </c>
      <c r="S106" s="51">
        <v>20501150</v>
      </c>
      <c r="T106" s="52">
        <v>6</v>
      </c>
      <c r="U106" s="51">
        <v>3324400</v>
      </c>
      <c r="V106" s="52">
        <v>4</v>
      </c>
      <c r="W106" s="51">
        <v>34282700</v>
      </c>
      <c r="X106" s="53">
        <f t="shared" si="16"/>
        <v>0.08018021821194186</v>
      </c>
      <c r="Y106" s="62">
        <f t="shared" si="17"/>
        <v>51</v>
      </c>
      <c r="Z106" s="63">
        <f t="shared" si="18"/>
        <v>58108250</v>
      </c>
      <c r="AA106" s="58">
        <f t="shared" si="20"/>
        <v>1874</v>
      </c>
      <c r="AB106" s="59">
        <f t="shared" si="19"/>
        <v>427570550</v>
      </c>
      <c r="AC106" s="12"/>
    </row>
    <row r="107" spans="1:29" ht="16.5">
      <c r="A107" s="60" t="s">
        <v>229</v>
      </c>
      <c r="B107" s="46" t="s">
        <v>230</v>
      </c>
      <c r="C107" s="47" t="s">
        <v>208</v>
      </c>
      <c r="D107" s="48">
        <v>64</v>
      </c>
      <c r="E107" s="49">
        <v>8453400</v>
      </c>
      <c r="F107" s="50">
        <v>2380</v>
      </c>
      <c r="G107" s="51">
        <v>458273500</v>
      </c>
      <c r="H107" s="52">
        <v>4</v>
      </c>
      <c r="I107" s="51">
        <v>1236700</v>
      </c>
      <c r="J107" s="52">
        <v>10</v>
      </c>
      <c r="K107" s="51">
        <v>166900</v>
      </c>
      <c r="L107" s="53">
        <f t="shared" si="11"/>
        <v>0.7606577035202523</v>
      </c>
      <c r="M107" s="51">
        <f t="shared" si="12"/>
        <v>2384</v>
      </c>
      <c r="N107" s="52">
        <f t="shared" si="13"/>
        <v>524401600</v>
      </c>
      <c r="O107" s="52">
        <f t="shared" si="21"/>
        <v>192747.56711409395</v>
      </c>
      <c r="P107" s="50">
        <v>193934.49287510477</v>
      </c>
      <c r="Q107" s="55">
        <f t="shared" si="15"/>
        <v>-0.006120240620502753</v>
      </c>
      <c r="R107" s="48">
        <v>61</v>
      </c>
      <c r="S107" s="51">
        <v>64046100</v>
      </c>
      <c r="T107" s="52">
        <v>9</v>
      </c>
      <c r="U107" s="51">
        <v>7027900</v>
      </c>
      <c r="V107" s="52">
        <v>9</v>
      </c>
      <c r="W107" s="51">
        <v>64891400</v>
      </c>
      <c r="X107" s="53">
        <f t="shared" si="16"/>
        <v>0.107419037275373</v>
      </c>
      <c r="Y107" s="62">
        <f t="shared" si="17"/>
        <v>79</v>
      </c>
      <c r="Z107" s="63">
        <f t="shared" si="18"/>
        <v>135965400</v>
      </c>
      <c r="AA107" s="58">
        <f t="shared" si="20"/>
        <v>2537</v>
      </c>
      <c r="AB107" s="59">
        <f t="shared" si="19"/>
        <v>604095900</v>
      </c>
      <c r="AC107" s="12"/>
    </row>
    <row r="108" spans="1:29" ht="16.5">
      <c r="A108" s="60" t="s">
        <v>231</v>
      </c>
      <c r="B108" s="46" t="s">
        <v>232</v>
      </c>
      <c r="C108" s="47" t="s">
        <v>208</v>
      </c>
      <c r="D108" s="48">
        <v>801</v>
      </c>
      <c r="E108" s="49">
        <v>40467100</v>
      </c>
      <c r="F108" s="50">
        <v>15239</v>
      </c>
      <c r="G108" s="51">
        <v>4121253900</v>
      </c>
      <c r="H108" s="52">
        <v>39</v>
      </c>
      <c r="I108" s="51">
        <v>11024300</v>
      </c>
      <c r="J108" s="52">
        <v>64</v>
      </c>
      <c r="K108" s="51">
        <v>530700</v>
      </c>
      <c r="L108" s="53">
        <f t="shared" si="11"/>
        <v>0.7938063262652364</v>
      </c>
      <c r="M108" s="51">
        <f t="shared" si="12"/>
        <v>15278</v>
      </c>
      <c r="N108" s="52">
        <f t="shared" si="13"/>
        <v>4368573700</v>
      </c>
      <c r="O108" s="52">
        <f t="shared" si="21"/>
        <v>270472.4571278963</v>
      </c>
      <c r="P108" s="50">
        <v>270215.2561320445</v>
      </c>
      <c r="Q108" s="55">
        <f t="shared" si="15"/>
        <v>0.0009518374333614498</v>
      </c>
      <c r="R108" s="48">
        <v>533</v>
      </c>
      <c r="S108" s="51">
        <v>766594175</v>
      </c>
      <c r="T108" s="52">
        <v>14</v>
      </c>
      <c r="U108" s="51">
        <v>29484700</v>
      </c>
      <c r="V108" s="52">
        <v>18</v>
      </c>
      <c r="W108" s="51">
        <v>236295500</v>
      </c>
      <c r="X108" s="53">
        <f t="shared" si="16"/>
        <v>0.045392118751348146</v>
      </c>
      <c r="Y108" s="62">
        <f t="shared" si="17"/>
        <v>565</v>
      </c>
      <c r="Z108" s="63">
        <f t="shared" si="18"/>
        <v>1032374375</v>
      </c>
      <c r="AA108" s="58">
        <f t="shared" si="20"/>
        <v>16708</v>
      </c>
      <c r="AB108" s="59">
        <f t="shared" si="19"/>
        <v>5205650375</v>
      </c>
      <c r="AC108" s="12"/>
    </row>
    <row r="109" spans="1:29" ht="16.5">
      <c r="A109" s="60" t="s">
        <v>233</v>
      </c>
      <c r="B109" s="46" t="s">
        <v>234</v>
      </c>
      <c r="C109" s="47" t="s">
        <v>208</v>
      </c>
      <c r="D109" s="48">
        <v>33</v>
      </c>
      <c r="E109" s="49">
        <v>1788600</v>
      </c>
      <c r="F109" s="50">
        <v>202</v>
      </c>
      <c r="G109" s="51">
        <v>39044400</v>
      </c>
      <c r="H109" s="52">
        <v>0</v>
      </c>
      <c r="I109" s="51">
        <v>0</v>
      </c>
      <c r="J109" s="52">
        <v>0</v>
      </c>
      <c r="K109" s="51">
        <v>0</v>
      </c>
      <c r="L109" s="53">
        <f t="shared" si="11"/>
        <v>0.7362033985232338</v>
      </c>
      <c r="M109" s="51">
        <f t="shared" si="12"/>
        <v>202</v>
      </c>
      <c r="N109" s="52">
        <f t="shared" si="13"/>
        <v>39044400</v>
      </c>
      <c r="O109" s="52">
        <f t="shared" si="21"/>
        <v>193289.10891089108</v>
      </c>
      <c r="P109" s="50">
        <v>208382.17821782178</v>
      </c>
      <c r="Q109" s="55">
        <f t="shared" si="15"/>
        <v>-0.07242975112369698</v>
      </c>
      <c r="R109" s="48">
        <v>6</v>
      </c>
      <c r="S109" s="51">
        <v>1901800</v>
      </c>
      <c r="T109" s="52">
        <v>1</v>
      </c>
      <c r="U109" s="51">
        <v>10300000</v>
      </c>
      <c r="V109" s="52">
        <v>0</v>
      </c>
      <c r="W109" s="51">
        <v>0</v>
      </c>
      <c r="X109" s="53">
        <f t="shared" si="16"/>
        <v>0</v>
      </c>
      <c r="Y109" s="62">
        <f t="shared" si="17"/>
        <v>7</v>
      </c>
      <c r="Z109" s="63">
        <f t="shared" si="18"/>
        <v>12201800</v>
      </c>
      <c r="AA109" s="58">
        <f t="shared" si="20"/>
        <v>242</v>
      </c>
      <c r="AB109" s="59">
        <f t="shared" si="19"/>
        <v>53034800</v>
      </c>
      <c r="AC109" s="12"/>
    </row>
    <row r="110" spans="1:29" ht="16.5">
      <c r="A110" s="60" t="s">
        <v>235</v>
      </c>
      <c r="B110" s="46" t="s">
        <v>236</v>
      </c>
      <c r="C110" s="47" t="s">
        <v>208</v>
      </c>
      <c r="D110" s="48">
        <v>196</v>
      </c>
      <c r="E110" s="49">
        <v>27317300</v>
      </c>
      <c r="F110" s="50">
        <v>4583</v>
      </c>
      <c r="G110" s="51">
        <v>1009500300</v>
      </c>
      <c r="H110" s="52">
        <v>35</v>
      </c>
      <c r="I110" s="51">
        <v>11140600</v>
      </c>
      <c r="J110" s="52">
        <v>65</v>
      </c>
      <c r="K110" s="51">
        <v>1267400</v>
      </c>
      <c r="L110" s="53">
        <f t="shared" si="11"/>
        <v>0.8127958371485532</v>
      </c>
      <c r="M110" s="51">
        <f t="shared" si="12"/>
        <v>4618</v>
      </c>
      <c r="N110" s="52">
        <f t="shared" si="13"/>
        <v>1032070000</v>
      </c>
      <c r="O110" s="52">
        <f t="shared" si="21"/>
        <v>221013.62061498483</v>
      </c>
      <c r="P110" s="50">
        <v>224410.98805646037</v>
      </c>
      <c r="Q110" s="55">
        <f t="shared" si="15"/>
        <v>-0.01513904230313705</v>
      </c>
      <c r="R110" s="48">
        <v>120</v>
      </c>
      <c r="S110" s="51">
        <v>49907700</v>
      </c>
      <c r="T110" s="52">
        <v>29</v>
      </c>
      <c r="U110" s="51">
        <v>145153800</v>
      </c>
      <c r="V110" s="52">
        <v>5</v>
      </c>
      <c r="W110" s="51">
        <v>11429100</v>
      </c>
      <c r="X110" s="53">
        <f t="shared" si="16"/>
        <v>0.00910165847983804</v>
      </c>
      <c r="Y110" s="62">
        <f t="shared" si="17"/>
        <v>154</v>
      </c>
      <c r="Z110" s="63">
        <f t="shared" si="18"/>
        <v>206490600</v>
      </c>
      <c r="AA110" s="58">
        <f t="shared" si="20"/>
        <v>5033</v>
      </c>
      <c r="AB110" s="59">
        <f t="shared" si="19"/>
        <v>1255716200</v>
      </c>
      <c r="AC110" s="12"/>
    </row>
    <row r="111" spans="1:29" ht="16.5">
      <c r="A111" s="60" t="s">
        <v>237</v>
      </c>
      <c r="B111" s="46" t="s">
        <v>238</v>
      </c>
      <c r="C111" s="47" t="s">
        <v>208</v>
      </c>
      <c r="D111" s="48">
        <v>216</v>
      </c>
      <c r="E111" s="49">
        <v>17589300</v>
      </c>
      <c r="F111" s="50">
        <v>2197</v>
      </c>
      <c r="G111" s="51">
        <v>605896300</v>
      </c>
      <c r="H111" s="52">
        <v>21</v>
      </c>
      <c r="I111" s="51">
        <v>8740600</v>
      </c>
      <c r="J111" s="52">
        <v>32</v>
      </c>
      <c r="K111" s="51">
        <v>363800</v>
      </c>
      <c r="L111" s="53">
        <f t="shared" si="11"/>
        <v>0.808964914799892</v>
      </c>
      <c r="M111" s="51">
        <f t="shared" si="12"/>
        <v>2218</v>
      </c>
      <c r="N111" s="52">
        <f t="shared" si="13"/>
        <v>615242900</v>
      </c>
      <c r="O111" s="52">
        <f t="shared" si="21"/>
        <v>277113.11992786295</v>
      </c>
      <c r="P111" s="50">
        <v>277350.29266096355</v>
      </c>
      <c r="Q111" s="55">
        <f t="shared" si="15"/>
        <v>-0.0008551378504962305</v>
      </c>
      <c r="R111" s="48">
        <v>113</v>
      </c>
      <c r="S111" s="51">
        <v>80125000</v>
      </c>
      <c r="T111" s="52">
        <v>29</v>
      </c>
      <c r="U111" s="51">
        <v>46460900</v>
      </c>
      <c r="V111" s="52">
        <v>2</v>
      </c>
      <c r="W111" s="51">
        <v>606000</v>
      </c>
      <c r="X111" s="53">
        <f t="shared" si="16"/>
        <v>0.0007975973104913397</v>
      </c>
      <c r="Y111" s="62">
        <f t="shared" si="17"/>
        <v>144</v>
      </c>
      <c r="Z111" s="63">
        <f t="shared" si="18"/>
        <v>127191900</v>
      </c>
      <c r="AA111" s="58">
        <f t="shared" si="20"/>
        <v>2610</v>
      </c>
      <c r="AB111" s="59">
        <f t="shared" si="19"/>
        <v>759781900</v>
      </c>
      <c r="AC111" s="12"/>
    </row>
    <row r="112" spans="1:29" ht="16.5">
      <c r="A112" s="60" t="s">
        <v>239</v>
      </c>
      <c r="B112" s="46" t="s">
        <v>240</v>
      </c>
      <c r="C112" s="47" t="s">
        <v>208</v>
      </c>
      <c r="D112" s="48">
        <v>103</v>
      </c>
      <c r="E112" s="49">
        <v>9972300</v>
      </c>
      <c r="F112" s="50">
        <v>3731</v>
      </c>
      <c r="G112" s="51">
        <v>1130249300</v>
      </c>
      <c r="H112" s="52">
        <v>50</v>
      </c>
      <c r="I112" s="51">
        <v>19771000</v>
      </c>
      <c r="J112" s="52">
        <v>103</v>
      </c>
      <c r="K112" s="51">
        <v>1983400</v>
      </c>
      <c r="L112" s="53">
        <f t="shared" si="11"/>
        <v>0.8277244815512009</v>
      </c>
      <c r="M112" s="51">
        <f t="shared" si="12"/>
        <v>3781</v>
      </c>
      <c r="N112" s="52">
        <f t="shared" si="13"/>
        <v>1179111500</v>
      </c>
      <c r="O112" s="52">
        <f t="shared" si="21"/>
        <v>304157.70960063476</v>
      </c>
      <c r="P112" s="50">
        <v>306187.3116574148</v>
      </c>
      <c r="Q112" s="55">
        <f t="shared" si="15"/>
        <v>-0.006628628880124482</v>
      </c>
      <c r="R112" s="48">
        <v>144</v>
      </c>
      <c r="S112" s="51">
        <v>132675900</v>
      </c>
      <c r="T112" s="52">
        <v>15</v>
      </c>
      <c r="U112" s="51">
        <v>65632623</v>
      </c>
      <c r="V112" s="52">
        <v>8</v>
      </c>
      <c r="W112" s="51">
        <v>29091200</v>
      </c>
      <c r="X112" s="53">
        <f t="shared" si="16"/>
        <v>0.020938324686705354</v>
      </c>
      <c r="Y112" s="62">
        <f t="shared" si="17"/>
        <v>167</v>
      </c>
      <c r="Z112" s="63">
        <f t="shared" si="18"/>
        <v>227399723</v>
      </c>
      <c r="AA112" s="58">
        <f t="shared" si="20"/>
        <v>4154</v>
      </c>
      <c r="AB112" s="59">
        <f t="shared" si="19"/>
        <v>1389375723</v>
      </c>
      <c r="AC112" s="12"/>
    </row>
    <row r="113" spans="1:29" ht="16.5">
      <c r="A113" s="60" t="s">
        <v>241</v>
      </c>
      <c r="B113" s="46" t="s">
        <v>242</v>
      </c>
      <c r="C113" s="47" t="s">
        <v>208</v>
      </c>
      <c r="D113" s="48">
        <v>203</v>
      </c>
      <c r="E113" s="49">
        <v>15112000</v>
      </c>
      <c r="F113" s="50">
        <v>3404</v>
      </c>
      <c r="G113" s="51">
        <v>812902800</v>
      </c>
      <c r="H113" s="52">
        <v>120</v>
      </c>
      <c r="I113" s="51">
        <v>34584400</v>
      </c>
      <c r="J113" s="52">
        <v>226</v>
      </c>
      <c r="K113" s="51">
        <v>4321200</v>
      </c>
      <c r="L113" s="53">
        <f t="shared" si="11"/>
        <v>0.8899312238162004</v>
      </c>
      <c r="M113" s="51">
        <f t="shared" si="12"/>
        <v>3524</v>
      </c>
      <c r="N113" s="52">
        <f t="shared" si="13"/>
        <v>848671000</v>
      </c>
      <c r="O113" s="52">
        <f t="shared" si="21"/>
        <v>240490.12485811577</v>
      </c>
      <c r="P113" s="50">
        <v>239992.2332859175</v>
      </c>
      <c r="Q113" s="55">
        <f t="shared" si="15"/>
        <v>0.002074615354760705</v>
      </c>
      <c r="R113" s="48">
        <v>92</v>
      </c>
      <c r="S113" s="51">
        <v>80181000</v>
      </c>
      <c r="T113" s="52">
        <v>2</v>
      </c>
      <c r="U113" s="51">
        <v>4021200</v>
      </c>
      <c r="V113" s="52">
        <v>4</v>
      </c>
      <c r="W113" s="51">
        <v>1183800</v>
      </c>
      <c r="X113" s="53">
        <f t="shared" si="16"/>
        <v>0.0012430873088745387</v>
      </c>
      <c r="Y113" s="62">
        <f t="shared" si="17"/>
        <v>98</v>
      </c>
      <c r="Z113" s="63">
        <f t="shared" si="18"/>
        <v>85386000</v>
      </c>
      <c r="AA113" s="58">
        <f t="shared" si="20"/>
        <v>4051</v>
      </c>
      <c r="AB113" s="59">
        <f t="shared" si="19"/>
        <v>952306400</v>
      </c>
      <c r="AC113" s="12"/>
    </row>
    <row r="114" spans="1:29" ht="16.5">
      <c r="A114" s="60" t="s">
        <v>243</v>
      </c>
      <c r="B114" s="46" t="s">
        <v>244</v>
      </c>
      <c r="C114" s="47" t="s">
        <v>208</v>
      </c>
      <c r="D114" s="48">
        <v>104</v>
      </c>
      <c r="E114" s="49">
        <v>12450700</v>
      </c>
      <c r="F114" s="50">
        <v>4688</v>
      </c>
      <c r="G114" s="51">
        <v>740620500</v>
      </c>
      <c r="H114" s="52">
        <v>0</v>
      </c>
      <c r="I114" s="51">
        <v>0</v>
      </c>
      <c r="J114" s="52">
        <v>0</v>
      </c>
      <c r="K114" s="51">
        <v>0</v>
      </c>
      <c r="L114" s="53">
        <f t="shared" si="11"/>
        <v>0.5738442580513793</v>
      </c>
      <c r="M114" s="51">
        <f t="shared" si="12"/>
        <v>4688</v>
      </c>
      <c r="N114" s="52">
        <f t="shared" si="13"/>
        <v>983582500</v>
      </c>
      <c r="O114" s="52">
        <f t="shared" si="21"/>
        <v>157982.1885665529</v>
      </c>
      <c r="P114" s="50">
        <v>157823.54948805462</v>
      </c>
      <c r="Q114" s="55">
        <f t="shared" si="15"/>
        <v>0.0010051673467799</v>
      </c>
      <c r="R114" s="48">
        <v>287</v>
      </c>
      <c r="S114" s="51">
        <v>276170400</v>
      </c>
      <c r="T114" s="52">
        <v>28</v>
      </c>
      <c r="U114" s="51">
        <v>18426200</v>
      </c>
      <c r="V114" s="52">
        <v>17</v>
      </c>
      <c r="W114" s="51">
        <v>242962000</v>
      </c>
      <c r="X114" s="53">
        <f t="shared" si="16"/>
        <v>0.1882507284428114</v>
      </c>
      <c r="Y114" s="62">
        <f t="shared" si="17"/>
        <v>332</v>
      </c>
      <c r="Z114" s="63">
        <f t="shared" si="18"/>
        <v>537558600</v>
      </c>
      <c r="AA114" s="58">
        <f t="shared" si="20"/>
        <v>5124</v>
      </c>
      <c r="AB114" s="59">
        <f t="shared" si="19"/>
        <v>1290629800</v>
      </c>
      <c r="AC114" s="12"/>
    </row>
    <row r="115" spans="1:29" ht="16.5">
      <c r="A115" s="60" t="s">
        <v>245</v>
      </c>
      <c r="B115" s="46" t="s">
        <v>246</v>
      </c>
      <c r="C115" s="47" t="s">
        <v>208</v>
      </c>
      <c r="D115" s="48">
        <v>736</v>
      </c>
      <c r="E115" s="49">
        <v>22987200</v>
      </c>
      <c r="F115" s="50">
        <v>7897</v>
      </c>
      <c r="G115" s="51">
        <v>2580361200</v>
      </c>
      <c r="H115" s="52">
        <v>88</v>
      </c>
      <c r="I115" s="51">
        <v>38040700</v>
      </c>
      <c r="J115" s="52">
        <v>165</v>
      </c>
      <c r="K115" s="51">
        <v>2341800</v>
      </c>
      <c r="L115" s="53">
        <f t="shared" si="11"/>
        <v>0.8824342266142293</v>
      </c>
      <c r="M115" s="51">
        <f t="shared" si="12"/>
        <v>7985</v>
      </c>
      <c r="N115" s="52">
        <f t="shared" si="13"/>
        <v>2668606200</v>
      </c>
      <c r="O115" s="52">
        <f t="shared" si="21"/>
        <v>327915.07827175956</v>
      </c>
      <c r="P115" s="50">
        <v>329529.65587044536</v>
      </c>
      <c r="Q115" s="55">
        <f t="shared" si="15"/>
        <v>-0.004899642778495716</v>
      </c>
      <c r="R115" s="48">
        <v>366</v>
      </c>
      <c r="S115" s="51">
        <v>256944800</v>
      </c>
      <c r="T115" s="52">
        <v>11</v>
      </c>
      <c r="U115" s="51">
        <v>16368800</v>
      </c>
      <c r="V115" s="52">
        <v>8</v>
      </c>
      <c r="W115" s="51">
        <v>50204300</v>
      </c>
      <c r="X115" s="53">
        <f t="shared" si="16"/>
        <v>0.016919477733043486</v>
      </c>
      <c r="Y115" s="62">
        <f t="shared" si="17"/>
        <v>385</v>
      </c>
      <c r="Z115" s="63">
        <f t="shared" si="18"/>
        <v>323517900</v>
      </c>
      <c r="AA115" s="58">
        <f t="shared" si="20"/>
        <v>9271</v>
      </c>
      <c r="AB115" s="59">
        <f t="shared" si="19"/>
        <v>2967248800</v>
      </c>
      <c r="AC115" s="12"/>
    </row>
    <row r="116" spans="1:29" ht="16.5">
      <c r="A116" s="60" t="s">
        <v>247</v>
      </c>
      <c r="B116" s="46" t="s">
        <v>248</v>
      </c>
      <c r="C116" s="47" t="s">
        <v>208</v>
      </c>
      <c r="D116" s="48">
        <v>33</v>
      </c>
      <c r="E116" s="49">
        <v>954800</v>
      </c>
      <c r="F116" s="50">
        <v>1540</v>
      </c>
      <c r="G116" s="51">
        <v>440338200</v>
      </c>
      <c r="H116" s="52">
        <v>0</v>
      </c>
      <c r="I116" s="51">
        <v>0</v>
      </c>
      <c r="J116" s="52">
        <v>0</v>
      </c>
      <c r="K116" s="51">
        <v>0</v>
      </c>
      <c r="L116" s="53">
        <f t="shared" si="11"/>
        <v>0.9790375626102795</v>
      </c>
      <c r="M116" s="51">
        <f t="shared" si="12"/>
        <v>1540</v>
      </c>
      <c r="N116" s="52">
        <f t="shared" si="13"/>
        <v>440338200</v>
      </c>
      <c r="O116" s="52">
        <f t="shared" si="21"/>
        <v>285933.8961038961</v>
      </c>
      <c r="P116" s="50">
        <v>285995.5223880597</v>
      </c>
      <c r="Q116" s="55">
        <f t="shared" si="15"/>
        <v>-0.00021547989160473915</v>
      </c>
      <c r="R116" s="48">
        <v>15</v>
      </c>
      <c r="S116" s="51">
        <v>8473400</v>
      </c>
      <c r="T116" s="52">
        <v>0</v>
      </c>
      <c r="U116" s="51">
        <v>0</v>
      </c>
      <c r="V116" s="52">
        <v>0</v>
      </c>
      <c r="W116" s="51">
        <v>0</v>
      </c>
      <c r="X116" s="53">
        <f t="shared" si="16"/>
        <v>0</v>
      </c>
      <c r="Y116" s="62">
        <f t="shared" si="17"/>
        <v>15</v>
      </c>
      <c r="Z116" s="63">
        <f t="shared" si="18"/>
        <v>8473400</v>
      </c>
      <c r="AA116" s="58">
        <f t="shared" si="20"/>
        <v>1588</v>
      </c>
      <c r="AB116" s="59">
        <f t="shared" si="19"/>
        <v>449766400</v>
      </c>
      <c r="AC116" s="12"/>
    </row>
    <row r="117" spans="1:29" ht="16.5">
      <c r="A117" s="60" t="s">
        <v>249</v>
      </c>
      <c r="B117" s="46" t="s">
        <v>250</v>
      </c>
      <c r="C117" s="47" t="s">
        <v>208</v>
      </c>
      <c r="D117" s="48">
        <v>444</v>
      </c>
      <c r="E117" s="49">
        <v>59849900</v>
      </c>
      <c r="F117" s="50">
        <v>6551</v>
      </c>
      <c r="G117" s="51">
        <v>2911344400</v>
      </c>
      <c r="H117" s="52">
        <v>32</v>
      </c>
      <c r="I117" s="51">
        <v>28289900</v>
      </c>
      <c r="J117" s="52">
        <v>88</v>
      </c>
      <c r="K117" s="51">
        <v>667600</v>
      </c>
      <c r="L117" s="53">
        <f t="shared" si="11"/>
        <v>0.7399378772563707</v>
      </c>
      <c r="M117" s="51">
        <f t="shared" si="12"/>
        <v>6583</v>
      </c>
      <c r="N117" s="52">
        <f t="shared" si="13"/>
        <v>3026354500</v>
      </c>
      <c r="O117" s="52">
        <f t="shared" si="21"/>
        <v>446549.33920704847</v>
      </c>
      <c r="P117" s="50">
        <v>445337.9409975669</v>
      </c>
      <c r="Q117" s="55">
        <f t="shared" si="15"/>
        <v>0.002720177415757569</v>
      </c>
      <c r="R117" s="48">
        <v>316</v>
      </c>
      <c r="S117" s="51">
        <v>660477300</v>
      </c>
      <c r="T117" s="52">
        <v>86</v>
      </c>
      <c r="U117" s="51">
        <v>225463000</v>
      </c>
      <c r="V117" s="52">
        <v>24</v>
      </c>
      <c r="W117" s="51">
        <v>86720200</v>
      </c>
      <c r="X117" s="53">
        <f t="shared" si="16"/>
        <v>0.021828416107149085</v>
      </c>
      <c r="Y117" s="62">
        <f t="shared" si="17"/>
        <v>426</v>
      </c>
      <c r="Z117" s="63">
        <f t="shared" si="18"/>
        <v>972660500</v>
      </c>
      <c r="AA117" s="58">
        <f t="shared" si="20"/>
        <v>7541</v>
      </c>
      <c r="AB117" s="59">
        <f t="shared" si="19"/>
        <v>3972812300</v>
      </c>
      <c r="AC117" s="12"/>
    </row>
    <row r="118" spans="1:29" ht="16.5">
      <c r="A118" s="60" t="s">
        <v>251</v>
      </c>
      <c r="B118" s="46" t="s">
        <v>252</v>
      </c>
      <c r="C118" s="47" t="s">
        <v>208</v>
      </c>
      <c r="D118" s="48">
        <v>222</v>
      </c>
      <c r="E118" s="49">
        <v>11853500</v>
      </c>
      <c r="F118" s="50">
        <v>2915</v>
      </c>
      <c r="G118" s="51">
        <v>508003300</v>
      </c>
      <c r="H118" s="52">
        <v>0</v>
      </c>
      <c r="I118" s="51">
        <v>0</v>
      </c>
      <c r="J118" s="52">
        <v>2</v>
      </c>
      <c r="K118" s="51">
        <v>7100</v>
      </c>
      <c r="L118" s="53">
        <f t="shared" si="11"/>
        <v>0.7921698263849472</v>
      </c>
      <c r="M118" s="51">
        <f t="shared" si="12"/>
        <v>2915</v>
      </c>
      <c r="N118" s="52">
        <f t="shared" si="13"/>
        <v>527448300</v>
      </c>
      <c r="O118" s="52">
        <f t="shared" si="21"/>
        <v>174272.14408233276</v>
      </c>
      <c r="P118" s="50">
        <v>174547.15114295462</v>
      </c>
      <c r="Q118" s="55">
        <f t="shared" si="15"/>
        <v>-0.0015755459703643833</v>
      </c>
      <c r="R118" s="48">
        <v>227</v>
      </c>
      <c r="S118" s="51">
        <v>93835500</v>
      </c>
      <c r="T118" s="52">
        <v>11</v>
      </c>
      <c r="U118" s="51">
        <v>8136400</v>
      </c>
      <c r="V118" s="52">
        <v>36</v>
      </c>
      <c r="W118" s="51">
        <v>19445000</v>
      </c>
      <c r="X118" s="53">
        <f t="shared" si="16"/>
        <v>0.03032213033666375</v>
      </c>
      <c r="Y118" s="62">
        <f t="shared" si="17"/>
        <v>274</v>
      </c>
      <c r="Z118" s="63">
        <f t="shared" si="18"/>
        <v>121416900</v>
      </c>
      <c r="AA118" s="58">
        <f t="shared" si="20"/>
        <v>3413</v>
      </c>
      <c r="AB118" s="59">
        <f t="shared" si="19"/>
        <v>641280800</v>
      </c>
      <c r="AC118" s="12"/>
    </row>
    <row r="119" spans="1:29" ht="16.5">
      <c r="A119" s="60" t="s">
        <v>253</v>
      </c>
      <c r="B119" s="46" t="s">
        <v>254</v>
      </c>
      <c r="C119" s="47" t="s">
        <v>208</v>
      </c>
      <c r="D119" s="48">
        <v>587</v>
      </c>
      <c r="E119" s="49">
        <v>44712700</v>
      </c>
      <c r="F119" s="50">
        <v>16402</v>
      </c>
      <c r="G119" s="51">
        <v>3891222600</v>
      </c>
      <c r="H119" s="52">
        <v>20</v>
      </c>
      <c r="I119" s="51">
        <v>9305800</v>
      </c>
      <c r="J119" s="52">
        <v>45</v>
      </c>
      <c r="K119" s="51">
        <v>468200</v>
      </c>
      <c r="L119" s="53">
        <f t="shared" si="11"/>
        <v>0.6735904107258645</v>
      </c>
      <c r="M119" s="51">
        <f t="shared" si="12"/>
        <v>16422</v>
      </c>
      <c r="N119" s="52">
        <f t="shared" si="13"/>
        <v>4027656600</v>
      </c>
      <c r="O119" s="52">
        <f t="shared" si="21"/>
        <v>237518.47521617342</v>
      </c>
      <c r="P119" s="50">
        <v>237229.95793452417</v>
      </c>
      <c r="Q119" s="55">
        <f t="shared" si="15"/>
        <v>0.0012161924411287343</v>
      </c>
      <c r="R119" s="48">
        <v>422</v>
      </c>
      <c r="S119" s="51">
        <v>1568164600</v>
      </c>
      <c r="T119" s="52">
        <v>47</v>
      </c>
      <c r="U119" s="51">
        <v>149651000</v>
      </c>
      <c r="V119" s="52">
        <v>10</v>
      </c>
      <c r="W119" s="51">
        <v>127128200</v>
      </c>
      <c r="X119" s="53">
        <f t="shared" si="16"/>
        <v>0.02195403485662092</v>
      </c>
      <c r="Y119" s="62">
        <f t="shared" si="17"/>
        <v>479</v>
      </c>
      <c r="Z119" s="63">
        <f t="shared" si="18"/>
        <v>1844943800</v>
      </c>
      <c r="AA119" s="58">
        <f t="shared" si="20"/>
        <v>17533</v>
      </c>
      <c r="AB119" s="59">
        <f t="shared" si="19"/>
        <v>5790653100</v>
      </c>
      <c r="AC119" s="12"/>
    </row>
    <row r="120" spans="1:29" ht="16.5">
      <c r="A120" s="60" t="s">
        <v>255</v>
      </c>
      <c r="B120" s="46" t="s">
        <v>256</v>
      </c>
      <c r="C120" s="47" t="s">
        <v>208</v>
      </c>
      <c r="D120" s="48">
        <v>45</v>
      </c>
      <c r="E120" s="49">
        <v>1556700</v>
      </c>
      <c r="F120" s="50">
        <v>247</v>
      </c>
      <c r="G120" s="51">
        <v>43497100</v>
      </c>
      <c r="H120" s="52">
        <v>20</v>
      </c>
      <c r="I120" s="51">
        <v>4178600</v>
      </c>
      <c r="J120" s="52">
        <v>34</v>
      </c>
      <c r="K120" s="51">
        <v>613400</v>
      </c>
      <c r="L120" s="53">
        <f t="shared" si="11"/>
        <v>0.7879147957235901</v>
      </c>
      <c r="M120" s="51">
        <f t="shared" si="12"/>
        <v>267</v>
      </c>
      <c r="N120" s="52">
        <f t="shared" si="13"/>
        <v>47675700</v>
      </c>
      <c r="O120" s="52">
        <f t="shared" si="21"/>
        <v>178560.67415730338</v>
      </c>
      <c r="P120" s="50">
        <v>177790.5303030303</v>
      </c>
      <c r="Q120" s="55">
        <f t="shared" si="15"/>
        <v>0.004331748451171301</v>
      </c>
      <c r="R120" s="48">
        <v>26</v>
      </c>
      <c r="S120" s="51">
        <v>10574900</v>
      </c>
      <c r="T120" s="52">
        <v>1</v>
      </c>
      <c r="U120" s="51">
        <v>88000</v>
      </c>
      <c r="V120" s="52">
        <v>0</v>
      </c>
      <c r="W120" s="51">
        <v>0</v>
      </c>
      <c r="X120" s="53">
        <f t="shared" si="16"/>
        <v>0</v>
      </c>
      <c r="Y120" s="62">
        <f t="shared" si="17"/>
        <v>27</v>
      </c>
      <c r="Z120" s="63">
        <f t="shared" si="18"/>
        <v>10662900</v>
      </c>
      <c r="AA120" s="58">
        <f t="shared" si="20"/>
        <v>373</v>
      </c>
      <c r="AB120" s="59">
        <f t="shared" si="19"/>
        <v>60508700</v>
      </c>
      <c r="AC120" s="12"/>
    </row>
    <row r="121" spans="1:29" ht="16.5">
      <c r="A121" s="60" t="s">
        <v>257</v>
      </c>
      <c r="B121" s="46" t="s">
        <v>258</v>
      </c>
      <c r="C121" s="47" t="s">
        <v>208</v>
      </c>
      <c r="D121" s="48">
        <v>112</v>
      </c>
      <c r="E121" s="49">
        <v>7884400</v>
      </c>
      <c r="F121" s="50">
        <v>967</v>
      </c>
      <c r="G121" s="51">
        <v>294852600</v>
      </c>
      <c r="H121" s="52">
        <v>108</v>
      </c>
      <c r="I121" s="51">
        <v>42957500</v>
      </c>
      <c r="J121" s="52">
        <v>179</v>
      </c>
      <c r="K121" s="51">
        <v>3992144</v>
      </c>
      <c r="L121" s="53">
        <f t="shared" si="11"/>
        <v>0.8018116527919263</v>
      </c>
      <c r="M121" s="51">
        <f t="shared" si="12"/>
        <v>1075</v>
      </c>
      <c r="N121" s="52">
        <f t="shared" si="13"/>
        <v>350995000</v>
      </c>
      <c r="O121" s="52">
        <f t="shared" si="21"/>
        <v>314241.9534883721</v>
      </c>
      <c r="P121" s="50">
        <v>317567.78398510243</v>
      </c>
      <c r="Q121" s="55">
        <f t="shared" si="15"/>
        <v>-0.010472820810080536</v>
      </c>
      <c r="R121" s="48">
        <v>68</v>
      </c>
      <c r="S121" s="51">
        <v>58109200</v>
      </c>
      <c r="T121" s="52">
        <v>1</v>
      </c>
      <c r="U121" s="51">
        <v>327800</v>
      </c>
      <c r="V121" s="52">
        <v>8</v>
      </c>
      <c r="W121" s="51">
        <v>13184900</v>
      </c>
      <c r="X121" s="53">
        <f t="shared" si="16"/>
        <v>0.03129511657850452</v>
      </c>
      <c r="Y121" s="62">
        <f t="shared" si="17"/>
        <v>77</v>
      </c>
      <c r="Z121" s="63">
        <f t="shared" si="18"/>
        <v>71621900</v>
      </c>
      <c r="AA121" s="58">
        <f t="shared" si="20"/>
        <v>1443</v>
      </c>
      <c r="AB121" s="59">
        <f t="shared" si="19"/>
        <v>421308544</v>
      </c>
      <c r="AC121" s="12"/>
    </row>
    <row r="122" spans="1:29" ht="16.5">
      <c r="A122" s="60" t="s">
        <v>259</v>
      </c>
      <c r="B122" s="46" t="s">
        <v>260</v>
      </c>
      <c r="C122" s="47" t="s">
        <v>208</v>
      </c>
      <c r="D122" s="48">
        <v>143</v>
      </c>
      <c r="E122" s="49">
        <v>4719400</v>
      </c>
      <c r="F122" s="50">
        <v>2771</v>
      </c>
      <c r="G122" s="51">
        <v>409719630</v>
      </c>
      <c r="H122" s="52">
        <v>0</v>
      </c>
      <c r="I122" s="51">
        <v>0</v>
      </c>
      <c r="J122" s="52">
        <v>1</v>
      </c>
      <c r="K122" s="51">
        <v>5500</v>
      </c>
      <c r="L122" s="53">
        <f t="shared" si="11"/>
        <v>0.8558199432754543</v>
      </c>
      <c r="M122" s="51">
        <f t="shared" si="12"/>
        <v>2771</v>
      </c>
      <c r="N122" s="52">
        <f t="shared" si="13"/>
        <v>430536030</v>
      </c>
      <c r="O122" s="52">
        <f t="shared" si="21"/>
        <v>147859.84482136412</v>
      </c>
      <c r="P122" s="50">
        <v>148095.24548736462</v>
      </c>
      <c r="Q122" s="55">
        <f t="shared" si="15"/>
        <v>-0.001589522102656431</v>
      </c>
      <c r="R122" s="48">
        <v>110</v>
      </c>
      <c r="S122" s="51">
        <v>32778100</v>
      </c>
      <c r="T122" s="52">
        <v>23</v>
      </c>
      <c r="U122" s="51">
        <v>10706100</v>
      </c>
      <c r="V122" s="52">
        <v>40</v>
      </c>
      <c r="W122" s="51">
        <v>20816400</v>
      </c>
      <c r="X122" s="53">
        <f t="shared" si="16"/>
        <v>0.04348117337506911</v>
      </c>
      <c r="Y122" s="62">
        <f t="shared" si="17"/>
        <v>173</v>
      </c>
      <c r="Z122" s="63">
        <f t="shared" si="18"/>
        <v>64300600</v>
      </c>
      <c r="AA122" s="58">
        <f t="shared" si="20"/>
        <v>3088</v>
      </c>
      <c r="AB122" s="59">
        <f t="shared" si="19"/>
        <v>478745130</v>
      </c>
      <c r="AC122" s="12"/>
    </row>
    <row r="123" spans="1:29" ht="16.5">
      <c r="A123" s="60" t="s">
        <v>261</v>
      </c>
      <c r="B123" s="46" t="s">
        <v>262</v>
      </c>
      <c r="C123" s="47" t="s">
        <v>208</v>
      </c>
      <c r="D123" s="48">
        <v>50</v>
      </c>
      <c r="E123" s="49">
        <v>778200</v>
      </c>
      <c r="F123" s="50">
        <v>470</v>
      </c>
      <c r="G123" s="51">
        <v>53481500</v>
      </c>
      <c r="H123" s="52">
        <v>1</v>
      </c>
      <c r="I123" s="51">
        <v>128700</v>
      </c>
      <c r="J123" s="52">
        <v>5</v>
      </c>
      <c r="K123" s="51">
        <v>10800</v>
      </c>
      <c r="L123" s="53">
        <f t="shared" si="11"/>
        <v>0.8332185803475539</v>
      </c>
      <c r="M123" s="51">
        <f t="shared" si="12"/>
        <v>471</v>
      </c>
      <c r="N123" s="52">
        <f t="shared" si="13"/>
        <v>56331600</v>
      </c>
      <c r="O123" s="52">
        <f t="shared" si="21"/>
        <v>113822.08067940552</v>
      </c>
      <c r="P123" s="50">
        <v>113771.39830508475</v>
      </c>
      <c r="Q123" s="55">
        <f t="shared" si="15"/>
        <v>0.00044547553318164356</v>
      </c>
      <c r="R123" s="48">
        <v>47</v>
      </c>
      <c r="S123" s="51">
        <v>7220500</v>
      </c>
      <c r="T123" s="52">
        <v>0</v>
      </c>
      <c r="U123" s="51">
        <v>0</v>
      </c>
      <c r="V123" s="52">
        <v>10</v>
      </c>
      <c r="W123" s="51">
        <v>2721400</v>
      </c>
      <c r="X123" s="53">
        <f t="shared" si="16"/>
        <v>0.04229644814900584</v>
      </c>
      <c r="Y123" s="62">
        <f t="shared" si="17"/>
        <v>57</v>
      </c>
      <c r="Z123" s="63">
        <f t="shared" si="18"/>
        <v>9941900</v>
      </c>
      <c r="AA123" s="58">
        <f t="shared" si="20"/>
        <v>583</v>
      </c>
      <c r="AB123" s="59">
        <f t="shared" si="19"/>
        <v>64341100</v>
      </c>
      <c r="AC123" s="12"/>
    </row>
    <row r="124" spans="1:29" ht="16.5">
      <c r="A124" s="60" t="s">
        <v>263</v>
      </c>
      <c r="B124" s="46" t="s">
        <v>264</v>
      </c>
      <c r="C124" s="47" t="s">
        <v>208</v>
      </c>
      <c r="D124" s="48">
        <v>2308</v>
      </c>
      <c r="E124" s="49">
        <v>13784800</v>
      </c>
      <c r="F124" s="50">
        <v>8017</v>
      </c>
      <c r="G124" s="51">
        <v>775057100</v>
      </c>
      <c r="H124" s="52">
        <v>116</v>
      </c>
      <c r="I124" s="51">
        <v>13816500</v>
      </c>
      <c r="J124" s="52">
        <v>231</v>
      </c>
      <c r="K124" s="51">
        <v>3079500</v>
      </c>
      <c r="L124" s="53">
        <f t="shared" si="11"/>
        <v>0.8929816565819131</v>
      </c>
      <c r="M124" s="51">
        <f t="shared" si="12"/>
        <v>8133</v>
      </c>
      <c r="N124" s="52">
        <f t="shared" si="13"/>
        <v>807511800</v>
      </c>
      <c r="O124" s="52">
        <f t="shared" si="21"/>
        <v>96996.6310094676</v>
      </c>
      <c r="P124" s="50">
        <v>96955.59238796808</v>
      </c>
      <c r="Q124" s="55">
        <f t="shared" si="15"/>
        <v>0.0004232723506583006</v>
      </c>
      <c r="R124" s="48">
        <v>149</v>
      </c>
      <c r="S124" s="51">
        <v>57276835</v>
      </c>
      <c r="T124" s="52">
        <v>4</v>
      </c>
      <c r="U124" s="51">
        <v>1762300</v>
      </c>
      <c r="V124" s="52">
        <v>14</v>
      </c>
      <c r="W124" s="51">
        <v>18638200</v>
      </c>
      <c r="X124" s="53">
        <f t="shared" si="16"/>
        <v>0.02109789288385999</v>
      </c>
      <c r="Y124" s="62">
        <f t="shared" si="17"/>
        <v>167</v>
      </c>
      <c r="Z124" s="63">
        <f t="shared" si="18"/>
        <v>77677335</v>
      </c>
      <c r="AA124" s="58">
        <f t="shared" si="20"/>
        <v>10839</v>
      </c>
      <c r="AB124" s="59">
        <f t="shared" si="19"/>
        <v>883415235</v>
      </c>
      <c r="AC124" s="12"/>
    </row>
    <row r="125" spans="1:29" ht="16.5">
      <c r="A125" s="60" t="s">
        <v>265</v>
      </c>
      <c r="B125" s="46" t="s">
        <v>266</v>
      </c>
      <c r="C125" s="47" t="s">
        <v>208</v>
      </c>
      <c r="D125" s="48">
        <v>93</v>
      </c>
      <c r="E125" s="49">
        <v>8578400</v>
      </c>
      <c r="F125" s="50">
        <v>2446</v>
      </c>
      <c r="G125" s="51">
        <v>373019250</v>
      </c>
      <c r="H125" s="52">
        <v>0</v>
      </c>
      <c r="I125" s="51">
        <v>0</v>
      </c>
      <c r="J125" s="52">
        <v>0</v>
      </c>
      <c r="K125" s="51">
        <v>0</v>
      </c>
      <c r="L125" s="53">
        <f t="shared" si="11"/>
        <v>0.8495277108812394</v>
      </c>
      <c r="M125" s="51">
        <f t="shared" si="12"/>
        <v>2446</v>
      </c>
      <c r="N125" s="52">
        <f t="shared" si="13"/>
        <v>386320650</v>
      </c>
      <c r="O125" s="52">
        <f t="shared" si="21"/>
        <v>152501.7375306623</v>
      </c>
      <c r="P125" s="50">
        <v>152857.4437627812</v>
      </c>
      <c r="Q125" s="55">
        <f t="shared" si="15"/>
        <v>-0.002327045535779762</v>
      </c>
      <c r="R125" s="48">
        <v>158</v>
      </c>
      <c r="S125" s="51">
        <v>34455000</v>
      </c>
      <c r="T125" s="52">
        <v>13</v>
      </c>
      <c r="U125" s="51">
        <v>9736100</v>
      </c>
      <c r="V125" s="52">
        <v>27</v>
      </c>
      <c r="W125" s="51">
        <v>13301400</v>
      </c>
      <c r="X125" s="53">
        <f t="shared" si="16"/>
        <v>0.030293095848312697</v>
      </c>
      <c r="Y125" s="62">
        <f t="shared" si="17"/>
        <v>198</v>
      </c>
      <c r="Z125" s="63">
        <f t="shared" si="18"/>
        <v>57492500</v>
      </c>
      <c r="AA125" s="58">
        <f t="shared" si="20"/>
        <v>2737</v>
      </c>
      <c r="AB125" s="59">
        <f t="shared" si="19"/>
        <v>439090150</v>
      </c>
      <c r="AC125" s="12"/>
    </row>
    <row r="126" spans="1:29" ht="16.5">
      <c r="A126" s="60" t="s">
        <v>267</v>
      </c>
      <c r="B126" s="46" t="s">
        <v>268</v>
      </c>
      <c r="C126" s="47" t="s">
        <v>208</v>
      </c>
      <c r="D126" s="48">
        <v>16</v>
      </c>
      <c r="E126" s="49">
        <v>692300</v>
      </c>
      <c r="F126" s="50">
        <v>886</v>
      </c>
      <c r="G126" s="51">
        <v>218345700</v>
      </c>
      <c r="H126" s="52">
        <v>0</v>
      </c>
      <c r="I126" s="51">
        <v>0</v>
      </c>
      <c r="J126" s="52">
        <v>0</v>
      </c>
      <c r="K126" s="51">
        <v>0</v>
      </c>
      <c r="L126" s="53">
        <f t="shared" si="11"/>
        <v>0.9029366385283435</v>
      </c>
      <c r="M126" s="51">
        <f t="shared" si="12"/>
        <v>886</v>
      </c>
      <c r="N126" s="52">
        <f t="shared" si="13"/>
        <v>224404200</v>
      </c>
      <c r="O126" s="52">
        <f t="shared" si="21"/>
        <v>246439.84198645598</v>
      </c>
      <c r="P126" s="50">
        <v>246429.15254237287</v>
      </c>
      <c r="Q126" s="55">
        <f t="shared" si="15"/>
        <v>4.337735196030122E-05</v>
      </c>
      <c r="R126" s="48">
        <v>46</v>
      </c>
      <c r="S126" s="51">
        <v>15361900</v>
      </c>
      <c r="T126" s="52">
        <v>1</v>
      </c>
      <c r="U126" s="51">
        <v>1358900</v>
      </c>
      <c r="V126" s="52">
        <v>12</v>
      </c>
      <c r="W126" s="51">
        <v>6058500</v>
      </c>
      <c r="X126" s="53">
        <f t="shared" si="16"/>
        <v>0.025054038730893118</v>
      </c>
      <c r="Y126" s="62">
        <f t="shared" si="17"/>
        <v>59</v>
      </c>
      <c r="Z126" s="63">
        <f t="shared" si="18"/>
        <v>22779300</v>
      </c>
      <c r="AA126" s="58">
        <f t="shared" si="20"/>
        <v>961</v>
      </c>
      <c r="AB126" s="59">
        <f t="shared" si="19"/>
        <v>241817300</v>
      </c>
      <c r="AC126" s="12"/>
    </row>
    <row r="127" spans="1:29" ht="16.5">
      <c r="A127" s="60" t="s">
        <v>269</v>
      </c>
      <c r="B127" s="46" t="s">
        <v>270</v>
      </c>
      <c r="C127" s="47" t="s">
        <v>208</v>
      </c>
      <c r="D127" s="48">
        <v>168</v>
      </c>
      <c r="E127" s="49">
        <v>7551600</v>
      </c>
      <c r="F127" s="50">
        <v>1950</v>
      </c>
      <c r="G127" s="51">
        <v>598357100</v>
      </c>
      <c r="H127" s="52">
        <v>99</v>
      </c>
      <c r="I127" s="51">
        <v>32898700</v>
      </c>
      <c r="J127" s="52">
        <v>142</v>
      </c>
      <c r="K127" s="51">
        <v>2138600</v>
      </c>
      <c r="L127" s="53">
        <f t="shared" si="11"/>
        <v>0.9527315184235076</v>
      </c>
      <c r="M127" s="51">
        <f t="shared" si="12"/>
        <v>2049</v>
      </c>
      <c r="N127" s="52">
        <f t="shared" si="13"/>
        <v>631255800</v>
      </c>
      <c r="O127" s="52">
        <f t="shared" si="21"/>
        <v>308079.94143484626</v>
      </c>
      <c r="P127" s="50">
        <v>307898.9268292683</v>
      </c>
      <c r="Q127" s="55">
        <f t="shared" si="15"/>
        <v>0.0005879026843063684</v>
      </c>
      <c r="R127" s="48">
        <v>45</v>
      </c>
      <c r="S127" s="51">
        <v>18917900</v>
      </c>
      <c r="T127" s="52">
        <v>8</v>
      </c>
      <c r="U127" s="51">
        <v>2710800</v>
      </c>
      <c r="V127" s="52">
        <v>0</v>
      </c>
      <c r="W127" s="51">
        <v>0</v>
      </c>
      <c r="X127" s="53">
        <f t="shared" si="16"/>
        <v>0</v>
      </c>
      <c r="Y127" s="62">
        <f t="shared" si="17"/>
        <v>53</v>
      </c>
      <c r="Z127" s="63">
        <f t="shared" si="18"/>
        <v>21628700</v>
      </c>
      <c r="AA127" s="58">
        <f t="shared" si="20"/>
        <v>2412</v>
      </c>
      <c r="AB127" s="59">
        <f t="shared" si="19"/>
        <v>662574700</v>
      </c>
      <c r="AC127" s="12"/>
    </row>
    <row r="128" spans="1:29" ht="16.5">
      <c r="A128" s="60" t="s">
        <v>271</v>
      </c>
      <c r="B128" s="46" t="s">
        <v>272</v>
      </c>
      <c r="C128" s="47" t="s">
        <v>208</v>
      </c>
      <c r="D128" s="48">
        <v>477</v>
      </c>
      <c r="E128" s="49">
        <v>14303000</v>
      </c>
      <c r="F128" s="50">
        <v>4433</v>
      </c>
      <c r="G128" s="51">
        <v>834646800</v>
      </c>
      <c r="H128" s="52">
        <v>178</v>
      </c>
      <c r="I128" s="51">
        <v>50823800</v>
      </c>
      <c r="J128" s="52">
        <v>338</v>
      </c>
      <c r="K128" s="51">
        <v>6814200</v>
      </c>
      <c r="L128" s="53">
        <f t="shared" si="11"/>
        <v>0.889554902378782</v>
      </c>
      <c r="M128" s="51">
        <f t="shared" si="12"/>
        <v>4611</v>
      </c>
      <c r="N128" s="52">
        <f t="shared" si="13"/>
        <v>885470600</v>
      </c>
      <c r="O128" s="52">
        <f t="shared" si="21"/>
        <v>192034.3960095424</v>
      </c>
      <c r="P128" s="50">
        <v>191899.7614917606</v>
      </c>
      <c r="Q128" s="55">
        <f t="shared" si="15"/>
        <v>0.0007015877285890548</v>
      </c>
      <c r="R128" s="48">
        <v>156</v>
      </c>
      <c r="S128" s="51">
        <v>79209300</v>
      </c>
      <c r="T128" s="52">
        <v>23</v>
      </c>
      <c r="U128" s="51">
        <v>9611500</v>
      </c>
      <c r="V128" s="52">
        <v>0</v>
      </c>
      <c r="W128" s="51">
        <v>0</v>
      </c>
      <c r="X128" s="53">
        <f t="shared" si="16"/>
        <v>0</v>
      </c>
      <c r="Y128" s="62">
        <f t="shared" si="17"/>
        <v>179</v>
      </c>
      <c r="Z128" s="63">
        <f t="shared" si="18"/>
        <v>88820800</v>
      </c>
      <c r="AA128" s="58">
        <f t="shared" si="20"/>
        <v>5605</v>
      </c>
      <c r="AB128" s="59">
        <f t="shared" si="19"/>
        <v>995408600</v>
      </c>
      <c r="AC128" s="12"/>
    </row>
    <row r="129" spans="1:29" ht="16.5">
      <c r="A129" s="60" t="s">
        <v>273</v>
      </c>
      <c r="B129" s="46" t="s">
        <v>274</v>
      </c>
      <c r="C129" s="47" t="s">
        <v>208</v>
      </c>
      <c r="D129" s="48">
        <v>120</v>
      </c>
      <c r="E129" s="49">
        <v>8960950</v>
      </c>
      <c r="F129" s="50">
        <v>1016</v>
      </c>
      <c r="G129" s="51">
        <v>280027800</v>
      </c>
      <c r="H129" s="52">
        <v>176</v>
      </c>
      <c r="I129" s="51">
        <v>48404200</v>
      </c>
      <c r="J129" s="52">
        <v>289</v>
      </c>
      <c r="K129" s="51">
        <v>8247250</v>
      </c>
      <c r="L129" s="53">
        <f t="shared" si="11"/>
        <v>0.852480412705673</v>
      </c>
      <c r="M129" s="51">
        <f t="shared" si="12"/>
        <v>1192</v>
      </c>
      <c r="N129" s="52">
        <f t="shared" si="13"/>
        <v>328432000</v>
      </c>
      <c r="O129" s="52">
        <f t="shared" si="21"/>
        <v>275530.2013422819</v>
      </c>
      <c r="P129" s="50">
        <v>276796.574770259</v>
      </c>
      <c r="Q129" s="55">
        <f t="shared" si="15"/>
        <v>-0.004575105125589709</v>
      </c>
      <c r="R129" s="48">
        <v>76</v>
      </c>
      <c r="S129" s="51">
        <v>39626130</v>
      </c>
      <c r="T129" s="52">
        <v>0</v>
      </c>
      <c r="U129" s="51">
        <v>0</v>
      </c>
      <c r="V129" s="52">
        <v>0</v>
      </c>
      <c r="W129" s="51">
        <v>0</v>
      </c>
      <c r="X129" s="53">
        <f t="shared" si="16"/>
        <v>0</v>
      </c>
      <c r="Y129" s="62">
        <f t="shared" si="17"/>
        <v>76</v>
      </c>
      <c r="Z129" s="63">
        <f t="shared" si="18"/>
        <v>39626130</v>
      </c>
      <c r="AA129" s="58">
        <f t="shared" si="20"/>
        <v>1677</v>
      </c>
      <c r="AB129" s="59">
        <f t="shared" si="19"/>
        <v>385266330</v>
      </c>
      <c r="AC129" s="12"/>
    </row>
    <row r="130" spans="1:29" ht="16.5">
      <c r="A130" s="60" t="s">
        <v>275</v>
      </c>
      <c r="B130" s="46" t="s">
        <v>276</v>
      </c>
      <c r="C130" s="47" t="s">
        <v>208</v>
      </c>
      <c r="D130" s="48">
        <v>225</v>
      </c>
      <c r="E130" s="49">
        <v>6808700</v>
      </c>
      <c r="F130" s="50">
        <v>2293</v>
      </c>
      <c r="G130" s="51">
        <v>607142100</v>
      </c>
      <c r="H130" s="52">
        <v>74</v>
      </c>
      <c r="I130" s="51">
        <v>17881800</v>
      </c>
      <c r="J130" s="52">
        <v>192</v>
      </c>
      <c r="K130" s="51">
        <v>2935400</v>
      </c>
      <c r="L130" s="53">
        <f t="shared" si="11"/>
        <v>0.9465727803338473</v>
      </c>
      <c r="M130" s="51">
        <f t="shared" si="12"/>
        <v>2367</v>
      </c>
      <c r="N130" s="52">
        <f t="shared" si="13"/>
        <v>625023900</v>
      </c>
      <c r="O130" s="52">
        <f t="shared" si="21"/>
        <v>264057.4144486692</v>
      </c>
      <c r="P130" s="50">
        <v>264109.4936708861</v>
      </c>
      <c r="Q130" s="55">
        <f t="shared" si="15"/>
        <v>-0.0001971879976484619</v>
      </c>
      <c r="R130" s="48">
        <v>59</v>
      </c>
      <c r="S130" s="51">
        <v>24746200</v>
      </c>
      <c r="T130" s="52">
        <v>3</v>
      </c>
      <c r="U130" s="51">
        <v>787800</v>
      </c>
      <c r="V130" s="52">
        <v>0</v>
      </c>
      <c r="W130" s="51">
        <v>0</v>
      </c>
      <c r="X130" s="53">
        <f t="shared" si="16"/>
        <v>0</v>
      </c>
      <c r="Y130" s="62">
        <f t="shared" si="17"/>
        <v>62</v>
      </c>
      <c r="Z130" s="63">
        <f t="shared" si="18"/>
        <v>25534000</v>
      </c>
      <c r="AA130" s="58">
        <f t="shared" si="20"/>
        <v>2846</v>
      </c>
      <c r="AB130" s="59">
        <f t="shared" si="19"/>
        <v>660302000</v>
      </c>
      <c r="AC130" s="12"/>
    </row>
    <row r="131" spans="1:29" ht="16.5">
      <c r="A131" s="60" t="s">
        <v>277</v>
      </c>
      <c r="B131" s="46" t="s">
        <v>197</v>
      </c>
      <c r="C131" s="47" t="s">
        <v>208</v>
      </c>
      <c r="D131" s="48">
        <v>121</v>
      </c>
      <c r="E131" s="49">
        <v>3293700</v>
      </c>
      <c r="F131" s="50">
        <v>309</v>
      </c>
      <c r="G131" s="51">
        <v>68814800</v>
      </c>
      <c r="H131" s="52">
        <v>17</v>
      </c>
      <c r="I131" s="51">
        <v>7989000</v>
      </c>
      <c r="J131" s="52">
        <v>26</v>
      </c>
      <c r="K131" s="51">
        <v>1692400</v>
      </c>
      <c r="L131" s="53">
        <f aca="true" t="shared" si="22" ref="L131:L194">(G131+I131)/AB131</f>
        <v>0.7993293459041081</v>
      </c>
      <c r="M131" s="51">
        <f aca="true" t="shared" si="23" ref="M131:M194">F131+H131</f>
        <v>326</v>
      </c>
      <c r="N131" s="52">
        <f aca="true" t="shared" si="24" ref="N131:N194">W131+I131+G131</f>
        <v>76803800</v>
      </c>
      <c r="O131" s="52">
        <f aca="true" t="shared" si="25" ref="O131:O136">(I131+G131)/(H131+F131)</f>
        <v>235594.47852760737</v>
      </c>
      <c r="P131" s="50">
        <v>234858.89570552149</v>
      </c>
      <c r="Q131" s="55">
        <f aca="true" t="shared" si="26" ref="Q131:Q194">(O131-P131)/P131</f>
        <v>0.0031320202706232375</v>
      </c>
      <c r="R131" s="48">
        <v>15</v>
      </c>
      <c r="S131" s="51">
        <v>12580400</v>
      </c>
      <c r="T131" s="52">
        <v>3</v>
      </c>
      <c r="U131" s="51">
        <v>1715000</v>
      </c>
      <c r="V131" s="52">
        <v>0</v>
      </c>
      <c r="W131" s="51">
        <v>0</v>
      </c>
      <c r="X131" s="53">
        <f aca="true" t="shared" si="27" ref="X131:X194">W131/AB131</f>
        <v>0</v>
      </c>
      <c r="Y131" s="62">
        <f aca="true" t="shared" si="28" ref="Y131:Y194">R131+T131+V131</f>
        <v>18</v>
      </c>
      <c r="Z131" s="63">
        <f aca="true" t="shared" si="29" ref="Z131:Z194">S131+U131+W131</f>
        <v>14295400</v>
      </c>
      <c r="AA131" s="58">
        <f t="shared" si="20"/>
        <v>491</v>
      </c>
      <c r="AB131" s="59">
        <f t="shared" si="19"/>
        <v>96085300</v>
      </c>
      <c r="AC131" s="12"/>
    </row>
    <row r="132" spans="1:29" ht="16.5">
      <c r="A132" s="60" t="s">
        <v>278</v>
      </c>
      <c r="B132" s="46" t="s">
        <v>279</v>
      </c>
      <c r="C132" s="47" t="s">
        <v>208</v>
      </c>
      <c r="D132" s="48">
        <v>92</v>
      </c>
      <c r="E132" s="49">
        <v>8731300</v>
      </c>
      <c r="F132" s="50">
        <v>3181</v>
      </c>
      <c r="G132" s="51">
        <v>760078900</v>
      </c>
      <c r="H132" s="52">
        <v>18</v>
      </c>
      <c r="I132" s="51">
        <v>4878800</v>
      </c>
      <c r="J132" s="52">
        <v>60</v>
      </c>
      <c r="K132" s="51">
        <v>1223400</v>
      </c>
      <c r="L132" s="53">
        <f t="shared" si="22"/>
        <v>0.6684417324695832</v>
      </c>
      <c r="M132" s="51">
        <f t="shared" si="23"/>
        <v>3199</v>
      </c>
      <c r="N132" s="52">
        <f t="shared" si="24"/>
        <v>764957700</v>
      </c>
      <c r="O132" s="52">
        <f t="shared" si="25"/>
        <v>239124.0075023445</v>
      </c>
      <c r="P132" s="50">
        <v>239319.9500468311</v>
      </c>
      <c r="Q132" s="55">
        <f t="shared" si="26"/>
        <v>-0.0008187472229050009</v>
      </c>
      <c r="R132" s="48">
        <v>98</v>
      </c>
      <c r="S132" s="51">
        <v>186932700</v>
      </c>
      <c r="T132" s="52">
        <v>22</v>
      </c>
      <c r="U132" s="51">
        <v>182544400</v>
      </c>
      <c r="V132" s="52">
        <v>0</v>
      </c>
      <c r="W132" s="51">
        <v>0</v>
      </c>
      <c r="X132" s="53">
        <f t="shared" si="27"/>
        <v>0</v>
      </c>
      <c r="Y132" s="62">
        <f t="shared" si="28"/>
        <v>120</v>
      </c>
      <c r="Z132" s="63">
        <f t="shared" si="29"/>
        <v>369477100</v>
      </c>
      <c r="AA132" s="58">
        <f t="shared" si="20"/>
        <v>3471</v>
      </c>
      <c r="AB132" s="59">
        <f aca="true" t="shared" si="30" ref="AB132:AB195">W132+U132+S132+K132+I132+G132+E132</f>
        <v>1144389500</v>
      </c>
      <c r="AC132" s="12"/>
    </row>
    <row r="133" spans="1:29" ht="16.5">
      <c r="A133" s="60" t="s">
        <v>280</v>
      </c>
      <c r="B133" s="46" t="s">
        <v>281</v>
      </c>
      <c r="C133" s="47" t="s">
        <v>208</v>
      </c>
      <c r="D133" s="48">
        <v>97</v>
      </c>
      <c r="E133" s="49">
        <v>13330300</v>
      </c>
      <c r="F133" s="50">
        <v>10787</v>
      </c>
      <c r="G133" s="51">
        <v>1705521000</v>
      </c>
      <c r="H133" s="52">
        <v>2</v>
      </c>
      <c r="I133" s="51">
        <v>393400</v>
      </c>
      <c r="J133" s="52">
        <v>2</v>
      </c>
      <c r="K133" s="51">
        <v>6000</v>
      </c>
      <c r="L133" s="53">
        <f t="shared" si="22"/>
        <v>0.9086241493738009</v>
      </c>
      <c r="M133" s="51">
        <f t="shared" si="23"/>
        <v>10789</v>
      </c>
      <c r="N133" s="52">
        <f t="shared" si="24"/>
        <v>1721167400</v>
      </c>
      <c r="O133" s="52">
        <f t="shared" si="25"/>
        <v>158116.0811938085</v>
      </c>
      <c r="P133" s="50">
        <v>158346.33265419523</v>
      </c>
      <c r="Q133" s="55">
        <f t="shared" si="26"/>
        <v>-0.0014541003667547265</v>
      </c>
      <c r="R133" s="48">
        <v>188</v>
      </c>
      <c r="S133" s="51">
        <v>132203100</v>
      </c>
      <c r="T133" s="52">
        <v>10</v>
      </c>
      <c r="U133" s="51">
        <v>10763000</v>
      </c>
      <c r="V133" s="52">
        <v>1</v>
      </c>
      <c r="W133" s="51">
        <v>15253000</v>
      </c>
      <c r="X133" s="53">
        <f t="shared" si="27"/>
        <v>0.008124231878456846</v>
      </c>
      <c r="Y133" s="62">
        <f t="shared" si="28"/>
        <v>199</v>
      </c>
      <c r="Z133" s="63">
        <f t="shared" si="29"/>
        <v>158219100</v>
      </c>
      <c r="AA133" s="58">
        <f aca="true" t="shared" si="31" ref="AA133:AA196">V133+T133+R133+J133+H133+F133+D133</f>
        <v>11087</v>
      </c>
      <c r="AB133" s="59">
        <f t="shared" si="30"/>
        <v>1877469800</v>
      </c>
      <c r="AC133" s="12"/>
    </row>
    <row r="134" spans="1:29" ht="16.5">
      <c r="A134" s="60" t="s">
        <v>282</v>
      </c>
      <c r="B134" s="46" t="s">
        <v>283</v>
      </c>
      <c r="C134" s="47" t="s">
        <v>208</v>
      </c>
      <c r="D134" s="48">
        <v>2782</v>
      </c>
      <c r="E134" s="49">
        <v>7637600</v>
      </c>
      <c r="F134" s="50">
        <v>476</v>
      </c>
      <c r="G134" s="51">
        <v>124453700</v>
      </c>
      <c r="H134" s="52">
        <v>43</v>
      </c>
      <c r="I134" s="51">
        <v>14036300</v>
      </c>
      <c r="J134" s="52">
        <v>130</v>
      </c>
      <c r="K134" s="51">
        <v>994000</v>
      </c>
      <c r="L134" s="53">
        <f t="shared" si="22"/>
        <v>0.8525861389649534</v>
      </c>
      <c r="M134" s="51">
        <f t="shared" si="23"/>
        <v>519</v>
      </c>
      <c r="N134" s="52">
        <f t="shared" si="24"/>
        <v>138490000</v>
      </c>
      <c r="O134" s="52">
        <f t="shared" si="25"/>
        <v>266840.0770712909</v>
      </c>
      <c r="P134" s="50">
        <v>275175.0483558994</v>
      </c>
      <c r="Q134" s="55">
        <f t="shared" si="26"/>
        <v>-0.03028970589596621</v>
      </c>
      <c r="R134" s="48">
        <v>20</v>
      </c>
      <c r="S134" s="51">
        <v>5991600</v>
      </c>
      <c r="T134" s="52">
        <v>8</v>
      </c>
      <c r="U134" s="51">
        <v>9322000</v>
      </c>
      <c r="V134" s="52">
        <v>0</v>
      </c>
      <c r="W134" s="51">
        <v>0</v>
      </c>
      <c r="X134" s="53">
        <f t="shared" si="27"/>
        <v>0</v>
      </c>
      <c r="Y134" s="62">
        <f t="shared" si="28"/>
        <v>28</v>
      </c>
      <c r="Z134" s="63">
        <f t="shared" si="29"/>
        <v>15313600</v>
      </c>
      <c r="AA134" s="58">
        <f t="shared" si="31"/>
        <v>3459</v>
      </c>
      <c r="AB134" s="59">
        <f t="shared" si="30"/>
        <v>162435200</v>
      </c>
      <c r="AC134" s="12"/>
    </row>
    <row r="135" spans="1:29" ht="16.5">
      <c r="A135" s="60" t="s">
        <v>284</v>
      </c>
      <c r="B135" s="46" t="s">
        <v>285</v>
      </c>
      <c r="C135" s="47" t="s">
        <v>208</v>
      </c>
      <c r="D135" s="48">
        <v>31</v>
      </c>
      <c r="E135" s="49">
        <v>909450</v>
      </c>
      <c r="F135" s="50">
        <v>129</v>
      </c>
      <c r="G135" s="51">
        <v>13539900</v>
      </c>
      <c r="H135" s="52">
        <v>0</v>
      </c>
      <c r="I135" s="51">
        <v>0</v>
      </c>
      <c r="J135" s="52">
        <v>1</v>
      </c>
      <c r="K135" s="51">
        <v>9550</v>
      </c>
      <c r="L135" s="53">
        <f t="shared" si="22"/>
        <v>0.5163988352336112</v>
      </c>
      <c r="M135" s="51">
        <f t="shared" si="23"/>
        <v>129</v>
      </c>
      <c r="N135" s="52">
        <f t="shared" si="24"/>
        <v>16769850</v>
      </c>
      <c r="O135" s="52">
        <f t="shared" si="25"/>
        <v>104960.46511627907</v>
      </c>
      <c r="P135" s="50">
        <v>105510.85271317829</v>
      </c>
      <c r="Q135" s="55">
        <f t="shared" si="26"/>
        <v>-0.005216407438156153</v>
      </c>
      <c r="R135" s="48">
        <v>35</v>
      </c>
      <c r="S135" s="51">
        <v>8278500</v>
      </c>
      <c r="T135" s="52">
        <v>2</v>
      </c>
      <c r="U135" s="51">
        <v>252500</v>
      </c>
      <c r="V135" s="52">
        <v>6</v>
      </c>
      <c r="W135" s="51">
        <v>3229950</v>
      </c>
      <c r="X135" s="53">
        <f t="shared" si="27"/>
        <v>0.12318720358812121</v>
      </c>
      <c r="Y135" s="62">
        <f t="shared" si="28"/>
        <v>43</v>
      </c>
      <c r="Z135" s="63">
        <f t="shared" si="29"/>
        <v>11760950</v>
      </c>
      <c r="AA135" s="58">
        <f t="shared" si="31"/>
        <v>204</v>
      </c>
      <c r="AB135" s="59">
        <f t="shared" si="30"/>
        <v>26219850</v>
      </c>
      <c r="AC135" s="12"/>
    </row>
    <row r="136" spans="1:29" ht="16.5">
      <c r="A136" s="60" t="s">
        <v>286</v>
      </c>
      <c r="B136" s="46" t="s">
        <v>287</v>
      </c>
      <c r="C136" s="47" t="s">
        <v>288</v>
      </c>
      <c r="D136" s="48">
        <v>37</v>
      </c>
      <c r="E136" s="49">
        <v>1537300</v>
      </c>
      <c r="F136" s="50">
        <v>2997</v>
      </c>
      <c r="G136" s="51">
        <v>614309900</v>
      </c>
      <c r="H136" s="52">
        <v>0</v>
      </c>
      <c r="I136" s="51">
        <v>0</v>
      </c>
      <c r="J136" s="52">
        <v>0</v>
      </c>
      <c r="K136" s="51">
        <v>0</v>
      </c>
      <c r="L136" s="53">
        <f t="shared" si="22"/>
        <v>0.8494292911663167</v>
      </c>
      <c r="M136" s="51">
        <f t="shared" si="23"/>
        <v>2997</v>
      </c>
      <c r="N136" s="52">
        <f t="shared" si="24"/>
        <v>628351300</v>
      </c>
      <c r="O136" s="52">
        <f t="shared" si="25"/>
        <v>204974.94160827494</v>
      </c>
      <c r="P136" s="50">
        <v>206937.374749499</v>
      </c>
      <c r="Q136" s="55">
        <f t="shared" si="26"/>
        <v>-0.009483222369084434</v>
      </c>
      <c r="R136" s="48">
        <v>159</v>
      </c>
      <c r="S136" s="51">
        <v>92964504</v>
      </c>
      <c r="T136" s="52">
        <v>1</v>
      </c>
      <c r="U136" s="51">
        <v>350000</v>
      </c>
      <c r="V136" s="52">
        <v>15</v>
      </c>
      <c r="W136" s="51">
        <v>14041400</v>
      </c>
      <c r="X136" s="53">
        <f t="shared" si="27"/>
        <v>0.019415569322556447</v>
      </c>
      <c r="Y136" s="62">
        <f t="shared" si="28"/>
        <v>175</v>
      </c>
      <c r="Z136" s="63">
        <f t="shared" si="29"/>
        <v>107355904</v>
      </c>
      <c r="AA136" s="58">
        <f t="shared" si="31"/>
        <v>3209</v>
      </c>
      <c r="AB136" s="59">
        <f t="shared" si="30"/>
        <v>723203104</v>
      </c>
      <c r="AC136" s="12"/>
    </row>
    <row r="137" spans="1:29" ht="16.5">
      <c r="A137" s="60" t="s">
        <v>289</v>
      </c>
      <c r="B137" s="46" t="s">
        <v>290</v>
      </c>
      <c r="C137" s="47" t="s">
        <v>288</v>
      </c>
      <c r="D137" s="48">
        <v>0</v>
      </c>
      <c r="E137" s="49">
        <v>0</v>
      </c>
      <c r="F137" s="50">
        <v>0</v>
      </c>
      <c r="G137" s="51">
        <v>0</v>
      </c>
      <c r="H137" s="52">
        <v>0</v>
      </c>
      <c r="I137" s="51">
        <v>0</v>
      </c>
      <c r="J137" s="52">
        <v>0</v>
      </c>
      <c r="K137" s="51">
        <v>0</v>
      </c>
      <c r="L137" s="53">
        <f t="shared" si="22"/>
        <v>0</v>
      </c>
      <c r="M137" s="51">
        <f t="shared" si="23"/>
        <v>0</v>
      </c>
      <c r="N137" s="52">
        <f t="shared" si="24"/>
        <v>20700000</v>
      </c>
      <c r="O137" s="52">
        <f>N137/499</f>
        <v>41482.96593186373</v>
      </c>
      <c r="P137" s="50">
        <v>41482.96593186373</v>
      </c>
      <c r="Q137" s="55">
        <f t="shared" si="26"/>
        <v>0</v>
      </c>
      <c r="R137" s="48">
        <v>0</v>
      </c>
      <c r="S137" s="51">
        <v>0</v>
      </c>
      <c r="T137" s="52">
        <v>0</v>
      </c>
      <c r="U137" s="51">
        <v>0</v>
      </c>
      <c r="V137" s="52">
        <v>1</v>
      </c>
      <c r="W137" s="51">
        <v>20700000</v>
      </c>
      <c r="X137" s="53">
        <f t="shared" si="27"/>
        <v>1</v>
      </c>
      <c r="Y137" s="62">
        <f t="shared" si="28"/>
        <v>1</v>
      </c>
      <c r="Z137" s="63">
        <f t="shared" si="29"/>
        <v>20700000</v>
      </c>
      <c r="AA137" s="58">
        <f t="shared" si="31"/>
        <v>1</v>
      </c>
      <c r="AB137" s="59">
        <f t="shared" si="30"/>
        <v>20700000</v>
      </c>
      <c r="AC137" s="12"/>
    </row>
    <row r="138" spans="1:29" ht="16.5">
      <c r="A138" s="60" t="s">
        <v>291</v>
      </c>
      <c r="B138" s="46" t="s">
        <v>292</v>
      </c>
      <c r="C138" s="47" t="s">
        <v>288</v>
      </c>
      <c r="D138" s="48">
        <v>45</v>
      </c>
      <c r="E138" s="49">
        <v>3702400</v>
      </c>
      <c r="F138" s="50">
        <v>2024</v>
      </c>
      <c r="G138" s="51">
        <v>442083600</v>
      </c>
      <c r="H138" s="52">
        <v>0</v>
      </c>
      <c r="I138" s="51">
        <v>0</v>
      </c>
      <c r="J138" s="52">
        <v>0</v>
      </c>
      <c r="K138" s="51">
        <v>0</v>
      </c>
      <c r="L138" s="53">
        <f t="shared" si="22"/>
        <v>0.8119332349769791</v>
      </c>
      <c r="M138" s="51">
        <f t="shared" si="23"/>
        <v>2024</v>
      </c>
      <c r="N138" s="52">
        <f t="shared" si="24"/>
        <v>479137500</v>
      </c>
      <c r="O138" s="52">
        <f aca="true" t="shared" si="32" ref="O138:O201">(I138+G138)/(H138+F138)</f>
        <v>218420.7509881423</v>
      </c>
      <c r="P138" s="50">
        <v>219555.95061728396</v>
      </c>
      <c r="Q138" s="55">
        <f t="shared" si="26"/>
        <v>-0.0051704343514718315</v>
      </c>
      <c r="R138" s="48">
        <v>74</v>
      </c>
      <c r="S138" s="51">
        <v>35588700</v>
      </c>
      <c r="T138" s="52">
        <v>10</v>
      </c>
      <c r="U138" s="51">
        <v>26054100</v>
      </c>
      <c r="V138" s="52">
        <v>7</v>
      </c>
      <c r="W138" s="51">
        <v>37053900</v>
      </c>
      <c r="X138" s="53">
        <f t="shared" si="27"/>
        <v>0.0680534018803536</v>
      </c>
      <c r="Y138" s="62">
        <f t="shared" si="28"/>
        <v>91</v>
      </c>
      <c r="Z138" s="63">
        <f t="shared" si="29"/>
        <v>98696700</v>
      </c>
      <c r="AA138" s="58">
        <f t="shared" si="31"/>
        <v>2160</v>
      </c>
      <c r="AB138" s="59">
        <f t="shared" si="30"/>
        <v>544482700</v>
      </c>
      <c r="AC138" s="12"/>
    </row>
    <row r="139" spans="1:29" ht="16.5">
      <c r="A139" s="60" t="s">
        <v>293</v>
      </c>
      <c r="B139" s="46" t="s">
        <v>294</v>
      </c>
      <c r="C139" s="47" t="s">
        <v>288</v>
      </c>
      <c r="D139" s="48">
        <v>71</v>
      </c>
      <c r="E139" s="49">
        <v>8480800</v>
      </c>
      <c r="F139" s="50">
        <v>3387</v>
      </c>
      <c r="G139" s="51">
        <v>573700600</v>
      </c>
      <c r="H139" s="52">
        <v>0</v>
      </c>
      <c r="I139" s="51">
        <v>0</v>
      </c>
      <c r="J139" s="52">
        <v>0</v>
      </c>
      <c r="K139" s="51">
        <v>0</v>
      </c>
      <c r="L139" s="53">
        <f t="shared" si="22"/>
        <v>0.7216714683703311</v>
      </c>
      <c r="M139" s="51">
        <f t="shared" si="23"/>
        <v>3387</v>
      </c>
      <c r="N139" s="52">
        <f t="shared" si="24"/>
        <v>631274300</v>
      </c>
      <c r="O139" s="52">
        <f t="shared" si="32"/>
        <v>169383.1118984352</v>
      </c>
      <c r="P139" s="50">
        <v>169868.34808259588</v>
      </c>
      <c r="Q139" s="55">
        <f t="shared" si="26"/>
        <v>-0.0028565426675295157</v>
      </c>
      <c r="R139" s="48">
        <v>121</v>
      </c>
      <c r="S139" s="51">
        <v>66805300</v>
      </c>
      <c r="T139" s="52">
        <v>54</v>
      </c>
      <c r="U139" s="51">
        <v>88400500</v>
      </c>
      <c r="V139" s="52">
        <v>8</v>
      </c>
      <c r="W139" s="51">
        <v>57573700</v>
      </c>
      <c r="X139" s="53">
        <f t="shared" si="27"/>
        <v>0.07242331037916457</v>
      </c>
      <c r="Y139" s="62">
        <f t="shared" si="28"/>
        <v>183</v>
      </c>
      <c r="Z139" s="63">
        <f t="shared" si="29"/>
        <v>212779500</v>
      </c>
      <c r="AA139" s="58">
        <f t="shared" si="31"/>
        <v>3641</v>
      </c>
      <c r="AB139" s="59">
        <f t="shared" si="30"/>
        <v>794960900</v>
      </c>
      <c r="AC139" s="12"/>
    </row>
    <row r="140" spans="1:29" ht="16.5">
      <c r="A140" s="60" t="s">
        <v>295</v>
      </c>
      <c r="B140" s="46" t="s">
        <v>296</v>
      </c>
      <c r="C140" s="47" t="s">
        <v>288</v>
      </c>
      <c r="D140" s="48">
        <v>150</v>
      </c>
      <c r="E140" s="49">
        <v>14145900</v>
      </c>
      <c r="F140" s="50">
        <v>2543</v>
      </c>
      <c r="G140" s="51">
        <v>597682700</v>
      </c>
      <c r="H140" s="52">
        <v>2</v>
      </c>
      <c r="I140" s="51">
        <v>470800</v>
      </c>
      <c r="J140" s="52">
        <v>3</v>
      </c>
      <c r="K140" s="51">
        <v>55100</v>
      </c>
      <c r="L140" s="53">
        <f t="shared" si="22"/>
        <v>0.8059581130598406</v>
      </c>
      <c r="M140" s="51">
        <f t="shared" si="23"/>
        <v>2545</v>
      </c>
      <c r="N140" s="52">
        <f t="shared" si="24"/>
        <v>606078500</v>
      </c>
      <c r="O140" s="52">
        <f t="shared" si="32"/>
        <v>235030.84479371316</v>
      </c>
      <c r="P140" s="50">
        <v>235585.74793875148</v>
      </c>
      <c r="Q140" s="55">
        <f t="shared" si="26"/>
        <v>-0.0023554189924196306</v>
      </c>
      <c r="R140" s="48">
        <v>164</v>
      </c>
      <c r="S140" s="51">
        <v>111420000</v>
      </c>
      <c r="T140" s="52">
        <v>10</v>
      </c>
      <c r="U140" s="51">
        <v>10465000</v>
      </c>
      <c r="V140" s="52">
        <v>18</v>
      </c>
      <c r="W140" s="51">
        <v>7925000</v>
      </c>
      <c r="X140" s="53">
        <f t="shared" si="27"/>
        <v>0.010678225649434863</v>
      </c>
      <c r="Y140" s="62">
        <f t="shared" si="28"/>
        <v>192</v>
      </c>
      <c r="Z140" s="63">
        <f t="shared" si="29"/>
        <v>129810000</v>
      </c>
      <c r="AA140" s="58">
        <f t="shared" si="31"/>
        <v>2890</v>
      </c>
      <c r="AB140" s="59">
        <f t="shared" si="30"/>
        <v>742164500</v>
      </c>
      <c r="AC140" s="12"/>
    </row>
    <row r="141" spans="1:29" ht="16.5">
      <c r="A141" s="60" t="s">
        <v>297</v>
      </c>
      <c r="B141" s="46" t="s">
        <v>298</v>
      </c>
      <c r="C141" s="47" t="s">
        <v>288</v>
      </c>
      <c r="D141" s="48">
        <v>268</v>
      </c>
      <c r="E141" s="49">
        <v>9925900</v>
      </c>
      <c r="F141" s="50">
        <v>1778</v>
      </c>
      <c r="G141" s="51">
        <v>191336200</v>
      </c>
      <c r="H141" s="52">
        <v>2</v>
      </c>
      <c r="I141" s="51">
        <v>166400</v>
      </c>
      <c r="J141" s="52">
        <v>8</v>
      </c>
      <c r="K141" s="51">
        <v>27100</v>
      </c>
      <c r="L141" s="53">
        <f t="shared" si="22"/>
        <v>0.5413040473446641</v>
      </c>
      <c r="M141" s="51">
        <f t="shared" si="23"/>
        <v>1780</v>
      </c>
      <c r="N141" s="52">
        <f t="shared" si="24"/>
        <v>195458200</v>
      </c>
      <c r="O141" s="52">
        <f t="shared" si="32"/>
        <v>107585.73033707865</v>
      </c>
      <c r="P141" s="50">
        <v>106539.23690205012</v>
      </c>
      <c r="Q141" s="55">
        <f t="shared" si="26"/>
        <v>0.009822610574831286</v>
      </c>
      <c r="R141" s="48">
        <v>359</v>
      </c>
      <c r="S141" s="51">
        <v>117481900</v>
      </c>
      <c r="T141" s="52">
        <v>52</v>
      </c>
      <c r="U141" s="51">
        <v>30887000</v>
      </c>
      <c r="V141" s="52">
        <v>3</v>
      </c>
      <c r="W141" s="51">
        <v>3955600</v>
      </c>
      <c r="X141" s="53">
        <f t="shared" si="27"/>
        <v>0.011180956758167009</v>
      </c>
      <c r="Y141" s="62">
        <f t="shared" si="28"/>
        <v>414</v>
      </c>
      <c r="Z141" s="63">
        <f t="shared" si="29"/>
        <v>152324500</v>
      </c>
      <c r="AA141" s="58">
        <f t="shared" si="31"/>
        <v>2470</v>
      </c>
      <c r="AB141" s="59">
        <f t="shared" si="30"/>
        <v>353780100</v>
      </c>
      <c r="AC141" s="12"/>
    </row>
    <row r="142" spans="1:29" ht="16.5">
      <c r="A142" s="60" t="s">
        <v>299</v>
      </c>
      <c r="B142" s="46" t="s">
        <v>300</v>
      </c>
      <c r="C142" s="47" t="s">
        <v>288</v>
      </c>
      <c r="D142" s="48">
        <v>28</v>
      </c>
      <c r="E142" s="49">
        <v>879900</v>
      </c>
      <c r="F142" s="50">
        <v>690</v>
      </c>
      <c r="G142" s="51">
        <v>94548700</v>
      </c>
      <c r="H142" s="52">
        <v>0</v>
      </c>
      <c r="I142" s="51">
        <v>0</v>
      </c>
      <c r="J142" s="52">
        <v>0</v>
      </c>
      <c r="K142" s="51">
        <v>0</v>
      </c>
      <c r="L142" s="53">
        <f t="shared" si="22"/>
        <v>0.6747059226507351</v>
      </c>
      <c r="M142" s="51">
        <f t="shared" si="23"/>
        <v>690</v>
      </c>
      <c r="N142" s="52">
        <f t="shared" si="24"/>
        <v>96796300</v>
      </c>
      <c r="O142" s="52">
        <f t="shared" si="32"/>
        <v>137027.10144927536</v>
      </c>
      <c r="P142" s="50">
        <v>137175.68740955138</v>
      </c>
      <c r="Q142" s="55">
        <f t="shared" si="26"/>
        <v>-0.0010831799940786851</v>
      </c>
      <c r="R142" s="48">
        <v>69</v>
      </c>
      <c r="S142" s="51">
        <v>41249900</v>
      </c>
      <c r="T142" s="52">
        <v>3</v>
      </c>
      <c r="U142" s="51">
        <v>1207100</v>
      </c>
      <c r="V142" s="52">
        <v>4</v>
      </c>
      <c r="W142" s="51">
        <v>2247600</v>
      </c>
      <c r="X142" s="53">
        <f t="shared" si="27"/>
        <v>0.016039025726951216</v>
      </c>
      <c r="Y142" s="62">
        <f t="shared" si="28"/>
        <v>76</v>
      </c>
      <c r="Z142" s="63">
        <f t="shared" si="29"/>
        <v>44704600</v>
      </c>
      <c r="AA142" s="58">
        <f t="shared" si="31"/>
        <v>794</v>
      </c>
      <c r="AB142" s="59">
        <f t="shared" si="30"/>
        <v>140133200</v>
      </c>
      <c r="AC142" s="12"/>
    </row>
    <row r="143" spans="1:29" ht="16.5">
      <c r="A143" s="60" t="s">
        <v>301</v>
      </c>
      <c r="B143" s="46" t="s">
        <v>302</v>
      </c>
      <c r="C143" s="47" t="s">
        <v>288</v>
      </c>
      <c r="D143" s="48">
        <v>4828</v>
      </c>
      <c r="E143" s="49">
        <v>63724750</v>
      </c>
      <c r="F143" s="50">
        <v>19153</v>
      </c>
      <c r="G143" s="51">
        <v>1065892626</v>
      </c>
      <c r="H143" s="52">
        <v>0</v>
      </c>
      <c r="I143" s="51">
        <v>0</v>
      </c>
      <c r="J143" s="52">
        <v>0</v>
      </c>
      <c r="K143" s="51">
        <v>0</v>
      </c>
      <c r="L143" s="53">
        <f t="shared" si="22"/>
        <v>0.6356543215463761</v>
      </c>
      <c r="M143" s="51">
        <f t="shared" si="23"/>
        <v>19153</v>
      </c>
      <c r="N143" s="52">
        <f t="shared" si="24"/>
        <v>1145379026</v>
      </c>
      <c r="O143" s="52">
        <f t="shared" si="32"/>
        <v>55651.47110113298</v>
      </c>
      <c r="P143" s="50">
        <v>55260.228609833015</v>
      </c>
      <c r="Q143" s="55">
        <f t="shared" si="26"/>
        <v>0.007080001316359835</v>
      </c>
      <c r="R143" s="48">
        <v>1922</v>
      </c>
      <c r="S143" s="51">
        <v>313489823</v>
      </c>
      <c r="T143" s="52">
        <v>98</v>
      </c>
      <c r="U143" s="51">
        <v>154249600</v>
      </c>
      <c r="V143" s="52">
        <v>127</v>
      </c>
      <c r="W143" s="51">
        <v>79486400</v>
      </c>
      <c r="X143" s="53">
        <f t="shared" si="27"/>
        <v>0.04740240473730782</v>
      </c>
      <c r="Y143" s="62">
        <f t="shared" si="28"/>
        <v>2147</v>
      </c>
      <c r="Z143" s="63">
        <f t="shared" si="29"/>
        <v>547225823</v>
      </c>
      <c r="AA143" s="58">
        <f t="shared" si="31"/>
        <v>26128</v>
      </c>
      <c r="AB143" s="59">
        <f t="shared" si="30"/>
        <v>1676843199</v>
      </c>
      <c r="AC143" s="12"/>
    </row>
    <row r="144" spans="1:29" ht="16.5">
      <c r="A144" s="60" t="s">
        <v>303</v>
      </c>
      <c r="B144" s="46" t="s">
        <v>304</v>
      </c>
      <c r="C144" s="47" t="s">
        <v>288</v>
      </c>
      <c r="D144" s="48">
        <v>1439</v>
      </c>
      <c r="E144" s="49">
        <v>72762700</v>
      </c>
      <c r="F144" s="50">
        <v>23835</v>
      </c>
      <c r="G144" s="51">
        <v>5337646700</v>
      </c>
      <c r="H144" s="52">
        <v>5</v>
      </c>
      <c r="I144" s="51">
        <v>4997100</v>
      </c>
      <c r="J144" s="52">
        <v>6</v>
      </c>
      <c r="K144" s="51">
        <v>177200</v>
      </c>
      <c r="L144" s="53">
        <f t="shared" si="22"/>
        <v>0.7061009431126865</v>
      </c>
      <c r="M144" s="51">
        <f t="shared" si="23"/>
        <v>23840</v>
      </c>
      <c r="N144" s="52">
        <f t="shared" si="24"/>
        <v>5596638900</v>
      </c>
      <c r="O144" s="52">
        <f t="shared" si="32"/>
        <v>224104.18624161073</v>
      </c>
      <c r="P144" s="50">
        <v>223836.19747899158</v>
      </c>
      <c r="Q144" s="55">
        <f t="shared" si="26"/>
        <v>0.0011972539099459143</v>
      </c>
      <c r="R144" s="48">
        <v>948</v>
      </c>
      <c r="S144" s="51">
        <v>1726096800</v>
      </c>
      <c r="T144" s="52">
        <v>213</v>
      </c>
      <c r="U144" s="51">
        <v>170726700</v>
      </c>
      <c r="V144" s="52">
        <v>15</v>
      </c>
      <c r="W144" s="51">
        <v>253995100</v>
      </c>
      <c r="X144" s="53">
        <f t="shared" si="27"/>
        <v>0.03356880719916254</v>
      </c>
      <c r="Y144" s="62">
        <f t="shared" si="28"/>
        <v>1176</v>
      </c>
      <c r="Z144" s="63">
        <f t="shared" si="29"/>
        <v>2150818600</v>
      </c>
      <c r="AA144" s="58">
        <f t="shared" si="31"/>
        <v>26461</v>
      </c>
      <c r="AB144" s="59">
        <f t="shared" si="30"/>
        <v>7566402300</v>
      </c>
      <c r="AC144" s="12"/>
    </row>
    <row r="145" spans="1:29" ht="16.5">
      <c r="A145" s="60" t="s">
        <v>305</v>
      </c>
      <c r="B145" s="46" t="s">
        <v>306</v>
      </c>
      <c r="C145" s="47" t="s">
        <v>288</v>
      </c>
      <c r="D145" s="48">
        <v>310</v>
      </c>
      <c r="E145" s="49">
        <v>6419700</v>
      </c>
      <c r="F145" s="50">
        <v>469</v>
      </c>
      <c r="G145" s="51">
        <v>77365600</v>
      </c>
      <c r="H145" s="52">
        <v>0</v>
      </c>
      <c r="I145" s="51">
        <v>0</v>
      </c>
      <c r="J145" s="52">
        <v>0</v>
      </c>
      <c r="K145" s="51">
        <v>0</v>
      </c>
      <c r="L145" s="53">
        <f t="shared" si="22"/>
        <v>0.8637387714272317</v>
      </c>
      <c r="M145" s="51">
        <f t="shared" si="23"/>
        <v>469</v>
      </c>
      <c r="N145" s="52">
        <f t="shared" si="24"/>
        <v>77781800</v>
      </c>
      <c r="O145" s="52">
        <f t="shared" si="32"/>
        <v>164958.6353944563</v>
      </c>
      <c r="P145" s="50">
        <v>164615.59829059828</v>
      </c>
      <c r="Q145" s="55">
        <f t="shared" si="26"/>
        <v>0.0020838675521650833</v>
      </c>
      <c r="R145" s="48">
        <v>18</v>
      </c>
      <c r="S145" s="51">
        <v>4688100</v>
      </c>
      <c r="T145" s="52">
        <v>2</v>
      </c>
      <c r="U145" s="51">
        <v>681000</v>
      </c>
      <c r="V145" s="52">
        <v>2</v>
      </c>
      <c r="W145" s="51">
        <v>416200</v>
      </c>
      <c r="X145" s="53">
        <f t="shared" si="27"/>
        <v>0.004646613955918572</v>
      </c>
      <c r="Y145" s="62">
        <f t="shared" si="28"/>
        <v>22</v>
      </c>
      <c r="Z145" s="63">
        <f t="shared" si="29"/>
        <v>5785300</v>
      </c>
      <c r="AA145" s="58">
        <f t="shared" si="31"/>
        <v>801</v>
      </c>
      <c r="AB145" s="59">
        <f t="shared" si="30"/>
        <v>89570600</v>
      </c>
      <c r="AC145" s="12"/>
    </row>
    <row r="146" spans="1:29" ht="16.5">
      <c r="A146" s="60" t="s">
        <v>307</v>
      </c>
      <c r="B146" s="46" t="s">
        <v>308</v>
      </c>
      <c r="C146" s="47" t="s">
        <v>288</v>
      </c>
      <c r="D146" s="48">
        <v>154</v>
      </c>
      <c r="E146" s="49">
        <v>4691700</v>
      </c>
      <c r="F146" s="50">
        <v>1623</v>
      </c>
      <c r="G146" s="51">
        <v>219444600</v>
      </c>
      <c r="H146" s="52">
        <v>1</v>
      </c>
      <c r="I146" s="51">
        <v>179500</v>
      </c>
      <c r="J146" s="52">
        <v>1</v>
      </c>
      <c r="K146" s="51">
        <v>6000</v>
      </c>
      <c r="L146" s="53">
        <f t="shared" si="22"/>
        <v>0.7824260597663738</v>
      </c>
      <c r="M146" s="51">
        <f t="shared" si="23"/>
        <v>1624</v>
      </c>
      <c r="N146" s="52">
        <f t="shared" si="24"/>
        <v>234059100</v>
      </c>
      <c r="O146" s="52">
        <f t="shared" si="32"/>
        <v>135236.51477832513</v>
      </c>
      <c r="P146" s="50">
        <v>137927.23351817622</v>
      </c>
      <c r="Q146" s="55">
        <f t="shared" si="26"/>
        <v>-0.01950824845259077</v>
      </c>
      <c r="R146" s="48">
        <v>88</v>
      </c>
      <c r="S146" s="51">
        <v>41939500</v>
      </c>
      <c r="T146" s="52">
        <v>0</v>
      </c>
      <c r="U146" s="51">
        <v>0</v>
      </c>
      <c r="V146" s="52">
        <v>7</v>
      </c>
      <c r="W146" s="51">
        <v>14435000</v>
      </c>
      <c r="X146" s="53">
        <f t="shared" si="27"/>
        <v>0.05142568676537596</v>
      </c>
      <c r="Y146" s="62">
        <f t="shared" si="28"/>
        <v>95</v>
      </c>
      <c r="Z146" s="63">
        <f t="shared" si="29"/>
        <v>56374500</v>
      </c>
      <c r="AA146" s="58">
        <f t="shared" si="31"/>
        <v>1874</v>
      </c>
      <c r="AB146" s="59">
        <f t="shared" si="30"/>
        <v>280696300</v>
      </c>
      <c r="AC146" s="12"/>
    </row>
    <row r="147" spans="1:29" ht="16.5">
      <c r="A147" s="60" t="s">
        <v>309</v>
      </c>
      <c r="B147" s="46" t="s">
        <v>310</v>
      </c>
      <c r="C147" s="47" t="s">
        <v>288</v>
      </c>
      <c r="D147" s="48">
        <v>70</v>
      </c>
      <c r="E147" s="49">
        <v>7696400</v>
      </c>
      <c r="F147" s="50">
        <v>3955</v>
      </c>
      <c r="G147" s="51">
        <v>909569100</v>
      </c>
      <c r="H147" s="52">
        <v>0</v>
      </c>
      <c r="I147" s="51">
        <v>0</v>
      </c>
      <c r="J147" s="52">
        <v>0</v>
      </c>
      <c r="K147" s="51">
        <v>0</v>
      </c>
      <c r="L147" s="53">
        <f t="shared" si="22"/>
        <v>0.8544302388399645</v>
      </c>
      <c r="M147" s="51">
        <f t="shared" si="23"/>
        <v>3955</v>
      </c>
      <c r="N147" s="52">
        <f t="shared" si="24"/>
        <v>947302800</v>
      </c>
      <c r="O147" s="52">
        <f t="shared" si="32"/>
        <v>229979.54487989887</v>
      </c>
      <c r="P147" s="50">
        <v>230290.88838268793</v>
      </c>
      <c r="Q147" s="55">
        <f t="shared" si="26"/>
        <v>-0.0013519575393347242</v>
      </c>
      <c r="R147" s="48">
        <v>296</v>
      </c>
      <c r="S147" s="51">
        <v>109533700</v>
      </c>
      <c r="T147" s="52">
        <v>0</v>
      </c>
      <c r="U147" s="51">
        <v>0</v>
      </c>
      <c r="V147" s="52">
        <v>39</v>
      </c>
      <c r="W147" s="51">
        <v>37733700</v>
      </c>
      <c r="X147" s="53">
        <f t="shared" si="27"/>
        <v>0.035446250651342014</v>
      </c>
      <c r="Y147" s="62">
        <f t="shared" si="28"/>
        <v>335</v>
      </c>
      <c r="Z147" s="63">
        <f t="shared" si="29"/>
        <v>147267400</v>
      </c>
      <c r="AA147" s="58">
        <f t="shared" si="31"/>
        <v>4360</v>
      </c>
      <c r="AB147" s="59">
        <f t="shared" si="30"/>
        <v>1064532900</v>
      </c>
      <c r="AC147" s="12"/>
    </row>
    <row r="148" spans="1:29" ht="16.5">
      <c r="A148" s="60" t="s">
        <v>311</v>
      </c>
      <c r="B148" s="46" t="s">
        <v>312</v>
      </c>
      <c r="C148" s="47" t="s">
        <v>288</v>
      </c>
      <c r="D148" s="48">
        <v>97</v>
      </c>
      <c r="E148" s="49">
        <v>5817700</v>
      </c>
      <c r="F148" s="50">
        <v>803</v>
      </c>
      <c r="G148" s="51">
        <v>126048100</v>
      </c>
      <c r="H148" s="52">
        <v>0</v>
      </c>
      <c r="I148" s="51">
        <v>0</v>
      </c>
      <c r="J148" s="52">
        <v>1</v>
      </c>
      <c r="K148" s="51">
        <v>16600</v>
      </c>
      <c r="L148" s="53">
        <f t="shared" si="22"/>
        <v>0.7700231957330115</v>
      </c>
      <c r="M148" s="51">
        <f t="shared" si="23"/>
        <v>803</v>
      </c>
      <c r="N148" s="52">
        <f t="shared" si="24"/>
        <v>126240800</v>
      </c>
      <c r="O148" s="52">
        <f t="shared" si="32"/>
        <v>156971.48194271483</v>
      </c>
      <c r="P148" s="50">
        <v>157263.09226932668</v>
      </c>
      <c r="Q148" s="55">
        <f t="shared" si="26"/>
        <v>-0.001854283305789488</v>
      </c>
      <c r="R148" s="48">
        <v>89</v>
      </c>
      <c r="S148" s="51">
        <v>26530100</v>
      </c>
      <c r="T148" s="52">
        <v>9</v>
      </c>
      <c r="U148" s="51">
        <v>5088700</v>
      </c>
      <c r="V148" s="52">
        <v>1</v>
      </c>
      <c r="W148" s="51">
        <v>192700</v>
      </c>
      <c r="X148" s="53">
        <f t="shared" si="27"/>
        <v>0.0011771971954972055</v>
      </c>
      <c r="Y148" s="62">
        <f t="shared" si="28"/>
        <v>99</v>
      </c>
      <c r="Z148" s="63">
        <f t="shared" si="29"/>
        <v>31811500</v>
      </c>
      <c r="AA148" s="58">
        <f t="shared" si="31"/>
        <v>1000</v>
      </c>
      <c r="AB148" s="59">
        <f t="shared" si="30"/>
        <v>163693900</v>
      </c>
      <c r="AC148" s="12"/>
    </row>
    <row r="149" spans="1:29" ht="16.5">
      <c r="A149" s="60" t="s">
        <v>313</v>
      </c>
      <c r="B149" s="46" t="s">
        <v>314</v>
      </c>
      <c r="C149" s="47" t="s">
        <v>288</v>
      </c>
      <c r="D149" s="48">
        <v>198</v>
      </c>
      <c r="E149" s="49">
        <v>7619900</v>
      </c>
      <c r="F149" s="50">
        <v>3678</v>
      </c>
      <c r="G149" s="51">
        <v>396823500</v>
      </c>
      <c r="H149" s="52">
        <v>0</v>
      </c>
      <c r="I149" s="51">
        <v>0</v>
      </c>
      <c r="J149" s="52">
        <v>0</v>
      </c>
      <c r="K149" s="51">
        <v>0</v>
      </c>
      <c r="L149" s="53">
        <f t="shared" si="22"/>
        <v>0.758184294362905</v>
      </c>
      <c r="M149" s="51">
        <f t="shared" si="23"/>
        <v>3678</v>
      </c>
      <c r="N149" s="52">
        <f t="shared" si="24"/>
        <v>401444700</v>
      </c>
      <c r="O149" s="52">
        <f t="shared" si="32"/>
        <v>107891.10929853181</v>
      </c>
      <c r="P149" s="50">
        <v>72607.89115646259</v>
      </c>
      <c r="Q149" s="55">
        <f t="shared" si="26"/>
        <v>0.48594192146467236</v>
      </c>
      <c r="R149" s="48">
        <v>257</v>
      </c>
      <c r="S149" s="51">
        <v>97311500</v>
      </c>
      <c r="T149" s="52">
        <v>21</v>
      </c>
      <c r="U149" s="51">
        <v>17010500</v>
      </c>
      <c r="V149" s="52">
        <v>20</v>
      </c>
      <c r="W149" s="51">
        <v>4621200</v>
      </c>
      <c r="X149" s="53">
        <f t="shared" si="27"/>
        <v>0.0088294197826234</v>
      </c>
      <c r="Y149" s="62">
        <f t="shared" si="28"/>
        <v>298</v>
      </c>
      <c r="Z149" s="63">
        <f t="shared" si="29"/>
        <v>118943200</v>
      </c>
      <c r="AA149" s="58">
        <f t="shared" si="31"/>
        <v>4174</v>
      </c>
      <c r="AB149" s="59">
        <f t="shared" si="30"/>
        <v>523386600</v>
      </c>
      <c r="AC149" s="12"/>
    </row>
    <row r="150" spans="1:29" ht="16.5">
      <c r="A150" s="60" t="s">
        <v>315</v>
      </c>
      <c r="B150" s="46" t="s">
        <v>316</v>
      </c>
      <c r="C150" s="47" t="s">
        <v>288</v>
      </c>
      <c r="D150" s="48">
        <v>1086</v>
      </c>
      <c r="E150" s="49">
        <v>54885800</v>
      </c>
      <c r="F150" s="50">
        <v>19797</v>
      </c>
      <c r="G150" s="51">
        <v>3792784400</v>
      </c>
      <c r="H150" s="52">
        <v>23</v>
      </c>
      <c r="I150" s="51">
        <v>6271800</v>
      </c>
      <c r="J150" s="52">
        <v>50</v>
      </c>
      <c r="K150" s="51">
        <v>598800</v>
      </c>
      <c r="L150" s="53">
        <f t="shared" si="22"/>
        <v>0.8554715003626749</v>
      </c>
      <c r="M150" s="51">
        <f t="shared" si="23"/>
        <v>19820</v>
      </c>
      <c r="N150" s="52">
        <f t="shared" si="24"/>
        <v>3959582900</v>
      </c>
      <c r="O150" s="52">
        <f t="shared" si="32"/>
        <v>191677.91120080726</v>
      </c>
      <c r="P150" s="50">
        <v>192314.1542816702</v>
      </c>
      <c r="Q150" s="55">
        <f t="shared" si="26"/>
        <v>-0.0033083528523390896</v>
      </c>
      <c r="R150" s="48">
        <v>583</v>
      </c>
      <c r="S150" s="51">
        <v>375824800</v>
      </c>
      <c r="T150" s="52">
        <v>31</v>
      </c>
      <c r="U150" s="51">
        <v>49999300</v>
      </c>
      <c r="V150" s="52">
        <v>25</v>
      </c>
      <c r="W150" s="51">
        <v>160526700</v>
      </c>
      <c r="X150" s="53">
        <f t="shared" si="27"/>
        <v>0.03614740337278217</v>
      </c>
      <c r="Y150" s="62">
        <f t="shared" si="28"/>
        <v>639</v>
      </c>
      <c r="Z150" s="63">
        <f t="shared" si="29"/>
        <v>586350800</v>
      </c>
      <c r="AA150" s="58">
        <f t="shared" si="31"/>
        <v>21595</v>
      </c>
      <c r="AB150" s="59">
        <f t="shared" si="30"/>
        <v>4440891600</v>
      </c>
      <c r="AC150" s="12"/>
    </row>
    <row r="151" spans="1:29" ht="16.5">
      <c r="A151" s="60" t="s">
        <v>317</v>
      </c>
      <c r="B151" s="46" t="s">
        <v>318</v>
      </c>
      <c r="C151" s="47" t="s">
        <v>288</v>
      </c>
      <c r="D151" s="48">
        <v>105</v>
      </c>
      <c r="E151" s="49">
        <v>4558100</v>
      </c>
      <c r="F151" s="50">
        <v>4714</v>
      </c>
      <c r="G151" s="51">
        <v>1056627600</v>
      </c>
      <c r="H151" s="52">
        <v>0</v>
      </c>
      <c r="I151" s="51">
        <v>0</v>
      </c>
      <c r="J151" s="52">
        <v>0</v>
      </c>
      <c r="K151" s="51">
        <v>0</v>
      </c>
      <c r="L151" s="53">
        <f t="shared" si="22"/>
        <v>0.8404680439981403</v>
      </c>
      <c r="M151" s="51">
        <f t="shared" si="23"/>
        <v>4714</v>
      </c>
      <c r="N151" s="52">
        <f t="shared" si="24"/>
        <v>1118708300</v>
      </c>
      <c r="O151" s="52">
        <f t="shared" si="32"/>
        <v>224146.71192193465</v>
      </c>
      <c r="P151" s="50">
        <v>223984.02291534055</v>
      </c>
      <c r="Q151" s="55">
        <f t="shared" si="26"/>
        <v>0.0007263420152766375</v>
      </c>
      <c r="R151" s="48">
        <v>272</v>
      </c>
      <c r="S151" s="51">
        <v>128826400</v>
      </c>
      <c r="T151" s="52">
        <v>12</v>
      </c>
      <c r="U151" s="51">
        <v>5096700</v>
      </c>
      <c r="V151" s="52">
        <v>15</v>
      </c>
      <c r="W151" s="51">
        <v>62080700</v>
      </c>
      <c r="X151" s="53">
        <f t="shared" si="27"/>
        <v>0.04938054286963103</v>
      </c>
      <c r="Y151" s="62">
        <f t="shared" si="28"/>
        <v>299</v>
      </c>
      <c r="Z151" s="63">
        <f t="shared" si="29"/>
        <v>196003800</v>
      </c>
      <c r="AA151" s="58">
        <f t="shared" si="31"/>
        <v>5118</v>
      </c>
      <c r="AB151" s="59">
        <f t="shared" si="30"/>
        <v>1257189500</v>
      </c>
      <c r="AC151" s="12"/>
    </row>
    <row r="152" spans="1:29" ht="16.5">
      <c r="A152" s="60" t="s">
        <v>319</v>
      </c>
      <c r="B152" s="46" t="s">
        <v>320</v>
      </c>
      <c r="C152" s="47" t="s">
        <v>288</v>
      </c>
      <c r="D152" s="48">
        <v>43</v>
      </c>
      <c r="E152" s="49">
        <v>6041600</v>
      </c>
      <c r="F152" s="50">
        <v>4107</v>
      </c>
      <c r="G152" s="51">
        <v>1998716500</v>
      </c>
      <c r="H152" s="52">
        <v>0</v>
      </c>
      <c r="I152" s="51">
        <v>0</v>
      </c>
      <c r="J152" s="52">
        <v>0</v>
      </c>
      <c r="K152" s="51">
        <v>0</v>
      </c>
      <c r="L152" s="53">
        <f t="shared" si="22"/>
        <v>0.899294311532379</v>
      </c>
      <c r="M152" s="51">
        <f t="shared" si="23"/>
        <v>4107</v>
      </c>
      <c r="N152" s="52">
        <f t="shared" si="24"/>
        <v>2012717000</v>
      </c>
      <c r="O152" s="52">
        <f t="shared" si="32"/>
        <v>486660.9447285123</v>
      </c>
      <c r="P152" s="50">
        <v>486316.3011695906</v>
      </c>
      <c r="Q152" s="55">
        <f t="shared" si="26"/>
        <v>0.0007086818971373819</v>
      </c>
      <c r="R152" s="48">
        <v>284</v>
      </c>
      <c r="S152" s="51">
        <v>203780200</v>
      </c>
      <c r="T152" s="52">
        <v>0</v>
      </c>
      <c r="U152" s="51">
        <v>0</v>
      </c>
      <c r="V152" s="52">
        <v>12</v>
      </c>
      <c r="W152" s="51">
        <v>14000500</v>
      </c>
      <c r="X152" s="53">
        <f t="shared" si="27"/>
        <v>0.006299327597790419</v>
      </c>
      <c r="Y152" s="62">
        <f t="shared" si="28"/>
        <v>296</v>
      </c>
      <c r="Z152" s="63">
        <f t="shared" si="29"/>
        <v>217780700</v>
      </c>
      <c r="AA152" s="58">
        <f t="shared" si="31"/>
        <v>4446</v>
      </c>
      <c r="AB152" s="59">
        <f t="shared" si="30"/>
        <v>2222538800</v>
      </c>
      <c r="AC152" s="12"/>
    </row>
    <row r="153" spans="1:29" ht="16.5">
      <c r="A153" s="60" t="s">
        <v>321</v>
      </c>
      <c r="B153" s="46" t="s">
        <v>322</v>
      </c>
      <c r="C153" s="47" t="s">
        <v>288</v>
      </c>
      <c r="D153" s="48">
        <v>46</v>
      </c>
      <c r="E153" s="49">
        <v>1994700</v>
      </c>
      <c r="F153" s="50">
        <v>2569</v>
      </c>
      <c r="G153" s="51">
        <v>729880000</v>
      </c>
      <c r="H153" s="52">
        <v>0</v>
      </c>
      <c r="I153" s="51">
        <v>0</v>
      </c>
      <c r="J153" s="52">
        <v>0</v>
      </c>
      <c r="K153" s="51">
        <v>0</v>
      </c>
      <c r="L153" s="53">
        <f t="shared" si="22"/>
        <v>0.8905079548245466</v>
      </c>
      <c r="M153" s="51">
        <f t="shared" si="23"/>
        <v>2569</v>
      </c>
      <c r="N153" s="52">
        <f t="shared" si="24"/>
        <v>736339300</v>
      </c>
      <c r="O153" s="52">
        <f t="shared" si="32"/>
        <v>284110.5488516933</v>
      </c>
      <c r="P153" s="50">
        <v>284943.4256730394</v>
      </c>
      <c r="Q153" s="55">
        <f t="shared" si="26"/>
        <v>-0.0029229550370528865</v>
      </c>
      <c r="R153" s="48">
        <v>175</v>
      </c>
      <c r="S153" s="51">
        <v>80770500</v>
      </c>
      <c r="T153" s="52">
        <v>2</v>
      </c>
      <c r="U153" s="51">
        <v>517600</v>
      </c>
      <c r="V153" s="52">
        <v>9</v>
      </c>
      <c r="W153" s="51">
        <v>6459300</v>
      </c>
      <c r="X153" s="53">
        <f t="shared" si="27"/>
        <v>0.007880827029920252</v>
      </c>
      <c r="Y153" s="62">
        <f t="shared" si="28"/>
        <v>186</v>
      </c>
      <c r="Z153" s="63">
        <f t="shared" si="29"/>
        <v>87747400</v>
      </c>
      <c r="AA153" s="58">
        <f t="shared" si="31"/>
        <v>2801</v>
      </c>
      <c r="AB153" s="59">
        <f t="shared" si="30"/>
        <v>819622100</v>
      </c>
      <c r="AC153" s="12"/>
    </row>
    <row r="154" spans="1:29" ht="16.5">
      <c r="A154" s="60" t="s">
        <v>323</v>
      </c>
      <c r="B154" s="46" t="s">
        <v>324</v>
      </c>
      <c r="C154" s="47" t="s">
        <v>288</v>
      </c>
      <c r="D154" s="48">
        <v>3</v>
      </c>
      <c r="E154" s="49">
        <v>135800</v>
      </c>
      <c r="F154" s="50">
        <v>126</v>
      </c>
      <c r="G154" s="51">
        <v>18942700</v>
      </c>
      <c r="H154" s="52">
        <v>1</v>
      </c>
      <c r="I154" s="51">
        <v>154100</v>
      </c>
      <c r="J154" s="52">
        <v>1</v>
      </c>
      <c r="K154" s="51">
        <v>15300</v>
      </c>
      <c r="L154" s="53">
        <f t="shared" si="22"/>
        <v>0.48071409332450615</v>
      </c>
      <c r="M154" s="51">
        <f t="shared" si="23"/>
        <v>127</v>
      </c>
      <c r="N154" s="52">
        <f t="shared" si="24"/>
        <v>35894800</v>
      </c>
      <c r="O154" s="52">
        <f t="shared" si="32"/>
        <v>150368.5039370079</v>
      </c>
      <c r="P154" s="50">
        <v>150368.5039370079</v>
      </c>
      <c r="Q154" s="55">
        <f t="shared" si="26"/>
        <v>0</v>
      </c>
      <c r="R154" s="48">
        <v>13</v>
      </c>
      <c r="S154" s="51">
        <v>3324200</v>
      </c>
      <c r="T154" s="52">
        <v>1</v>
      </c>
      <c r="U154" s="51">
        <v>355800</v>
      </c>
      <c r="V154" s="52">
        <v>3</v>
      </c>
      <c r="W154" s="51">
        <v>16798000</v>
      </c>
      <c r="X154" s="53">
        <f t="shared" si="27"/>
        <v>0.4228475629249432</v>
      </c>
      <c r="Y154" s="62">
        <f t="shared" si="28"/>
        <v>17</v>
      </c>
      <c r="Z154" s="63">
        <f t="shared" si="29"/>
        <v>20478000</v>
      </c>
      <c r="AA154" s="58">
        <f t="shared" si="31"/>
        <v>148</v>
      </c>
      <c r="AB154" s="59">
        <f t="shared" si="30"/>
        <v>39725900</v>
      </c>
      <c r="AC154" s="12"/>
    </row>
    <row r="155" spans="1:29" ht="16.5">
      <c r="A155" s="60" t="s">
        <v>325</v>
      </c>
      <c r="B155" s="46" t="s">
        <v>326</v>
      </c>
      <c r="C155" s="47" t="s">
        <v>288</v>
      </c>
      <c r="D155" s="48">
        <v>14</v>
      </c>
      <c r="E155" s="49">
        <v>434500</v>
      </c>
      <c r="F155" s="50">
        <v>631</v>
      </c>
      <c r="G155" s="51">
        <v>68751481</v>
      </c>
      <c r="H155" s="52">
        <v>0</v>
      </c>
      <c r="I155" s="51">
        <v>0</v>
      </c>
      <c r="J155" s="52">
        <v>0</v>
      </c>
      <c r="K155" s="51">
        <v>0</v>
      </c>
      <c r="L155" s="53">
        <f t="shared" si="22"/>
        <v>0.8822687449228132</v>
      </c>
      <c r="M155" s="51">
        <f t="shared" si="23"/>
        <v>631</v>
      </c>
      <c r="N155" s="52">
        <f t="shared" si="24"/>
        <v>70561481</v>
      </c>
      <c r="O155" s="52">
        <f t="shared" si="32"/>
        <v>108956.38827258321</v>
      </c>
      <c r="P155" s="50">
        <v>109159.48734177215</v>
      </c>
      <c r="Q155" s="55">
        <f t="shared" si="26"/>
        <v>-0.0018605718489044744</v>
      </c>
      <c r="R155" s="48">
        <v>37</v>
      </c>
      <c r="S155" s="51">
        <v>6929800</v>
      </c>
      <c r="T155" s="52">
        <v>0</v>
      </c>
      <c r="U155" s="51">
        <v>0</v>
      </c>
      <c r="V155" s="52">
        <v>3</v>
      </c>
      <c r="W155" s="51">
        <v>1810000</v>
      </c>
      <c r="X155" s="53">
        <f t="shared" si="27"/>
        <v>0.023227229509576553</v>
      </c>
      <c r="Y155" s="62">
        <f t="shared" si="28"/>
        <v>40</v>
      </c>
      <c r="Z155" s="63">
        <f t="shared" si="29"/>
        <v>8739800</v>
      </c>
      <c r="AA155" s="58">
        <f t="shared" si="31"/>
        <v>685</v>
      </c>
      <c r="AB155" s="59">
        <f t="shared" si="30"/>
        <v>77925781</v>
      </c>
      <c r="AC155" s="12"/>
    </row>
    <row r="156" spans="1:29" ht="16.5">
      <c r="A156" s="60" t="s">
        <v>327</v>
      </c>
      <c r="B156" s="46" t="s">
        <v>328</v>
      </c>
      <c r="C156" s="47" t="s">
        <v>288</v>
      </c>
      <c r="D156" s="48">
        <v>225</v>
      </c>
      <c r="E156" s="49">
        <v>3857400</v>
      </c>
      <c r="F156" s="50">
        <v>986</v>
      </c>
      <c r="G156" s="51">
        <v>134389500</v>
      </c>
      <c r="H156" s="52">
        <v>0</v>
      </c>
      <c r="I156" s="51">
        <v>0</v>
      </c>
      <c r="J156" s="52">
        <v>0</v>
      </c>
      <c r="K156" s="51">
        <v>0</v>
      </c>
      <c r="L156" s="53">
        <f t="shared" si="22"/>
        <v>0.6274215860159958</v>
      </c>
      <c r="M156" s="51">
        <f t="shared" si="23"/>
        <v>986</v>
      </c>
      <c r="N156" s="52">
        <f t="shared" si="24"/>
        <v>139011300</v>
      </c>
      <c r="O156" s="52">
        <f t="shared" si="32"/>
        <v>136297.6673427992</v>
      </c>
      <c r="P156" s="50">
        <v>136414.69098277608</v>
      </c>
      <c r="Q156" s="55">
        <f t="shared" si="26"/>
        <v>-0.0008578521795109778</v>
      </c>
      <c r="R156" s="48">
        <v>64</v>
      </c>
      <c r="S156" s="51">
        <v>55513500</v>
      </c>
      <c r="T156" s="52">
        <v>3</v>
      </c>
      <c r="U156" s="51">
        <v>15811100</v>
      </c>
      <c r="V156" s="52">
        <v>4</v>
      </c>
      <c r="W156" s="51">
        <v>4621800</v>
      </c>
      <c r="X156" s="53">
        <f t="shared" si="27"/>
        <v>0.02157770574523106</v>
      </c>
      <c r="Y156" s="62">
        <f t="shared" si="28"/>
        <v>71</v>
      </c>
      <c r="Z156" s="63">
        <f t="shared" si="29"/>
        <v>75946400</v>
      </c>
      <c r="AA156" s="58">
        <f t="shared" si="31"/>
        <v>1282</v>
      </c>
      <c r="AB156" s="59">
        <f t="shared" si="30"/>
        <v>214193300</v>
      </c>
      <c r="AC156" s="12"/>
    </row>
    <row r="157" spans="1:29" ht="16.5">
      <c r="A157" s="60" t="s">
        <v>329</v>
      </c>
      <c r="B157" s="46" t="s">
        <v>330</v>
      </c>
      <c r="C157" s="47" t="s">
        <v>288</v>
      </c>
      <c r="D157" s="48">
        <v>299</v>
      </c>
      <c r="E157" s="49">
        <v>7641500</v>
      </c>
      <c r="F157" s="50">
        <v>4106</v>
      </c>
      <c r="G157" s="51">
        <v>396879900</v>
      </c>
      <c r="H157" s="52">
        <v>0</v>
      </c>
      <c r="I157" s="51">
        <v>0</v>
      </c>
      <c r="J157" s="52">
        <v>0</v>
      </c>
      <c r="K157" s="51">
        <v>0</v>
      </c>
      <c r="L157" s="53">
        <f t="shared" si="22"/>
        <v>0.6670852478618658</v>
      </c>
      <c r="M157" s="51">
        <f t="shared" si="23"/>
        <v>4106</v>
      </c>
      <c r="N157" s="52">
        <f t="shared" si="24"/>
        <v>531933200</v>
      </c>
      <c r="O157" s="52">
        <f t="shared" si="32"/>
        <v>96658.52411105699</v>
      </c>
      <c r="P157" s="50">
        <v>96941.33398247322</v>
      </c>
      <c r="Q157" s="55">
        <f t="shared" si="26"/>
        <v>-0.002917330098504367</v>
      </c>
      <c r="R157" s="48">
        <v>140</v>
      </c>
      <c r="S157" s="51">
        <v>53192000</v>
      </c>
      <c r="T157" s="52">
        <v>3</v>
      </c>
      <c r="U157" s="51">
        <v>2179600</v>
      </c>
      <c r="V157" s="52">
        <v>24</v>
      </c>
      <c r="W157" s="51">
        <v>135053300</v>
      </c>
      <c r="X157" s="53">
        <f t="shared" si="27"/>
        <v>0.22700082343566133</v>
      </c>
      <c r="Y157" s="62">
        <f t="shared" si="28"/>
        <v>167</v>
      </c>
      <c r="Z157" s="63">
        <f t="shared" si="29"/>
        <v>190424900</v>
      </c>
      <c r="AA157" s="58">
        <f t="shared" si="31"/>
        <v>4572</v>
      </c>
      <c r="AB157" s="59">
        <f t="shared" si="30"/>
        <v>594946300</v>
      </c>
      <c r="AC157" s="12"/>
    </row>
    <row r="158" spans="1:29" ht="16.5">
      <c r="A158" s="60" t="s">
        <v>331</v>
      </c>
      <c r="B158" s="46" t="s">
        <v>332</v>
      </c>
      <c r="C158" s="47" t="s">
        <v>288</v>
      </c>
      <c r="D158" s="48">
        <v>108</v>
      </c>
      <c r="E158" s="49">
        <v>4924700</v>
      </c>
      <c r="F158" s="50">
        <v>1409</v>
      </c>
      <c r="G158" s="51">
        <v>207143700</v>
      </c>
      <c r="H158" s="52">
        <v>0</v>
      </c>
      <c r="I158" s="51">
        <v>0</v>
      </c>
      <c r="J158" s="52">
        <v>0</v>
      </c>
      <c r="K158" s="51">
        <v>0</v>
      </c>
      <c r="L158" s="53">
        <f t="shared" si="22"/>
        <v>0.792115619128979</v>
      </c>
      <c r="M158" s="51">
        <f t="shared" si="23"/>
        <v>1409</v>
      </c>
      <c r="N158" s="52">
        <f t="shared" si="24"/>
        <v>217830300</v>
      </c>
      <c r="O158" s="52">
        <f t="shared" si="32"/>
        <v>147014.69127040455</v>
      </c>
      <c r="P158" s="50">
        <v>147002.19391365888</v>
      </c>
      <c r="Q158" s="55">
        <f t="shared" si="26"/>
        <v>8.501476347364339E-05</v>
      </c>
      <c r="R158" s="48">
        <v>74</v>
      </c>
      <c r="S158" s="51">
        <v>32519900</v>
      </c>
      <c r="T158" s="52">
        <v>3</v>
      </c>
      <c r="U158" s="51">
        <v>6232000</v>
      </c>
      <c r="V158" s="52">
        <v>6</v>
      </c>
      <c r="W158" s="51">
        <v>10686600</v>
      </c>
      <c r="X158" s="53">
        <f t="shared" si="27"/>
        <v>0.04086546091135645</v>
      </c>
      <c r="Y158" s="62">
        <f t="shared" si="28"/>
        <v>83</v>
      </c>
      <c r="Z158" s="63">
        <f t="shared" si="29"/>
        <v>49438500</v>
      </c>
      <c r="AA158" s="58">
        <f t="shared" si="31"/>
        <v>1600</v>
      </c>
      <c r="AB158" s="59">
        <f t="shared" si="30"/>
        <v>261506900</v>
      </c>
      <c r="AC158" s="12"/>
    </row>
    <row r="159" spans="1:29" ht="16.5">
      <c r="A159" s="60" t="s">
        <v>333</v>
      </c>
      <c r="B159" s="46" t="s">
        <v>334</v>
      </c>
      <c r="C159" s="47" t="s">
        <v>288</v>
      </c>
      <c r="D159" s="48">
        <v>39</v>
      </c>
      <c r="E159" s="49">
        <v>352200</v>
      </c>
      <c r="F159" s="50">
        <v>1093</v>
      </c>
      <c r="G159" s="51">
        <v>202921000</v>
      </c>
      <c r="H159" s="52">
        <v>0</v>
      </c>
      <c r="I159" s="51">
        <v>0</v>
      </c>
      <c r="J159" s="52">
        <v>0</v>
      </c>
      <c r="K159" s="51">
        <v>0</v>
      </c>
      <c r="L159" s="53">
        <f t="shared" si="22"/>
        <v>0.8458590750369009</v>
      </c>
      <c r="M159" s="51">
        <f t="shared" si="23"/>
        <v>1093</v>
      </c>
      <c r="N159" s="52">
        <f t="shared" si="24"/>
        <v>214715300</v>
      </c>
      <c r="O159" s="52">
        <f t="shared" si="32"/>
        <v>185655.07776761206</v>
      </c>
      <c r="P159" s="50">
        <v>185602.8466483012</v>
      </c>
      <c r="Q159" s="55">
        <f t="shared" si="26"/>
        <v>0.0002814133525108827</v>
      </c>
      <c r="R159" s="48">
        <v>78</v>
      </c>
      <c r="S159" s="51">
        <v>24831800</v>
      </c>
      <c r="T159" s="52">
        <v>0</v>
      </c>
      <c r="U159" s="51">
        <v>0</v>
      </c>
      <c r="V159" s="52">
        <v>25</v>
      </c>
      <c r="W159" s="51">
        <v>11794300</v>
      </c>
      <c r="X159" s="53">
        <f t="shared" si="27"/>
        <v>0.049163544870702</v>
      </c>
      <c r="Y159" s="62">
        <f t="shared" si="28"/>
        <v>103</v>
      </c>
      <c r="Z159" s="63">
        <f t="shared" si="29"/>
        <v>36626100</v>
      </c>
      <c r="AA159" s="58">
        <f t="shared" si="31"/>
        <v>1235</v>
      </c>
      <c r="AB159" s="59">
        <f t="shared" si="30"/>
        <v>239899300</v>
      </c>
      <c r="AC159" s="12"/>
    </row>
    <row r="160" spans="1:29" ht="16.5">
      <c r="A160" s="60" t="s">
        <v>335</v>
      </c>
      <c r="B160" s="61" t="s">
        <v>336</v>
      </c>
      <c r="C160" s="47" t="s">
        <v>288</v>
      </c>
      <c r="D160" s="48">
        <v>65</v>
      </c>
      <c r="E160" s="49">
        <v>1519800</v>
      </c>
      <c r="F160" s="50">
        <v>1618</v>
      </c>
      <c r="G160" s="51">
        <v>234479700</v>
      </c>
      <c r="H160" s="52">
        <v>0</v>
      </c>
      <c r="I160" s="51">
        <v>0</v>
      </c>
      <c r="J160" s="52">
        <v>0</v>
      </c>
      <c r="K160" s="51">
        <v>0</v>
      </c>
      <c r="L160" s="53">
        <f t="shared" si="22"/>
        <v>0.8445859693660699</v>
      </c>
      <c r="M160" s="51">
        <f t="shared" si="23"/>
        <v>1618</v>
      </c>
      <c r="N160" s="52">
        <f t="shared" si="24"/>
        <v>240675300</v>
      </c>
      <c r="O160" s="52">
        <f t="shared" si="32"/>
        <v>144919.46847960446</v>
      </c>
      <c r="P160" s="50">
        <v>91781.99753390875</v>
      </c>
      <c r="Q160" s="55">
        <f t="shared" si="26"/>
        <v>0.5789530885516425</v>
      </c>
      <c r="R160" s="48">
        <v>94</v>
      </c>
      <c r="S160" s="51">
        <v>34758000</v>
      </c>
      <c r="T160" s="52">
        <v>2</v>
      </c>
      <c r="U160" s="51">
        <v>673700</v>
      </c>
      <c r="V160" s="52">
        <v>8</v>
      </c>
      <c r="W160" s="51">
        <v>6195600</v>
      </c>
      <c r="X160" s="53">
        <f t="shared" si="27"/>
        <v>0.02231628934958729</v>
      </c>
      <c r="Y160" s="62">
        <f t="shared" si="28"/>
        <v>104</v>
      </c>
      <c r="Z160" s="63">
        <f t="shared" si="29"/>
        <v>41627300</v>
      </c>
      <c r="AA160" s="58">
        <f t="shared" si="31"/>
        <v>1787</v>
      </c>
      <c r="AB160" s="59">
        <f t="shared" si="30"/>
        <v>277626800</v>
      </c>
      <c r="AC160" s="12"/>
    </row>
    <row r="161" spans="1:29" ht="16.5">
      <c r="A161" s="60" t="s">
        <v>337</v>
      </c>
      <c r="B161" s="46" t="s">
        <v>338</v>
      </c>
      <c r="C161" s="47" t="s">
        <v>288</v>
      </c>
      <c r="D161" s="48">
        <v>22</v>
      </c>
      <c r="E161" s="49">
        <v>1060800</v>
      </c>
      <c r="F161" s="50">
        <v>1332</v>
      </c>
      <c r="G161" s="51">
        <v>217896700</v>
      </c>
      <c r="H161" s="52">
        <v>0</v>
      </c>
      <c r="I161" s="51">
        <v>0</v>
      </c>
      <c r="J161" s="52">
        <v>0</v>
      </c>
      <c r="K161" s="51">
        <v>0</v>
      </c>
      <c r="L161" s="53">
        <f t="shared" si="22"/>
        <v>0.8523742836466055</v>
      </c>
      <c r="M161" s="51">
        <f t="shared" si="23"/>
        <v>1332</v>
      </c>
      <c r="N161" s="52">
        <f t="shared" si="24"/>
        <v>231100200</v>
      </c>
      <c r="O161" s="52">
        <f t="shared" si="32"/>
        <v>163586.11111111112</v>
      </c>
      <c r="P161" s="50">
        <v>163697.14714714716</v>
      </c>
      <c r="Q161" s="55">
        <f t="shared" si="26"/>
        <v>-0.0006783015951782309</v>
      </c>
      <c r="R161" s="48">
        <v>72</v>
      </c>
      <c r="S161" s="51">
        <v>23211400</v>
      </c>
      <c r="T161" s="52">
        <v>1</v>
      </c>
      <c r="U161" s="51">
        <v>262600</v>
      </c>
      <c r="V161" s="52">
        <v>23</v>
      </c>
      <c r="W161" s="51">
        <v>13203500</v>
      </c>
      <c r="X161" s="53">
        <f t="shared" si="27"/>
        <v>0.05164981321024117</v>
      </c>
      <c r="Y161" s="62">
        <f t="shared" si="28"/>
        <v>96</v>
      </c>
      <c r="Z161" s="63">
        <f t="shared" si="29"/>
        <v>36677500</v>
      </c>
      <c r="AA161" s="58">
        <f t="shared" si="31"/>
        <v>1450</v>
      </c>
      <c r="AB161" s="59">
        <f t="shared" si="30"/>
        <v>255635000</v>
      </c>
      <c r="AC161" s="12"/>
    </row>
    <row r="162" spans="1:29" ht="16.5">
      <c r="A162" s="60" t="s">
        <v>339</v>
      </c>
      <c r="B162" s="46" t="s">
        <v>340</v>
      </c>
      <c r="C162" s="47" t="s">
        <v>288</v>
      </c>
      <c r="D162" s="48">
        <v>282</v>
      </c>
      <c r="E162" s="49">
        <v>24869000</v>
      </c>
      <c r="F162" s="50">
        <v>11010</v>
      </c>
      <c r="G162" s="51">
        <v>1542080900</v>
      </c>
      <c r="H162" s="52">
        <v>0</v>
      </c>
      <c r="I162" s="51">
        <v>0</v>
      </c>
      <c r="J162" s="52">
        <v>0</v>
      </c>
      <c r="K162" s="51">
        <v>0</v>
      </c>
      <c r="L162" s="53">
        <f t="shared" si="22"/>
        <v>0.6585226661048024</v>
      </c>
      <c r="M162" s="51">
        <f t="shared" si="23"/>
        <v>11010</v>
      </c>
      <c r="N162" s="52">
        <f t="shared" si="24"/>
        <v>1581719600</v>
      </c>
      <c r="O162" s="52">
        <f t="shared" si="32"/>
        <v>140061.84377838328</v>
      </c>
      <c r="P162" s="50">
        <v>90492.84091941491</v>
      </c>
      <c r="Q162" s="55">
        <f t="shared" si="26"/>
        <v>0.5477671200875462</v>
      </c>
      <c r="R162" s="48">
        <v>746</v>
      </c>
      <c r="S162" s="51">
        <v>574671000</v>
      </c>
      <c r="T162" s="52">
        <v>79</v>
      </c>
      <c r="U162" s="51">
        <v>160468300</v>
      </c>
      <c r="V162" s="52">
        <v>47</v>
      </c>
      <c r="W162" s="51">
        <v>39638700</v>
      </c>
      <c r="X162" s="53">
        <f t="shared" si="27"/>
        <v>0.016927116083811446</v>
      </c>
      <c r="Y162" s="62">
        <f t="shared" si="28"/>
        <v>872</v>
      </c>
      <c r="Z162" s="63">
        <f t="shared" si="29"/>
        <v>774778000</v>
      </c>
      <c r="AA162" s="58">
        <f t="shared" si="31"/>
        <v>12164</v>
      </c>
      <c r="AB162" s="59">
        <f t="shared" si="30"/>
        <v>2341727900</v>
      </c>
      <c r="AC162" s="12"/>
    </row>
    <row r="163" spans="1:29" ht="16.5">
      <c r="A163" s="60" t="s">
        <v>341</v>
      </c>
      <c r="B163" s="46" t="s">
        <v>342</v>
      </c>
      <c r="C163" s="47" t="s">
        <v>288</v>
      </c>
      <c r="D163" s="48">
        <v>243</v>
      </c>
      <c r="E163" s="49">
        <v>14922700</v>
      </c>
      <c r="F163" s="50">
        <v>3009</v>
      </c>
      <c r="G163" s="51">
        <v>457726300</v>
      </c>
      <c r="H163" s="52">
        <v>5</v>
      </c>
      <c r="I163" s="51">
        <v>1698100</v>
      </c>
      <c r="J163" s="52">
        <v>12</v>
      </c>
      <c r="K163" s="51">
        <v>36400</v>
      </c>
      <c r="L163" s="53">
        <f t="shared" si="22"/>
        <v>0.868561355760965</v>
      </c>
      <c r="M163" s="51">
        <f t="shared" si="23"/>
        <v>3014</v>
      </c>
      <c r="N163" s="52">
        <f t="shared" si="24"/>
        <v>495545300</v>
      </c>
      <c r="O163" s="52">
        <f t="shared" si="32"/>
        <v>152430.12607830125</v>
      </c>
      <c r="P163" s="50">
        <v>153218.86604774537</v>
      </c>
      <c r="Q163" s="55">
        <f t="shared" si="26"/>
        <v>-0.005147799287317061</v>
      </c>
      <c r="R163" s="48">
        <v>53</v>
      </c>
      <c r="S163" s="51">
        <v>17493900</v>
      </c>
      <c r="T163" s="52">
        <v>2</v>
      </c>
      <c r="U163" s="51">
        <v>950400</v>
      </c>
      <c r="V163" s="52">
        <v>7</v>
      </c>
      <c r="W163" s="51">
        <v>36120900</v>
      </c>
      <c r="X163" s="53">
        <f t="shared" si="27"/>
        <v>0.06828809674737833</v>
      </c>
      <c r="Y163" s="62">
        <f t="shared" si="28"/>
        <v>62</v>
      </c>
      <c r="Z163" s="63">
        <f t="shared" si="29"/>
        <v>54565200</v>
      </c>
      <c r="AA163" s="58">
        <f t="shared" si="31"/>
        <v>3331</v>
      </c>
      <c r="AB163" s="59">
        <f t="shared" si="30"/>
        <v>528948700</v>
      </c>
      <c r="AC163" s="12"/>
    </row>
    <row r="164" spans="1:29" ht="16.5">
      <c r="A164" s="60" t="s">
        <v>343</v>
      </c>
      <c r="B164" s="46" t="s">
        <v>344</v>
      </c>
      <c r="C164" s="47" t="s">
        <v>288</v>
      </c>
      <c r="D164" s="48">
        <v>8</v>
      </c>
      <c r="E164" s="49">
        <v>4248700</v>
      </c>
      <c r="F164" s="50">
        <v>24</v>
      </c>
      <c r="G164" s="51">
        <v>12729600</v>
      </c>
      <c r="H164" s="52">
        <v>0</v>
      </c>
      <c r="I164" s="51">
        <v>0</v>
      </c>
      <c r="J164" s="52">
        <v>0</v>
      </c>
      <c r="K164" s="51">
        <v>0</v>
      </c>
      <c r="L164" s="53">
        <f t="shared" si="22"/>
        <v>0.2881153765195565</v>
      </c>
      <c r="M164" s="51">
        <f t="shared" si="23"/>
        <v>24</v>
      </c>
      <c r="N164" s="52">
        <f t="shared" si="24"/>
        <v>12729600</v>
      </c>
      <c r="O164" s="52">
        <f t="shared" si="32"/>
        <v>530400</v>
      </c>
      <c r="P164" s="50">
        <v>530400</v>
      </c>
      <c r="Q164" s="55">
        <f t="shared" si="26"/>
        <v>0</v>
      </c>
      <c r="R164" s="48">
        <v>21</v>
      </c>
      <c r="S164" s="51">
        <v>27204000</v>
      </c>
      <c r="T164" s="52">
        <v>0</v>
      </c>
      <c r="U164" s="51">
        <v>0</v>
      </c>
      <c r="V164" s="52">
        <v>0</v>
      </c>
      <c r="W164" s="51">
        <v>0</v>
      </c>
      <c r="X164" s="53">
        <f t="shared" si="27"/>
        <v>0</v>
      </c>
      <c r="Y164" s="62">
        <f t="shared" si="28"/>
        <v>21</v>
      </c>
      <c r="Z164" s="63">
        <f t="shared" si="29"/>
        <v>27204000</v>
      </c>
      <c r="AA164" s="58">
        <f t="shared" si="31"/>
        <v>53</v>
      </c>
      <c r="AB164" s="59">
        <f t="shared" si="30"/>
        <v>44182300</v>
      </c>
      <c r="AC164" s="12"/>
    </row>
    <row r="165" spans="1:29" ht="16.5">
      <c r="A165" s="60" t="s">
        <v>345</v>
      </c>
      <c r="B165" s="46" t="s">
        <v>346</v>
      </c>
      <c r="C165" s="47" t="s">
        <v>288</v>
      </c>
      <c r="D165" s="48">
        <v>84</v>
      </c>
      <c r="E165" s="49">
        <v>3876000</v>
      </c>
      <c r="F165" s="50">
        <v>2588</v>
      </c>
      <c r="G165" s="51">
        <v>381090800</v>
      </c>
      <c r="H165" s="52">
        <v>0</v>
      </c>
      <c r="I165" s="51">
        <v>0</v>
      </c>
      <c r="J165" s="52">
        <v>0</v>
      </c>
      <c r="K165" s="51">
        <v>0</v>
      </c>
      <c r="L165" s="53">
        <f t="shared" si="22"/>
        <v>0.7560116378214119</v>
      </c>
      <c r="M165" s="51">
        <f t="shared" si="23"/>
        <v>2588</v>
      </c>
      <c r="N165" s="52">
        <f t="shared" si="24"/>
        <v>407933800</v>
      </c>
      <c r="O165" s="52">
        <f t="shared" si="32"/>
        <v>147253.01391035548</v>
      </c>
      <c r="P165" s="50">
        <v>147085.93508500772</v>
      </c>
      <c r="Q165" s="55">
        <f t="shared" si="26"/>
        <v>0.0011359265945530637</v>
      </c>
      <c r="R165" s="48">
        <v>156</v>
      </c>
      <c r="S165" s="51">
        <v>75673700</v>
      </c>
      <c r="T165" s="52">
        <v>13</v>
      </c>
      <c r="U165" s="51">
        <v>16597100</v>
      </c>
      <c r="V165" s="52">
        <v>16</v>
      </c>
      <c r="W165" s="51">
        <v>26843000</v>
      </c>
      <c r="X165" s="53">
        <f t="shared" si="27"/>
        <v>0.05325140463648075</v>
      </c>
      <c r="Y165" s="62">
        <f t="shared" si="28"/>
        <v>185</v>
      </c>
      <c r="Z165" s="63">
        <f t="shared" si="29"/>
        <v>119113800</v>
      </c>
      <c r="AA165" s="58">
        <f t="shared" si="31"/>
        <v>2857</v>
      </c>
      <c r="AB165" s="59">
        <f t="shared" si="30"/>
        <v>504080600</v>
      </c>
      <c r="AC165" s="12"/>
    </row>
    <row r="166" spans="1:29" ht="16.5">
      <c r="A166" s="60" t="s">
        <v>347</v>
      </c>
      <c r="B166" s="46" t="s">
        <v>348</v>
      </c>
      <c r="C166" s="47" t="s">
        <v>288</v>
      </c>
      <c r="D166" s="48">
        <v>145</v>
      </c>
      <c r="E166" s="49">
        <v>7849900</v>
      </c>
      <c r="F166" s="50">
        <v>1789</v>
      </c>
      <c r="G166" s="51">
        <v>242242700</v>
      </c>
      <c r="H166" s="52">
        <v>0</v>
      </c>
      <c r="I166" s="51">
        <v>0</v>
      </c>
      <c r="J166" s="52">
        <v>0</v>
      </c>
      <c r="K166" s="51">
        <v>0</v>
      </c>
      <c r="L166" s="53">
        <f t="shared" si="22"/>
        <v>0.7601175558401223</v>
      </c>
      <c r="M166" s="51">
        <f t="shared" si="23"/>
        <v>1789</v>
      </c>
      <c r="N166" s="52">
        <f t="shared" si="24"/>
        <v>252911000</v>
      </c>
      <c r="O166" s="52">
        <f t="shared" si="32"/>
        <v>135406.7635550587</v>
      </c>
      <c r="P166" s="50">
        <v>136103.31618067468</v>
      </c>
      <c r="Q166" s="55">
        <f t="shared" si="26"/>
        <v>-0.005117822586272129</v>
      </c>
      <c r="R166" s="48">
        <v>120</v>
      </c>
      <c r="S166" s="51">
        <v>47337200</v>
      </c>
      <c r="T166" s="52">
        <v>26</v>
      </c>
      <c r="U166" s="51">
        <v>10593000</v>
      </c>
      <c r="V166" s="52">
        <v>7</v>
      </c>
      <c r="W166" s="51">
        <v>10668300</v>
      </c>
      <c r="X166" s="53">
        <f t="shared" si="27"/>
        <v>0.033475362192417674</v>
      </c>
      <c r="Y166" s="62">
        <f t="shared" si="28"/>
        <v>153</v>
      </c>
      <c r="Z166" s="63">
        <f t="shared" si="29"/>
        <v>68598500</v>
      </c>
      <c r="AA166" s="58">
        <f t="shared" si="31"/>
        <v>2087</v>
      </c>
      <c r="AB166" s="59">
        <f t="shared" si="30"/>
        <v>318691100</v>
      </c>
      <c r="AC166" s="12"/>
    </row>
    <row r="167" spans="1:29" ht="16.5">
      <c r="A167" s="60" t="s">
        <v>349</v>
      </c>
      <c r="B167" s="46" t="s">
        <v>350</v>
      </c>
      <c r="C167" s="47" t="s">
        <v>288</v>
      </c>
      <c r="D167" s="48">
        <v>33</v>
      </c>
      <c r="E167" s="49">
        <v>1948700</v>
      </c>
      <c r="F167" s="50">
        <v>2115</v>
      </c>
      <c r="G167" s="51">
        <v>331915300</v>
      </c>
      <c r="H167" s="52">
        <v>0</v>
      </c>
      <c r="I167" s="51">
        <v>0</v>
      </c>
      <c r="J167" s="52">
        <v>0</v>
      </c>
      <c r="K167" s="51">
        <v>0</v>
      </c>
      <c r="L167" s="53">
        <f t="shared" si="22"/>
        <v>0.8024604590664907</v>
      </c>
      <c r="M167" s="51">
        <f t="shared" si="23"/>
        <v>2115</v>
      </c>
      <c r="N167" s="52">
        <f t="shared" si="24"/>
        <v>350967100</v>
      </c>
      <c r="O167" s="52">
        <f t="shared" si="32"/>
        <v>156933.94799054373</v>
      </c>
      <c r="P167" s="50">
        <v>156860.06616257087</v>
      </c>
      <c r="Q167" s="55">
        <f t="shared" si="26"/>
        <v>0.0004710046972458038</v>
      </c>
      <c r="R167" s="48">
        <v>101</v>
      </c>
      <c r="S167" s="51">
        <v>60706200</v>
      </c>
      <c r="T167" s="52">
        <v>0</v>
      </c>
      <c r="U167" s="51">
        <v>0</v>
      </c>
      <c r="V167" s="52">
        <v>11</v>
      </c>
      <c r="W167" s="51">
        <v>19051800</v>
      </c>
      <c r="X167" s="53">
        <f t="shared" si="27"/>
        <v>0.04606089618057067</v>
      </c>
      <c r="Y167" s="62">
        <f t="shared" si="28"/>
        <v>112</v>
      </c>
      <c r="Z167" s="63">
        <f t="shared" si="29"/>
        <v>79758000</v>
      </c>
      <c r="AA167" s="58">
        <f t="shared" si="31"/>
        <v>2260</v>
      </c>
      <c r="AB167" s="59">
        <f t="shared" si="30"/>
        <v>413622000</v>
      </c>
      <c r="AC167" s="12"/>
    </row>
    <row r="168" spans="1:29" ht="16.5">
      <c r="A168" s="60" t="s">
        <v>351</v>
      </c>
      <c r="B168" s="46" t="s">
        <v>352</v>
      </c>
      <c r="C168" s="47" t="s">
        <v>288</v>
      </c>
      <c r="D168" s="48">
        <v>0</v>
      </c>
      <c r="E168" s="49">
        <v>0</v>
      </c>
      <c r="F168" s="50">
        <v>3</v>
      </c>
      <c r="G168" s="51">
        <v>5160000</v>
      </c>
      <c r="H168" s="52">
        <v>0</v>
      </c>
      <c r="I168" s="51">
        <v>0</v>
      </c>
      <c r="J168" s="52">
        <v>0</v>
      </c>
      <c r="K168" s="51">
        <v>0</v>
      </c>
      <c r="L168" s="53">
        <f t="shared" si="22"/>
        <v>0.30060820730314824</v>
      </c>
      <c r="M168" s="51">
        <f t="shared" si="23"/>
        <v>3</v>
      </c>
      <c r="N168" s="52">
        <f t="shared" si="24"/>
        <v>5160000</v>
      </c>
      <c r="O168" s="52">
        <f t="shared" si="32"/>
        <v>1720000</v>
      </c>
      <c r="P168" s="50">
        <v>1528333.3333333333</v>
      </c>
      <c r="Q168" s="55">
        <f t="shared" si="26"/>
        <v>0.12540894220283538</v>
      </c>
      <c r="R168" s="48">
        <v>2</v>
      </c>
      <c r="S168" s="51">
        <v>12005200</v>
      </c>
      <c r="T168" s="52">
        <v>0</v>
      </c>
      <c r="U168" s="51">
        <v>0</v>
      </c>
      <c r="V168" s="52">
        <v>0</v>
      </c>
      <c r="W168" s="51">
        <v>0</v>
      </c>
      <c r="X168" s="53">
        <f t="shared" si="27"/>
        <v>0</v>
      </c>
      <c r="Y168" s="62">
        <f t="shared" si="28"/>
        <v>2</v>
      </c>
      <c r="Z168" s="63">
        <f t="shared" si="29"/>
        <v>12005200</v>
      </c>
      <c r="AA168" s="58">
        <f t="shared" si="31"/>
        <v>5</v>
      </c>
      <c r="AB168" s="59">
        <f t="shared" si="30"/>
        <v>17165200</v>
      </c>
      <c r="AC168" s="12"/>
    </row>
    <row r="169" spans="1:29" ht="16.5">
      <c r="A169" s="60" t="s">
        <v>353</v>
      </c>
      <c r="B169" s="46" t="s">
        <v>354</v>
      </c>
      <c r="C169" s="47" t="s">
        <v>288</v>
      </c>
      <c r="D169" s="48">
        <v>368</v>
      </c>
      <c r="E169" s="49">
        <v>51157600</v>
      </c>
      <c r="F169" s="50">
        <v>8646</v>
      </c>
      <c r="G169" s="51">
        <v>2207420250</v>
      </c>
      <c r="H169" s="52">
        <v>5</v>
      </c>
      <c r="I169" s="51">
        <v>1086300</v>
      </c>
      <c r="J169" s="52">
        <v>9</v>
      </c>
      <c r="K169" s="51">
        <v>74629</v>
      </c>
      <c r="L169" s="53">
        <f t="shared" si="22"/>
        <v>0.6946745980817434</v>
      </c>
      <c r="M169" s="51">
        <f t="shared" si="23"/>
        <v>8651</v>
      </c>
      <c r="N169" s="52">
        <f t="shared" si="24"/>
        <v>2425610650</v>
      </c>
      <c r="O169" s="52">
        <f t="shared" si="32"/>
        <v>255289.1631025315</v>
      </c>
      <c r="P169" s="50">
        <v>255547.04690214244</v>
      </c>
      <c r="Q169" s="55">
        <f t="shared" si="26"/>
        <v>-0.0010091441193985033</v>
      </c>
      <c r="R169" s="48">
        <v>512</v>
      </c>
      <c r="S169" s="51">
        <v>677496800</v>
      </c>
      <c r="T169" s="52">
        <v>24</v>
      </c>
      <c r="U169" s="51">
        <v>24856100</v>
      </c>
      <c r="V169" s="52">
        <v>19</v>
      </c>
      <c r="W169" s="51">
        <v>217104100</v>
      </c>
      <c r="X169" s="53">
        <f t="shared" si="27"/>
        <v>0.06828899982632998</v>
      </c>
      <c r="Y169" s="62">
        <f t="shared" si="28"/>
        <v>555</v>
      </c>
      <c r="Z169" s="63">
        <f t="shared" si="29"/>
        <v>919457000</v>
      </c>
      <c r="AA169" s="58">
        <f t="shared" si="31"/>
        <v>9583</v>
      </c>
      <c r="AB169" s="59">
        <f t="shared" si="30"/>
        <v>3179195779</v>
      </c>
      <c r="AC169" s="12"/>
    </row>
    <row r="170" spans="1:29" ht="16.5">
      <c r="A170" s="60" t="s">
        <v>355</v>
      </c>
      <c r="B170" s="46" t="s">
        <v>356</v>
      </c>
      <c r="C170" s="47" t="s">
        <v>288</v>
      </c>
      <c r="D170" s="48">
        <v>401</v>
      </c>
      <c r="E170" s="49">
        <v>15463300</v>
      </c>
      <c r="F170" s="50">
        <v>3592</v>
      </c>
      <c r="G170" s="51">
        <v>617512800</v>
      </c>
      <c r="H170" s="52">
        <v>90</v>
      </c>
      <c r="I170" s="51">
        <v>20536200</v>
      </c>
      <c r="J170" s="52">
        <v>210</v>
      </c>
      <c r="K170" s="51">
        <v>1737600</v>
      </c>
      <c r="L170" s="53">
        <f t="shared" si="22"/>
        <v>0.9008520445794332</v>
      </c>
      <c r="M170" s="51">
        <f t="shared" si="23"/>
        <v>3682</v>
      </c>
      <c r="N170" s="52">
        <f t="shared" si="24"/>
        <v>640192800</v>
      </c>
      <c r="O170" s="52">
        <f t="shared" si="32"/>
        <v>173288.7017925041</v>
      </c>
      <c r="P170" s="50">
        <v>115899.18853124155</v>
      </c>
      <c r="Q170" s="55">
        <f t="shared" si="26"/>
        <v>0.4951675157397045</v>
      </c>
      <c r="R170" s="48">
        <v>144</v>
      </c>
      <c r="S170" s="51">
        <v>49139200</v>
      </c>
      <c r="T170" s="52">
        <v>5</v>
      </c>
      <c r="U170" s="51">
        <v>1739900</v>
      </c>
      <c r="V170" s="52">
        <v>5</v>
      </c>
      <c r="W170" s="51">
        <v>2143800</v>
      </c>
      <c r="X170" s="53">
        <f t="shared" si="27"/>
        <v>0.0030267998432242493</v>
      </c>
      <c r="Y170" s="62">
        <f t="shared" si="28"/>
        <v>154</v>
      </c>
      <c r="Z170" s="63">
        <f t="shared" si="29"/>
        <v>53022900</v>
      </c>
      <c r="AA170" s="58">
        <f t="shared" si="31"/>
        <v>4447</v>
      </c>
      <c r="AB170" s="59">
        <f t="shared" si="30"/>
        <v>708272800</v>
      </c>
      <c r="AC170" s="12"/>
    </row>
    <row r="171" spans="1:29" ht="16.5">
      <c r="A171" s="60" t="s">
        <v>357</v>
      </c>
      <c r="B171" s="46" t="s">
        <v>358</v>
      </c>
      <c r="C171" s="47" t="s">
        <v>288</v>
      </c>
      <c r="D171" s="48">
        <v>1400</v>
      </c>
      <c r="E171" s="49">
        <v>67879900</v>
      </c>
      <c r="F171" s="50">
        <v>12948</v>
      </c>
      <c r="G171" s="51">
        <v>2260122200</v>
      </c>
      <c r="H171" s="52">
        <v>149</v>
      </c>
      <c r="I171" s="51">
        <v>29630300</v>
      </c>
      <c r="J171" s="52">
        <v>387</v>
      </c>
      <c r="K171" s="51">
        <v>4380800</v>
      </c>
      <c r="L171" s="53">
        <f t="shared" si="22"/>
        <v>0.8702871942705044</v>
      </c>
      <c r="M171" s="51">
        <f t="shared" si="23"/>
        <v>13097</v>
      </c>
      <c r="N171" s="52">
        <f t="shared" si="24"/>
        <v>2334141400</v>
      </c>
      <c r="O171" s="52">
        <f t="shared" si="32"/>
        <v>174830.30464991982</v>
      </c>
      <c r="P171" s="50">
        <v>174837.18381112986</v>
      </c>
      <c r="Q171" s="55">
        <f t="shared" si="26"/>
        <v>-3.93460993827462E-05</v>
      </c>
      <c r="R171" s="48">
        <v>339</v>
      </c>
      <c r="S171" s="51">
        <v>193524600</v>
      </c>
      <c r="T171" s="52">
        <v>14</v>
      </c>
      <c r="U171" s="51">
        <v>31104200</v>
      </c>
      <c r="V171" s="52">
        <v>30</v>
      </c>
      <c r="W171" s="51">
        <v>44388900</v>
      </c>
      <c r="X171" s="53">
        <f t="shared" si="27"/>
        <v>0.016871295582275375</v>
      </c>
      <c r="Y171" s="62">
        <f t="shared" si="28"/>
        <v>383</v>
      </c>
      <c r="Z171" s="63">
        <f t="shared" si="29"/>
        <v>269017700</v>
      </c>
      <c r="AA171" s="58">
        <f t="shared" si="31"/>
        <v>15267</v>
      </c>
      <c r="AB171" s="59">
        <f t="shared" si="30"/>
        <v>2631030900</v>
      </c>
      <c r="AC171" s="12"/>
    </row>
    <row r="172" spans="1:29" ht="16.5">
      <c r="A172" s="60" t="s">
        <v>359</v>
      </c>
      <c r="B172" s="46" t="s">
        <v>360</v>
      </c>
      <c r="C172" s="47" t="s">
        <v>288</v>
      </c>
      <c r="D172" s="48">
        <v>18</v>
      </c>
      <c r="E172" s="49">
        <v>435300</v>
      </c>
      <c r="F172" s="50">
        <v>877</v>
      </c>
      <c r="G172" s="51">
        <v>60517400</v>
      </c>
      <c r="H172" s="52">
        <v>0</v>
      </c>
      <c r="I172" s="51">
        <v>0</v>
      </c>
      <c r="J172" s="52">
        <v>0</v>
      </c>
      <c r="K172" s="51">
        <v>0</v>
      </c>
      <c r="L172" s="53">
        <f t="shared" si="22"/>
        <v>0.9065570921815829</v>
      </c>
      <c r="M172" s="51">
        <f t="shared" si="23"/>
        <v>877</v>
      </c>
      <c r="N172" s="52">
        <f t="shared" si="24"/>
        <v>61097000</v>
      </c>
      <c r="O172" s="52">
        <f t="shared" si="32"/>
        <v>69005.01710376283</v>
      </c>
      <c r="P172" s="50">
        <v>69039.56670467503</v>
      </c>
      <c r="Q172" s="55">
        <f t="shared" si="26"/>
        <v>-0.0005004318908893193</v>
      </c>
      <c r="R172" s="48">
        <v>33</v>
      </c>
      <c r="S172" s="51">
        <v>5222900</v>
      </c>
      <c r="T172" s="52">
        <v>0</v>
      </c>
      <c r="U172" s="51">
        <v>0</v>
      </c>
      <c r="V172" s="52">
        <v>3</v>
      </c>
      <c r="W172" s="51">
        <v>579600</v>
      </c>
      <c r="X172" s="53">
        <f t="shared" si="27"/>
        <v>0.008682469680264608</v>
      </c>
      <c r="Y172" s="62">
        <f t="shared" si="28"/>
        <v>36</v>
      </c>
      <c r="Z172" s="63">
        <f t="shared" si="29"/>
        <v>5802500</v>
      </c>
      <c r="AA172" s="58">
        <f t="shared" si="31"/>
        <v>931</v>
      </c>
      <c r="AB172" s="59">
        <f t="shared" si="30"/>
        <v>66755200</v>
      </c>
      <c r="AC172" s="12"/>
    </row>
    <row r="173" spans="1:29" ht="16.5">
      <c r="A173" s="60" t="s">
        <v>361</v>
      </c>
      <c r="B173" s="46" t="s">
        <v>362</v>
      </c>
      <c r="C173" s="47" t="s">
        <v>363</v>
      </c>
      <c r="D173" s="48">
        <v>156</v>
      </c>
      <c r="E173" s="49">
        <v>195567300</v>
      </c>
      <c r="F173" s="50">
        <v>5308</v>
      </c>
      <c r="G173" s="51">
        <v>7004430200</v>
      </c>
      <c r="H173" s="52">
        <v>0</v>
      </c>
      <c r="I173" s="51">
        <v>0</v>
      </c>
      <c r="J173" s="52">
        <v>0</v>
      </c>
      <c r="K173" s="51">
        <v>0</v>
      </c>
      <c r="L173" s="53">
        <f t="shared" si="22"/>
        <v>0.9508327488279236</v>
      </c>
      <c r="M173" s="51">
        <f t="shared" si="23"/>
        <v>5308</v>
      </c>
      <c r="N173" s="52">
        <f t="shared" si="24"/>
        <v>7004430200</v>
      </c>
      <c r="O173" s="52">
        <f t="shared" si="32"/>
        <v>1319598.7565938206</v>
      </c>
      <c r="P173" s="50">
        <v>1313624.8730009408</v>
      </c>
      <c r="Q173" s="55">
        <f t="shared" si="26"/>
        <v>0.004547632825520949</v>
      </c>
      <c r="R173" s="48">
        <v>160</v>
      </c>
      <c r="S173" s="51">
        <v>166629500</v>
      </c>
      <c r="T173" s="52">
        <v>0</v>
      </c>
      <c r="U173" s="51">
        <v>0</v>
      </c>
      <c r="V173" s="52">
        <v>0</v>
      </c>
      <c r="W173" s="51">
        <v>0</v>
      </c>
      <c r="X173" s="53">
        <f t="shared" si="27"/>
        <v>0</v>
      </c>
      <c r="Y173" s="62">
        <f t="shared" si="28"/>
        <v>160</v>
      </c>
      <c r="Z173" s="63">
        <f t="shared" si="29"/>
        <v>166629500</v>
      </c>
      <c r="AA173" s="58">
        <f t="shared" si="31"/>
        <v>5624</v>
      </c>
      <c r="AB173" s="59">
        <f t="shared" si="30"/>
        <v>7366627000</v>
      </c>
      <c r="AC173" s="12"/>
    </row>
    <row r="174" spans="1:29" ht="16.5">
      <c r="A174" s="60" t="s">
        <v>364</v>
      </c>
      <c r="B174" s="46" t="s">
        <v>365</v>
      </c>
      <c r="C174" s="47" t="s">
        <v>363</v>
      </c>
      <c r="D174" s="48">
        <v>180</v>
      </c>
      <c r="E174" s="49">
        <v>64370700</v>
      </c>
      <c r="F174" s="50">
        <v>3408</v>
      </c>
      <c r="G174" s="51">
        <v>2177186500</v>
      </c>
      <c r="H174" s="52">
        <v>0</v>
      </c>
      <c r="I174" s="51">
        <v>0</v>
      </c>
      <c r="J174" s="52">
        <v>0</v>
      </c>
      <c r="K174" s="51">
        <v>0</v>
      </c>
      <c r="L174" s="53">
        <f t="shared" si="22"/>
        <v>0.7760513668490843</v>
      </c>
      <c r="M174" s="51">
        <f t="shared" si="23"/>
        <v>3408</v>
      </c>
      <c r="N174" s="52">
        <f t="shared" si="24"/>
        <v>2310798600</v>
      </c>
      <c r="O174" s="52">
        <f t="shared" si="32"/>
        <v>638845.8039906103</v>
      </c>
      <c r="P174" s="50">
        <v>629925.7896261953</v>
      </c>
      <c r="Q174" s="55">
        <f t="shared" si="26"/>
        <v>0.014160420975474264</v>
      </c>
      <c r="R174" s="48">
        <v>261</v>
      </c>
      <c r="S174" s="51">
        <v>430297700</v>
      </c>
      <c r="T174" s="52">
        <v>0</v>
      </c>
      <c r="U174" s="51">
        <v>0</v>
      </c>
      <c r="V174" s="52">
        <v>103</v>
      </c>
      <c r="W174" s="51">
        <v>133612100</v>
      </c>
      <c r="X174" s="53">
        <f t="shared" si="27"/>
        <v>0.04762561812347107</v>
      </c>
      <c r="Y174" s="62">
        <f t="shared" si="28"/>
        <v>364</v>
      </c>
      <c r="Z174" s="63">
        <f t="shared" si="29"/>
        <v>563909800</v>
      </c>
      <c r="AA174" s="58">
        <f t="shared" si="31"/>
        <v>3952</v>
      </c>
      <c r="AB174" s="59">
        <f t="shared" si="30"/>
        <v>2805467000</v>
      </c>
      <c r="AC174" s="12"/>
    </row>
    <row r="175" spans="1:29" ht="16.5">
      <c r="A175" s="60" t="s">
        <v>366</v>
      </c>
      <c r="B175" s="46" t="s">
        <v>367</v>
      </c>
      <c r="C175" s="47" t="s">
        <v>363</v>
      </c>
      <c r="D175" s="48">
        <v>63</v>
      </c>
      <c r="E175" s="49">
        <v>34211700</v>
      </c>
      <c r="F175" s="50">
        <v>610</v>
      </c>
      <c r="G175" s="51">
        <v>481385600</v>
      </c>
      <c r="H175" s="52">
        <v>0</v>
      </c>
      <c r="I175" s="51">
        <v>0</v>
      </c>
      <c r="J175" s="52">
        <v>0</v>
      </c>
      <c r="K175" s="51">
        <v>0</v>
      </c>
      <c r="L175" s="53">
        <f t="shared" si="22"/>
        <v>0.9320471962236825</v>
      </c>
      <c r="M175" s="51">
        <f t="shared" si="23"/>
        <v>610</v>
      </c>
      <c r="N175" s="52">
        <f t="shared" si="24"/>
        <v>481385600</v>
      </c>
      <c r="O175" s="52">
        <f t="shared" si="32"/>
        <v>789156.7213114754</v>
      </c>
      <c r="P175" s="50">
        <v>790017.8981937603</v>
      </c>
      <c r="Q175" s="55">
        <f t="shared" si="26"/>
        <v>-0.0010900726227264707</v>
      </c>
      <c r="R175" s="48">
        <v>1</v>
      </c>
      <c r="S175" s="51">
        <v>884700</v>
      </c>
      <c r="T175" s="52">
        <v>0</v>
      </c>
      <c r="U175" s="51">
        <v>0</v>
      </c>
      <c r="V175" s="52">
        <v>0</v>
      </c>
      <c r="W175" s="51">
        <v>0</v>
      </c>
      <c r="X175" s="53">
        <f t="shared" si="27"/>
        <v>0</v>
      </c>
      <c r="Y175" s="62">
        <f t="shared" si="28"/>
        <v>1</v>
      </c>
      <c r="Z175" s="63">
        <f t="shared" si="29"/>
        <v>884700</v>
      </c>
      <c r="AA175" s="58">
        <f t="shared" si="31"/>
        <v>674</v>
      </c>
      <c r="AB175" s="59">
        <f t="shared" si="30"/>
        <v>516482000</v>
      </c>
      <c r="AC175" s="12"/>
    </row>
    <row r="176" spans="1:29" ht="16.5">
      <c r="A176" s="60" t="s">
        <v>368</v>
      </c>
      <c r="B176" s="46" t="s">
        <v>369</v>
      </c>
      <c r="C176" s="47" t="s">
        <v>363</v>
      </c>
      <c r="D176" s="48">
        <v>537</v>
      </c>
      <c r="E176" s="49">
        <v>30156600</v>
      </c>
      <c r="F176" s="50">
        <v>3503</v>
      </c>
      <c r="G176" s="51">
        <v>641121000</v>
      </c>
      <c r="H176" s="52">
        <v>67</v>
      </c>
      <c r="I176" s="51">
        <v>16023600</v>
      </c>
      <c r="J176" s="52">
        <v>227</v>
      </c>
      <c r="K176" s="51">
        <v>1704300</v>
      </c>
      <c r="L176" s="53">
        <f t="shared" si="22"/>
        <v>0.7497739193137827</v>
      </c>
      <c r="M176" s="51">
        <f t="shared" si="23"/>
        <v>3570</v>
      </c>
      <c r="N176" s="52">
        <f t="shared" si="24"/>
        <v>657144600</v>
      </c>
      <c r="O176" s="52">
        <f t="shared" si="32"/>
        <v>184074.11764705883</v>
      </c>
      <c r="P176" s="50">
        <v>230926.75230382575</v>
      </c>
      <c r="Q176" s="55">
        <f t="shared" si="26"/>
        <v>-0.20288959243285873</v>
      </c>
      <c r="R176" s="48">
        <v>215</v>
      </c>
      <c r="S176" s="51">
        <v>187451500</v>
      </c>
      <c r="T176" s="52">
        <v>0</v>
      </c>
      <c r="U176" s="51">
        <v>0</v>
      </c>
      <c r="V176" s="52">
        <v>0</v>
      </c>
      <c r="W176" s="51">
        <v>0</v>
      </c>
      <c r="X176" s="53">
        <f t="shared" si="27"/>
        <v>0</v>
      </c>
      <c r="Y176" s="62">
        <f t="shared" si="28"/>
        <v>215</v>
      </c>
      <c r="Z176" s="63">
        <f t="shared" si="29"/>
        <v>187451500</v>
      </c>
      <c r="AA176" s="58">
        <f t="shared" si="31"/>
        <v>4549</v>
      </c>
      <c r="AB176" s="59">
        <f t="shared" si="30"/>
        <v>876457000</v>
      </c>
      <c r="AC176" s="12"/>
    </row>
    <row r="177" spans="1:29" ht="16.5">
      <c r="A177" s="60" t="s">
        <v>370</v>
      </c>
      <c r="B177" s="46" t="s">
        <v>371</v>
      </c>
      <c r="C177" s="47" t="s">
        <v>363</v>
      </c>
      <c r="D177" s="48">
        <v>756</v>
      </c>
      <c r="E177" s="49">
        <v>70254400</v>
      </c>
      <c r="F177" s="50">
        <v>14211</v>
      </c>
      <c r="G177" s="51">
        <v>3254393300</v>
      </c>
      <c r="H177" s="52">
        <v>14</v>
      </c>
      <c r="I177" s="51">
        <v>4914400</v>
      </c>
      <c r="J177" s="52">
        <v>56</v>
      </c>
      <c r="K177" s="51">
        <v>927600</v>
      </c>
      <c r="L177" s="53">
        <f t="shared" si="22"/>
        <v>0.9050987851633019</v>
      </c>
      <c r="M177" s="51">
        <f t="shared" si="23"/>
        <v>14225</v>
      </c>
      <c r="N177" s="52">
        <f t="shared" si="24"/>
        <v>3270739900</v>
      </c>
      <c r="O177" s="52">
        <f t="shared" si="32"/>
        <v>229125.32161687172</v>
      </c>
      <c r="P177" s="50">
        <v>228751.01969057665</v>
      </c>
      <c r="Q177" s="55">
        <f t="shared" si="26"/>
        <v>0.001636285279957983</v>
      </c>
      <c r="R177" s="48">
        <v>332</v>
      </c>
      <c r="S177" s="51">
        <v>259130000</v>
      </c>
      <c r="T177" s="52">
        <v>0</v>
      </c>
      <c r="U177" s="51">
        <v>0</v>
      </c>
      <c r="V177" s="52">
        <v>5</v>
      </c>
      <c r="W177" s="51">
        <v>11432200</v>
      </c>
      <c r="X177" s="53">
        <f t="shared" si="27"/>
        <v>0.003174683486233564</v>
      </c>
      <c r="Y177" s="62">
        <f t="shared" si="28"/>
        <v>337</v>
      </c>
      <c r="Z177" s="63">
        <f t="shared" si="29"/>
        <v>270562200</v>
      </c>
      <c r="AA177" s="58">
        <f t="shared" si="31"/>
        <v>15374</v>
      </c>
      <c r="AB177" s="59">
        <f t="shared" si="30"/>
        <v>3601051900</v>
      </c>
      <c r="AC177" s="12"/>
    </row>
    <row r="178" spans="1:29" ht="16.5">
      <c r="A178" s="60" t="s">
        <v>372</v>
      </c>
      <c r="B178" s="46" t="s">
        <v>373</v>
      </c>
      <c r="C178" s="47" t="s">
        <v>363</v>
      </c>
      <c r="D178" s="48">
        <v>2767</v>
      </c>
      <c r="E178" s="49">
        <v>124719800</v>
      </c>
      <c r="F178" s="50">
        <v>8405</v>
      </c>
      <c r="G178" s="51">
        <v>2028412300</v>
      </c>
      <c r="H178" s="52">
        <v>37</v>
      </c>
      <c r="I178" s="51">
        <v>9047700</v>
      </c>
      <c r="J178" s="52">
        <v>44</v>
      </c>
      <c r="K178" s="51">
        <v>1221200</v>
      </c>
      <c r="L178" s="53">
        <f t="shared" si="22"/>
        <v>0.7493428547900977</v>
      </c>
      <c r="M178" s="51">
        <f t="shared" si="23"/>
        <v>8442</v>
      </c>
      <c r="N178" s="52">
        <f t="shared" si="24"/>
        <v>2041609100</v>
      </c>
      <c r="O178" s="52">
        <f t="shared" si="32"/>
        <v>241348.021795783</v>
      </c>
      <c r="P178" s="50">
        <v>241021.80585296216</v>
      </c>
      <c r="Q178" s="55">
        <f t="shared" si="26"/>
        <v>0.0013534706607411138</v>
      </c>
      <c r="R178" s="48">
        <v>540</v>
      </c>
      <c r="S178" s="51">
        <v>546601400</v>
      </c>
      <c r="T178" s="52">
        <v>3</v>
      </c>
      <c r="U178" s="51">
        <v>4844200</v>
      </c>
      <c r="V178" s="52">
        <v>10</v>
      </c>
      <c r="W178" s="51">
        <v>4149100</v>
      </c>
      <c r="X178" s="53">
        <f t="shared" si="27"/>
        <v>0.0015259678417292092</v>
      </c>
      <c r="Y178" s="62">
        <f t="shared" si="28"/>
        <v>553</v>
      </c>
      <c r="Z178" s="63">
        <f t="shared" si="29"/>
        <v>555594700</v>
      </c>
      <c r="AA178" s="58">
        <f t="shared" si="31"/>
        <v>11806</v>
      </c>
      <c r="AB178" s="59">
        <f t="shared" si="30"/>
        <v>2718995700</v>
      </c>
      <c r="AC178" s="12"/>
    </row>
    <row r="179" spans="1:29" ht="16.5">
      <c r="A179" s="60" t="s">
        <v>374</v>
      </c>
      <c r="B179" s="46" t="s">
        <v>375</v>
      </c>
      <c r="C179" s="47" t="s">
        <v>363</v>
      </c>
      <c r="D179" s="48">
        <v>135</v>
      </c>
      <c r="E179" s="49">
        <v>35770700</v>
      </c>
      <c r="F179" s="50">
        <v>7419</v>
      </c>
      <c r="G179" s="51">
        <v>2365649100</v>
      </c>
      <c r="H179" s="52">
        <v>0</v>
      </c>
      <c r="I179" s="51">
        <v>0</v>
      </c>
      <c r="J179" s="52">
        <v>0</v>
      </c>
      <c r="K179" s="51">
        <v>0</v>
      </c>
      <c r="L179" s="53">
        <f t="shared" si="22"/>
        <v>0.8780857963624855</v>
      </c>
      <c r="M179" s="51">
        <f t="shared" si="23"/>
        <v>7419</v>
      </c>
      <c r="N179" s="52">
        <f t="shared" si="24"/>
        <v>2402103300</v>
      </c>
      <c r="O179" s="52">
        <f t="shared" si="32"/>
        <v>318863.6069551152</v>
      </c>
      <c r="P179" s="50">
        <v>320499.95950870565</v>
      </c>
      <c r="Q179" s="55">
        <f t="shared" si="26"/>
        <v>-0.005105624837203718</v>
      </c>
      <c r="R179" s="48">
        <v>225</v>
      </c>
      <c r="S179" s="51">
        <v>256223900</v>
      </c>
      <c r="T179" s="52">
        <v>0</v>
      </c>
      <c r="U179" s="51">
        <v>0</v>
      </c>
      <c r="V179" s="52">
        <v>67</v>
      </c>
      <c r="W179" s="51">
        <v>36454200</v>
      </c>
      <c r="X179" s="53">
        <f t="shared" si="27"/>
        <v>0.013531134113574714</v>
      </c>
      <c r="Y179" s="62">
        <f t="shared" si="28"/>
        <v>292</v>
      </c>
      <c r="Z179" s="63">
        <f t="shared" si="29"/>
        <v>292678100</v>
      </c>
      <c r="AA179" s="58">
        <f t="shared" si="31"/>
        <v>7846</v>
      </c>
      <c r="AB179" s="59">
        <f t="shared" si="30"/>
        <v>2694097900</v>
      </c>
      <c r="AC179" s="12"/>
    </row>
    <row r="180" spans="1:29" ht="16.5">
      <c r="A180" s="60" t="s">
        <v>376</v>
      </c>
      <c r="B180" s="46" t="s">
        <v>377</v>
      </c>
      <c r="C180" s="47" t="s">
        <v>363</v>
      </c>
      <c r="D180" s="48">
        <v>771</v>
      </c>
      <c r="E180" s="49">
        <v>186321900</v>
      </c>
      <c r="F180" s="50">
        <v>17949</v>
      </c>
      <c r="G180" s="51">
        <v>10563070500</v>
      </c>
      <c r="H180" s="52">
        <v>0</v>
      </c>
      <c r="I180" s="51">
        <v>0</v>
      </c>
      <c r="J180" s="52">
        <v>0</v>
      </c>
      <c r="K180" s="51">
        <v>0</v>
      </c>
      <c r="L180" s="53">
        <f t="shared" si="22"/>
        <v>0.935322760924376</v>
      </c>
      <c r="M180" s="51">
        <f t="shared" si="23"/>
        <v>17949</v>
      </c>
      <c r="N180" s="52">
        <f t="shared" si="24"/>
        <v>10606942600</v>
      </c>
      <c r="O180" s="52">
        <f t="shared" si="32"/>
        <v>588504.6799264583</v>
      </c>
      <c r="P180" s="50">
        <v>585906.310951687</v>
      </c>
      <c r="Q180" s="55">
        <f t="shared" si="26"/>
        <v>0.004434785777525943</v>
      </c>
      <c r="R180" s="48">
        <v>597</v>
      </c>
      <c r="S180" s="51">
        <v>499505300</v>
      </c>
      <c r="T180" s="52">
        <v>2</v>
      </c>
      <c r="U180" s="51">
        <v>733300</v>
      </c>
      <c r="V180" s="52">
        <v>44</v>
      </c>
      <c r="W180" s="51">
        <v>43872100</v>
      </c>
      <c r="X180" s="53">
        <f t="shared" si="27"/>
        <v>0.0038847202335296656</v>
      </c>
      <c r="Y180" s="62">
        <f t="shared" si="28"/>
        <v>643</v>
      </c>
      <c r="Z180" s="63">
        <f t="shared" si="29"/>
        <v>544110700</v>
      </c>
      <c r="AA180" s="58">
        <f t="shared" si="31"/>
        <v>19363</v>
      </c>
      <c r="AB180" s="59">
        <f t="shared" si="30"/>
        <v>11293503100</v>
      </c>
      <c r="AC180" s="12"/>
    </row>
    <row r="181" spans="1:29" ht="16.5">
      <c r="A181" s="60" t="s">
        <v>378</v>
      </c>
      <c r="B181" s="46" t="s">
        <v>379</v>
      </c>
      <c r="C181" s="47" t="s">
        <v>363</v>
      </c>
      <c r="D181" s="48">
        <v>428</v>
      </c>
      <c r="E181" s="49">
        <v>103194200</v>
      </c>
      <c r="F181" s="50">
        <v>6489</v>
      </c>
      <c r="G181" s="51">
        <v>4640953300</v>
      </c>
      <c r="H181" s="52">
        <v>0</v>
      </c>
      <c r="I181" s="51">
        <v>0</v>
      </c>
      <c r="J181" s="52">
        <v>0</v>
      </c>
      <c r="K181" s="51">
        <v>0</v>
      </c>
      <c r="L181" s="53">
        <f t="shared" si="22"/>
        <v>0.9514568825272277</v>
      </c>
      <c r="M181" s="51">
        <f t="shared" si="23"/>
        <v>6489</v>
      </c>
      <c r="N181" s="52">
        <f t="shared" si="24"/>
        <v>4640953300</v>
      </c>
      <c r="O181" s="52">
        <f t="shared" si="32"/>
        <v>715203.1591924796</v>
      </c>
      <c r="P181" s="50">
        <v>717701.1349502488</v>
      </c>
      <c r="Q181" s="55">
        <f t="shared" si="26"/>
        <v>-0.0034805236276271917</v>
      </c>
      <c r="R181" s="48">
        <v>179</v>
      </c>
      <c r="S181" s="51">
        <v>133586200</v>
      </c>
      <c r="T181" s="52">
        <v>0</v>
      </c>
      <c r="U181" s="51">
        <v>0</v>
      </c>
      <c r="V181" s="52">
        <v>0</v>
      </c>
      <c r="W181" s="51">
        <v>0</v>
      </c>
      <c r="X181" s="53">
        <f t="shared" si="27"/>
        <v>0</v>
      </c>
      <c r="Y181" s="62">
        <f t="shared" si="28"/>
        <v>179</v>
      </c>
      <c r="Z181" s="63">
        <f t="shared" si="29"/>
        <v>133586200</v>
      </c>
      <c r="AA181" s="58">
        <f t="shared" si="31"/>
        <v>7096</v>
      </c>
      <c r="AB181" s="59">
        <f t="shared" si="30"/>
        <v>4877733700</v>
      </c>
      <c r="AC181" s="12"/>
    </row>
    <row r="182" spans="1:29" ht="16.5">
      <c r="A182" s="60" t="s">
        <v>380</v>
      </c>
      <c r="B182" s="46" t="s">
        <v>381</v>
      </c>
      <c r="C182" s="47" t="s">
        <v>363</v>
      </c>
      <c r="D182" s="48">
        <v>61</v>
      </c>
      <c r="E182" s="49">
        <v>96253000</v>
      </c>
      <c r="F182" s="50">
        <v>2898</v>
      </c>
      <c r="G182" s="51">
        <v>4169622200</v>
      </c>
      <c r="H182" s="52">
        <v>0</v>
      </c>
      <c r="I182" s="51">
        <v>0</v>
      </c>
      <c r="J182" s="52">
        <v>0</v>
      </c>
      <c r="K182" s="51">
        <v>0</v>
      </c>
      <c r="L182" s="53">
        <f t="shared" si="22"/>
        <v>0.9404506168054265</v>
      </c>
      <c r="M182" s="51">
        <f t="shared" si="23"/>
        <v>2898</v>
      </c>
      <c r="N182" s="52">
        <f t="shared" si="24"/>
        <v>4172277400</v>
      </c>
      <c r="O182" s="52">
        <f t="shared" si="32"/>
        <v>1438793.0296756383</v>
      </c>
      <c r="P182" s="50">
        <v>1436458.0421999309</v>
      </c>
      <c r="Q182" s="55">
        <f t="shared" si="26"/>
        <v>0.001625517353873701</v>
      </c>
      <c r="R182" s="48">
        <v>194</v>
      </c>
      <c r="S182" s="51">
        <v>165112500</v>
      </c>
      <c r="T182" s="52">
        <v>0</v>
      </c>
      <c r="U182" s="51">
        <v>0</v>
      </c>
      <c r="V182" s="52">
        <v>1</v>
      </c>
      <c r="W182" s="51">
        <v>2655200</v>
      </c>
      <c r="X182" s="53">
        <f t="shared" si="27"/>
        <v>0.0005988754755147285</v>
      </c>
      <c r="Y182" s="62">
        <f t="shared" si="28"/>
        <v>195</v>
      </c>
      <c r="Z182" s="63">
        <f t="shared" si="29"/>
        <v>167767700</v>
      </c>
      <c r="AA182" s="58">
        <f t="shared" si="31"/>
        <v>3154</v>
      </c>
      <c r="AB182" s="59">
        <f t="shared" si="30"/>
        <v>4433642900</v>
      </c>
      <c r="AC182" s="12"/>
    </row>
    <row r="183" spans="1:29" ht="16.5">
      <c r="A183" s="60" t="s">
        <v>382</v>
      </c>
      <c r="B183" s="46" t="s">
        <v>383</v>
      </c>
      <c r="C183" s="47" t="s">
        <v>363</v>
      </c>
      <c r="D183" s="48">
        <v>1071</v>
      </c>
      <c r="E183" s="49">
        <v>67165500</v>
      </c>
      <c r="F183" s="50">
        <v>5597</v>
      </c>
      <c r="G183" s="51">
        <v>1487098100</v>
      </c>
      <c r="H183" s="52">
        <v>35</v>
      </c>
      <c r="I183" s="51">
        <v>10247300</v>
      </c>
      <c r="J183" s="52">
        <v>82</v>
      </c>
      <c r="K183" s="51">
        <v>525300</v>
      </c>
      <c r="L183" s="53">
        <f t="shared" si="22"/>
        <v>0.8403639255327573</v>
      </c>
      <c r="M183" s="51">
        <f t="shared" si="23"/>
        <v>5632</v>
      </c>
      <c r="N183" s="52">
        <f t="shared" si="24"/>
        <v>1499569900</v>
      </c>
      <c r="O183" s="52">
        <f t="shared" si="32"/>
        <v>265863.8849431818</v>
      </c>
      <c r="P183" s="50">
        <v>327309.55492758745</v>
      </c>
      <c r="Q183" s="55">
        <f t="shared" si="26"/>
        <v>-0.18772953327928235</v>
      </c>
      <c r="R183" s="48">
        <v>325</v>
      </c>
      <c r="S183" s="51">
        <v>197528800</v>
      </c>
      <c r="T183" s="52">
        <v>1</v>
      </c>
      <c r="U183" s="51">
        <v>16992600</v>
      </c>
      <c r="V183" s="52">
        <v>5</v>
      </c>
      <c r="W183" s="51">
        <v>2224500</v>
      </c>
      <c r="X183" s="53">
        <f t="shared" si="27"/>
        <v>0.0012484691590514913</v>
      </c>
      <c r="Y183" s="62">
        <f t="shared" si="28"/>
        <v>331</v>
      </c>
      <c r="Z183" s="63">
        <f t="shared" si="29"/>
        <v>216745900</v>
      </c>
      <c r="AA183" s="58">
        <f t="shared" si="31"/>
        <v>7116</v>
      </c>
      <c r="AB183" s="59">
        <f t="shared" si="30"/>
        <v>1781782100</v>
      </c>
      <c r="AC183" s="12"/>
    </row>
    <row r="184" spans="1:29" ht="16.5">
      <c r="A184" s="60" t="s">
        <v>384</v>
      </c>
      <c r="B184" s="46" t="s">
        <v>385</v>
      </c>
      <c r="C184" s="47" t="s">
        <v>363</v>
      </c>
      <c r="D184" s="48">
        <v>108</v>
      </c>
      <c r="E184" s="49">
        <v>18717700</v>
      </c>
      <c r="F184" s="50">
        <v>906</v>
      </c>
      <c r="G184" s="51">
        <v>397040600</v>
      </c>
      <c r="H184" s="52">
        <v>5</v>
      </c>
      <c r="I184" s="51">
        <v>3301300</v>
      </c>
      <c r="J184" s="52">
        <v>11</v>
      </c>
      <c r="K184" s="51">
        <v>210200</v>
      </c>
      <c r="L184" s="53">
        <f t="shared" si="22"/>
        <v>0.8783977577859409</v>
      </c>
      <c r="M184" s="51">
        <f t="shared" si="23"/>
        <v>911</v>
      </c>
      <c r="N184" s="52">
        <f t="shared" si="24"/>
        <v>401408000</v>
      </c>
      <c r="O184" s="52">
        <f t="shared" si="32"/>
        <v>439453.23819978046</v>
      </c>
      <c r="P184" s="50">
        <v>438202.6460859978</v>
      </c>
      <c r="Q184" s="55">
        <f t="shared" si="26"/>
        <v>0.0028539127386675374</v>
      </c>
      <c r="R184" s="48">
        <v>37</v>
      </c>
      <c r="S184" s="51">
        <v>35427900</v>
      </c>
      <c r="T184" s="52">
        <v>0</v>
      </c>
      <c r="U184" s="51">
        <v>0</v>
      </c>
      <c r="V184" s="52">
        <v>2</v>
      </c>
      <c r="W184" s="51">
        <v>1066100</v>
      </c>
      <c r="X184" s="53">
        <f t="shared" si="27"/>
        <v>0.002339150235275377</v>
      </c>
      <c r="Y184" s="62">
        <f t="shared" si="28"/>
        <v>39</v>
      </c>
      <c r="Z184" s="63">
        <f t="shared" si="29"/>
        <v>36494000</v>
      </c>
      <c r="AA184" s="58">
        <f t="shared" si="31"/>
        <v>1069</v>
      </c>
      <c r="AB184" s="59">
        <f t="shared" si="30"/>
        <v>455763800</v>
      </c>
      <c r="AC184" s="12"/>
    </row>
    <row r="185" spans="1:29" ht="16.5">
      <c r="A185" s="60" t="s">
        <v>386</v>
      </c>
      <c r="B185" s="46" t="s">
        <v>387</v>
      </c>
      <c r="C185" s="47" t="s">
        <v>363</v>
      </c>
      <c r="D185" s="48">
        <v>161</v>
      </c>
      <c r="E185" s="49">
        <v>24002400</v>
      </c>
      <c r="F185" s="50">
        <v>778</v>
      </c>
      <c r="G185" s="51">
        <v>216986900</v>
      </c>
      <c r="H185" s="52">
        <v>0</v>
      </c>
      <c r="I185" s="51">
        <v>0</v>
      </c>
      <c r="J185" s="52">
        <v>0</v>
      </c>
      <c r="K185" s="51">
        <v>0</v>
      </c>
      <c r="L185" s="53">
        <f t="shared" si="22"/>
        <v>0.8657213110764358</v>
      </c>
      <c r="M185" s="51">
        <f t="shared" si="23"/>
        <v>778</v>
      </c>
      <c r="N185" s="52">
        <f t="shared" si="24"/>
        <v>217519600</v>
      </c>
      <c r="O185" s="52">
        <f t="shared" si="32"/>
        <v>278903.47043701797</v>
      </c>
      <c r="P185" s="50">
        <v>279525.8354755784</v>
      </c>
      <c r="Q185" s="55">
        <f t="shared" si="26"/>
        <v>-0.0022265027399042945</v>
      </c>
      <c r="R185" s="48">
        <v>10</v>
      </c>
      <c r="S185" s="51">
        <v>9120900</v>
      </c>
      <c r="T185" s="52">
        <v>0</v>
      </c>
      <c r="U185" s="51">
        <v>0</v>
      </c>
      <c r="V185" s="52">
        <v>2</v>
      </c>
      <c r="W185" s="51">
        <v>532700</v>
      </c>
      <c r="X185" s="53">
        <f t="shared" si="27"/>
        <v>0.0021253344898259636</v>
      </c>
      <c r="Y185" s="62">
        <f t="shared" si="28"/>
        <v>12</v>
      </c>
      <c r="Z185" s="63">
        <f t="shared" si="29"/>
        <v>9653600</v>
      </c>
      <c r="AA185" s="58">
        <f t="shared" si="31"/>
        <v>951</v>
      </c>
      <c r="AB185" s="59">
        <f t="shared" si="30"/>
        <v>250642900</v>
      </c>
      <c r="AC185" s="12"/>
    </row>
    <row r="186" spans="1:29" ht="16.5">
      <c r="A186" s="60" t="s">
        <v>388</v>
      </c>
      <c r="B186" s="46" t="s">
        <v>389</v>
      </c>
      <c r="C186" s="47" t="s">
        <v>363</v>
      </c>
      <c r="D186" s="48">
        <v>260</v>
      </c>
      <c r="E186" s="49">
        <v>33666700</v>
      </c>
      <c r="F186" s="50">
        <v>4381</v>
      </c>
      <c r="G186" s="51">
        <v>896282300</v>
      </c>
      <c r="H186" s="52">
        <v>0</v>
      </c>
      <c r="I186" s="51">
        <v>0</v>
      </c>
      <c r="J186" s="52">
        <v>0</v>
      </c>
      <c r="K186" s="51">
        <v>0</v>
      </c>
      <c r="L186" s="53">
        <f t="shared" si="22"/>
        <v>0.6336488537572768</v>
      </c>
      <c r="M186" s="51">
        <f t="shared" si="23"/>
        <v>4381</v>
      </c>
      <c r="N186" s="52">
        <f t="shared" si="24"/>
        <v>950892000</v>
      </c>
      <c r="O186" s="52">
        <f t="shared" si="32"/>
        <v>204583.95343528874</v>
      </c>
      <c r="P186" s="50">
        <v>204810.8779931585</v>
      </c>
      <c r="Q186" s="55">
        <f t="shared" si="26"/>
        <v>-0.0011079712176095418</v>
      </c>
      <c r="R186" s="48">
        <v>618</v>
      </c>
      <c r="S186" s="51">
        <v>426247300</v>
      </c>
      <c r="T186" s="52">
        <v>5</v>
      </c>
      <c r="U186" s="51">
        <v>3671900</v>
      </c>
      <c r="V186" s="52">
        <v>170</v>
      </c>
      <c r="W186" s="51">
        <v>54609700</v>
      </c>
      <c r="X186" s="53">
        <f t="shared" si="27"/>
        <v>0.03860767283815463</v>
      </c>
      <c r="Y186" s="62">
        <f t="shared" si="28"/>
        <v>793</v>
      </c>
      <c r="Z186" s="63">
        <f t="shared" si="29"/>
        <v>484528900</v>
      </c>
      <c r="AA186" s="58">
        <f t="shared" si="31"/>
        <v>5434</v>
      </c>
      <c r="AB186" s="59">
        <f t="shared" si="30"/>
        <v>1414477900</v>
      </c>
      <c r="AC186" s="12"/>
    </row>
    <row r="187" spans="1:29" ht="16.5">
      <c r="A187" s="60" t="s">
        <v>390</v>
      </c>
      <c r="B187" s="46" t="s">
        <v>391</v>
      </c>
      <c r="C187" s="47" t="s">
        <v>363</v>
      </c>
      <c r="D187" s="48">
        <v>64</v>
      </c>
      <c r="E187" s="49">
        <v>22841100</v>
      </c>
      <c r="F187" s="50">
        <v>5054</v>
      </c>
      <c r="G187" s="51">
        <v>1940437300</v>
      </c>
      <c r="H187" s="52">
        <v>0</v>
      </c>
      <c r="I187" s="51">
        <v>0</v>
      </c>
      <c r="J187" s="52">
        <v>0</v>
      </c>
      <c r="K187" s="51">
        <v>0</v>
      </c>
      <c r="L187" s="53">
        <f t="shared" si="22"/>
        <v>0.8456780901326291</v>
      </c>
      <c r="M187" s="51">
        <f t="shared" si="23"/>
        <v>5054</v>
      </c>
      <c r="N187" s="52">
        <f t="shared" si="24"/>
        <v>1955823600</v>
      </c>
      <c r="O187" s="52">
        <f t="shared" si="32"/>
        <v>383940.8982983775</v>
      </c>
      <c r="P187" s="50">
        <v>384633.63708399364</v>
      </c>
      <c r="Q187" s="55">
        <f t="shared" si="26"/>
        <v>-0.0018010353719137848</v>
      </c>
      <c r="R187" s="48">
        <v>142</v>
      </c>
      <c r="S187" s="51">
        <v>315869500</v>
      </c>
      <c r="T187" s="52">
        <v>0</v>
      </c>
      <c r="U187" s="51">
        <v>0</v>
      </c>
      <c r="V187" s="52">
        <v>31</v>
      </c>
      <c r="W187" s="51">
        <v>15386300</v>
      </c>
      <c r="X187" s="53">
        <f t="shared" si="27"/>
        <v>0.006705631147271633</v>
      </c>
      <c r="Y187" s="62">
        <f t="shared" si="28"/>
        <v>173</v>
      </c>
      <c r="Z187" s="63">
        <f t="shared" si="29"/>
        <v>331255800</v>
      </c>
      <c r="AA187" s="58">
        <f t="shared" si="31"/>
        <v>5291</v>
      </c>
      <c r="AB187" s="59">
        <f t="shared" si="30"/>
        <v>2294534200</v>
      </c>
      <c r="AC187" s="12"/>
    </row>
    <row r="188" spans="1:29" ht="16.5">
      <c r="A188" s="60" t="s">
        <v>392</v>
      </c>
      <c r="B188" s="46" t="s">
        <v>393</v>
      </c>
      <c r="C188" s="47" t="s">
        <v>363</v>
      </c>
      <c r="D188" s="48">
        <v>163</v>
      </c>
      <c r="E188" s="49">
        <v>7497000</v>
      </c>
      <c r="F188" s="50">
        <v>1086</v>
      </c>
      <c r="G188" s="51">
        <v>132215400</v>
      </c>
      <c r="H188" s="52">
        <v>13</v>
      </c>
      <c r="I188" s="51">
        <v>3769500</v>
      </c>
      <c r="J188" s="52">
        <v>23</v>
      </c>
      <c r="K188" s="51">
        <v>102100</v>
      </c>
      <c r="L188" s="53">
        <f t="shared" si="22"/>
        <v>0.7625630796613619</v>
      </c>
      <c r="M188" s="51">
        <f t="shared" si="23"/>
        <v>1099</v>
      </c>
      <c r="N188" s="52">
        <f t="shared" si="24"/>
        <v>139849300</v>
      </c>
      <c r="O188" s="52">
        <f t="shared" si="32"/>
        <v>123735.12283894449</v>
      </c>
      <c r="P188" s="50">
        <v>124103.27570518653</v>
      </c>
      <c r="Q188" s="55">
        <f t="shared" si="26"/>
        <v>-0.0029665040197376525</v>
      </c>
      <c r="R188" s="48">
        <v>63</v>
      </c>
      <c r="S188" s="51">
        <v>27628600</v>
      </c>
      <c r="T188" s="52">
        <v>6</v>
      </c>
      <c r="U188" s="51">
        <v>3249100</v>
      </c>
      <c r="V188" s="52">
        <v>2</v>
      </c>
      <c r="W188" s="51">
        <v>3864400</v>
      </c>
      <c r="X188" s="53">
        <f t="shared" si="27"/>
        <v>0.021670411678380228</v>
      </c>
      <c r="Y188" s="62">
        <f t="shared" si="28"/>
        <v>71</v>
      </c>
      <c r="Z188" s="63">
        <f t="shared" si="29"/>
        <v>34742100</v>
      </c>
      <c r="AA188" s="58">
        <f t="shared" si="31"/>
        <v>1356</v>
      </c>
      <c r="AB188" s="59">
        <f t="shared" si="30"/>
        <v>178326100</v>
      </c>
      <c r="AC188" s="12"/>
    </row>
    <row r="189" spans="1:29" ht="16.5">
      <c r="A189" s="60" t="s">
        <v>394</v>
      </c>
      <c r="B189" s="46" t="s">
        <v>395</v>
      </c>
      <c r="C189" s="47" t="s">
        <v>396</v>
      </c>
      <c r="D189" s="48">
        <v>583</v>
      </c>
      <c r="E189" s="49">
        <v>5229700</v>
      </c>
      <c r="F189" s="50">
        <v>4542</v>
      </c>
      <c r="G189" s="51">
        <v>315742500</v>
      </c>
      <c r="H189" s="52">
        <v>3</v>
      </c>
      <c r="I189" s="51">
        <v>225500</v>
      </c>
      <c r="J189" s="52">
        <v>6</v>
      </c>
      <c r="K189" s="51">
        <v>45700</v>
      </c>
      <c r="L189" s="53">
        <f t="shared" si="22"/>
        <v>0.6488219813580316</v>
      </c>
      <c r="M189" s="51">
        <f t="shared" si="23"/>
        <v>4545</v>
      </c>
      <c r="N189" s="52">
        <f t="shared" si="24"/>
        <v>350591400</v>
      </c>
      <c r="O189" s="52">
        <f t="shared" si="32"/>
        <v>69519.91199119911</v>
      </c>
      <c r="P189" s="50">
        <v>55238.44439491865</v>
      </c>
      <c r="Q189" s="55">
        <f t="shared" si="26"/>
        <v>0.2585421757024389</v>
      </c>
      <c r="R189" s="48">
        <v>415</v>
      </c>
      <c r="S189" s="51">
        <v>93925700</v>
      </c>
      <c r="T189" s="52">
        <v>35</v>
      </c>
      <c r="U189" s="51">
        <v>37194700</v>
      </c>
      <c r="V189" s="52">
        <v>31</v>
      </c>
      <c r="W189" s="51">
        <v>34623400</v>
      </c>
      <c r="X189" s="53">
        <f t="shared" si="27"/>
        <v>0.07109714587980957</v>
      </c>
      <c r="Y189" s="62">
        <f t="shared" si="28"/>
        <v>481</v>
      </c>
      <c r="Z189" s="63">
        <f t="shared" si="29"/>
        <v>165743800</v>
      </c>
      <c r="AA189" s="58">
        <f t="shared" si="31"/>
        <v>5615</v>
      </c>
      <c r="AB189" s="59">
        <f t="shared" si="30"/>
        <v>486987200</v>
      </c>
      <c r="AC189" s="12"/>
    </row>
    <row r="190" spans="1:29" ht="16.5">
      <c r="A190" s="60" t="s">
        <v>397</v>
      </c>
      <c r="B190" s="46" t="s">
        <v>398</v>
      </c>
      <c r="C190" s="47" t="s">
        <v>396</v>
      </c>
      <c r="D190" s="48">
        <v>1428</v>
      </c>
      <c r="E190" s="49">
        <v>17931300</v>
      </c>
      <c r="F190" s="50">
        <v>2134</v>
      </c>
      <c r="G190" s="51">
        <v>240208800</v>
      </c>
      <c r="H190" s="52">
        <v>17</v>
      </c>
      <c r="I190" s="51">
        <v>3001700</v>
      </c>
      <c r="J190" s="52">
        <v>56</v>
      </c>
      <c r="K190" s="51">
        <v>478100</v>
      </c>
      <c r="L190" s="53">
        <f t="shared" si="22"/>
        <v>0.8482003200841468</v>
      </c>
      <c r="M190" s="51">
        <f t="shared" si="23"/>
        <v>2151</v>
      </c>
      <c r="N190" s="52">
        <f t="shared" si="24"/>
        <v>243210500</v>
      </c>
      <c r="O190" s="52">
        <f t="shared" si="32"/>
        <v>113068.57275685728</v>
      </c>
      <c r="P190" s="50">
        <v>113445.33642691416</v>
      </c>
      <c r="Q190" s="55">
        <f t="shared" si="26"/>
        <v>-0.003321103201977891</v>
      </c>
      <c r="R190" s="48">
        <v>62</v>
      </c>
      <c r="S190" s="51">
        <v>12306300</v>
      </c>
      <c r="T190" s="52">
        <v>18</v>
      </c>
      <c r="U190" s="51">
        <v>12810900</v>
      </c>
      <c r="V190" s="52">
        <v>0</v>
      </c>
      <c r="W190" s="51">
        <v>0</v>
      </c>
      <c r="X190" s="53">
        <f t="shared" si="27"/>
        <v>0</v>
      </c>
      <c r="Y190" s="62">
        <f t="shared" si="28"/>
        <v>80</v>
      </c>
      <c r="Z190" s="63">
        <f t="shared" si="29"/>
        <v>25117200</v>
      </c>
      <c r="AA190" s="58">
        <f t="shared" si="31"/>
        <v>3715</v>
      </c>
      <c r="AB190" s="59">
        <f t="shared" si="30"/>
        <v>286737100</v>
      </c>
      <c r="AC190" s="12"/>
    </row>
    <row r="191" spans="1:29" ht="16.5">
      <c r="A191" s="60" t="s">
        <v>399</v>
      </c>
      <c r="B191" s="46" t="s">
        <v>400</v>
      </c>
      <c r="C191" s="47" t="s">
        <v>396</v>
      </c>
      <c r="D191" s="48">
        <v>260</v>
      </c>
      <c r="E191" s="49">
        <v>5570000</v>
      </c>
      <c r="F191" s="50">
        <v>967</v>
      </c>
      <c r="G191" s="51">
        <v>134022100</v>
      </c>
      <c r="H191" s="52">
        <v>162</v>
      </c>
      <c r="I191" s="51">
        <v>23071500</v>
      </c>
      <c r="J191" s="52">
        <v>274</v>
      </c>
      <c r="K191" s="51">
        <v>2819900</v>
      </c>
      <c r="L191" s="53">
        <f t="shared" si="22"/>
        <v>0.8333007107480014</v>
      </c>
      <c r="M191" s="51">
        <f t="shared" si="23"/>
        <v>1129</v>
      </c>
      <c r="N191" s="52">
        <f t="shared" si="24"/>
        <v>157093600</v>
      </c>
      <c r="O191" s="52">
        <f t="shared" si="32"/>
        <v>139144.02125775022</v>
      </c>
      <c r="P191" s="50">
        <v>138334.65608465608</v>
      </c>
      <c r="Q191" s="55">
        <f t="shared" si="26"/>
        <v>0.005850776631120155</v>
      </c>
      <c r="R191" s="48">
        <v>69</v>
      </c>
      <c r="S191" s="51">
        <v>15408900</v>
      </c>
      <c r="T191" s="52">
        <v>2</v>
      </c>
      <c r="U191" s="51">
        <v>7627300</v>
      </c>
      <c r="V191" s="52">
        <v>0</v>
      </c>
      <c r="W191" s="51">
        <v>0</v>
      </c>
      <c r="X191" s="53">
        <f t="shared" si="27"/>
        <v>0</v>
      </c>
      <c r="Y191" s="62">
        <f t="shared" si="28"/>
        <v>71</v>
      </c>
      <c r="Z191" s="63">
        <f t="shared" si="29"/>
        <v>23036200</v>
      </c>
      <c r="AA191" s="58">
        <f t="shared" si="31"/>
        <v>1734</v>
      </c>
      <c r="AB191" s="59">
        <f t="shared" si="30"/>
        <v>188519700</v>
      </c>
      <c r="AC191" s="12"/>
    </row>
    <row r="192" spans="1:29" ht="16.5">
      <c r="A192" s="60" t="s">
        <v>401</v>
      </c>
      <c r="B192" s="46" t="s">
        <v>402</v>
      </c>
      <c r="C192" s="47" t="s">
        <v>396</v>
      </c>
      <c r="D192" s="48">
        <v>545</v>
      </c>
      <c r="E192" s="49">
        <v>11347200</v>
      </c>
      <c r="F192" s="50">
        <v>995</v>
      </c>
      <c r="G192" s="51">
        <v>151241000</v>
      </c>
      <c r="H192" s="52">
        <v>28</v>
      </c>
      <c r="I192" s="51">
        <v>5288500</v>
      </c>
      <c r="J192" s="52">
        <v>126</v>
      </c>
      <c r="K192" s="51">
        <v>612900</v>
      </c>
      <c r="L192" s="53">
        <f t="shared" si="22"/>
        <v>0.8884428277012512</v>
      </c>
      <c r="M192" s="51">
        <f t="shared" si="23"/>
        <v>1023</v>
      </c>
      <c r="N192" s="52">
        <f t="shared" si="24"/>
        <v>156529500</v>
      </c>
      <c r="O192" s="52">
        <f t="shared" si="32"/>
        <v>153010.26392961876</v>
      </c>
      <c r="P192" s="50">
        <v>154405.76735092865</v>
      </c>
      <c r="Q192" s="55">
        <f t="shared" si="26"/>
        <v>-0.009037896998615614</v>
      </c>
      <c r="R192" s="48">
        <v>65</v>
      </c>
      <c r="S192" s="51">
        <v>7694500</v>
      </c>
      <c r="T192" s="52">
        <v>0</v>
      </c>
      <c r="U192" s="51">
        <v>0</v>
      </c>
      <c r="V192" s="52">
        <v>0</v>
      </c>
      <c r="W192" s="51">
        <v>0</v>
      </c>
      <c r="X192" s="53">
        <f t="shared" si="27"/>
        <v>0</v>
      </c>
      <c r="Y192" s="62">
        <f t="shared" si="28"/>
        <v>65</v>
      </c>
      <c r="Z192" s="63">
        <f t="shared" si="29"/>
        <v>7694500</v>
      </c>
      <c r="AA192" s="58">
        <f t="shared" si="31"/>
        <v>1759</v>
      </c>
      <c r="AB192" s="59">
        <f t="shared" si="30"/>
        <v>176184100</v>
      </c>
      <c r="AC192" s="12"/>
    </row>
    <row r="193" spans="1:29" ht="16.5">
      <c r="A193" s="60" t="s">
        <v>403</v>
      </c>
      <c r="B193" s="61" t="s">
        <v>404</v>
      </c>
      <c r="C193" s="47" t="s">
        <v>396</v>
      </c>
      <c r="D193" s="48">
        <v>685</v>
      </c>
      <c r="E193" s="49">
        <v>19017700</v>
      </c>
      <c r="F193" s="50">
        <v>1591</v>
      </c>
      <c r="G193" s="51">
        <v>250704700</v>
      </c>
      <c r="H193" s="52">
        <v>52</v>
      </c>
      <c r="I193" s="51">
        <v>12843500</v>
      </c>
      <c r="J193" s="52">
        <v>146</v>
      </c>
      <c r="K193" s="51">
        <v>2887500</v>
      </c>
      <c r="L193" s="53">
        <f t="shared" si="22"/>
        <v>0.8407142627008374</v>
      </c>
      <c r="M193" s="51">
        <f t="shared" si="23"/>
        <v>1643</v>
      </c>
      <c r="N193" s="52">
        <f t="shared" si="24"/>
        <v>263892400</v>
      </c>
      <c r="O193" s="52">
        <f t="shared" si="32"/>
        <v>160406.6950699939</v>
      </c>
      <c r="P193" s="50">
        <v>160670.4490291262</v>
      </c>
      <c r="Q193" s="55">
        <f t="shared" si="26"/>
        <v>-0.0016415835066502312</v>
      </c>
      <c r="R193" s="48">
        <v>80</v>
      </c>
      <c r="S193" s="51">
        <v>26053500</v>
      </c>
      <c r="T193" s="52">
        <v>1</v>
      </c>
      <c r="U193" s="51">
        <v>1630200</v>
      </c>
      <c r="V193" s="52">
        <v>1</v>
      </c>
      <c r="W193" s="51">
        <v>344200</v>
      </c>
      <c r="X193" s="53">
        <f t="shared" si="27"/>
        <v>0.001097992129036086</v>
      </c>
      <c r="Y193" s="62">
        <f t="shared" si="28"/>
        <v>82</v>
      </c>
      <c r="Z193" s="63">
        <f t="shared" si="29"/>
        <v>28027900</v>
      </c>
      <c r="AA193" s="58">
        <f t="shared" si="31"/>
        <v>2556</v>
      </c>
      <c r="AB193" s="59">
        <f t="shared" si="30"/>
        <v>313481300</v>
      </c>
      <c r="AC193" s="12"/>
    </row>
    <row r="194" spans="1:29" ht="16.5">
      <c r="A194" s="60" t="s">
        <v>405</v>
      </c>
      <c r="B194" s="46" t="s">
        <v>406</v>
      </c>
      <c r="C194" s="47" t="s">
        <v>396</v>
      </c>
      <c r="D194" s="48">
        <v>111</v>
      </c>
      <c r="E194" s="49">
        <v>3597200</v>
      </c>
      <c r="F194" s="50">
        <v>299</v>
      </c>
      <c r="G194" s="51">
        <v>41907300</v>
      </c>
      <c r="H194" s="52">
        <v>64</v>
      </c>
      <c r="I194" s="51">
        <v>11681500</v>
      </c>
      <c r="J194" s="52">
        <v>150</v>
      </c>
      <c r="K194" s="51">
        <v>3265700</v>
      </c>
      <c r="L194" s="53">
        <f t="shared" si="22"/>
        <v>0.8500235550148388</v>
      </c>
      <c r="M194" s="51">
        <f t="shared" si="23"/>
        <v>363</v>
      </c>
      <c r="N194" s="52">
        <f t="shared" si="24"/>
        <v>53588800</v>
      </c>
      <c r="O194" s="52">
        <f t="shared" si="32"/>
        <v>147627.5482093664</v>
      </c>
      <c r="P194" s="50">
        <v>147145.6043956044</v>
      </c>
      <c r="Q194" s="55">
        <f t="shared" si="26"/>
        <v>0.0032752851554183706</v>
      </c>
      <c r="R194" s="48">
        <v>8</v>
      </c>
      <c r="S194" s="51">
        <v>2592200</v>
      </c>
      <c r="T194" s="52">
        <v>0</v>
      </c>
      <c r="U194" s="51">
        <v>0</v>
      </c>
      <c r="V194" s="52">
        <v>0</v>
      </c>
      <c r="W194" s="51">
        <v>0</v>
      </c>
      <c r="X194" s="53">
        <f t="shared" si="27"/>
        <v>0</v>
      </c>
      <c r="Y194" s="62">
        <f t="shared" si="28"/>
        <v>8</v>
      </c>
      <c r="Z194" s="63">
        <f t="shared" si="29"/>
        <v>2592200</v>
      </c>
      <c r="AA194" s="58">
        <f t="shared" si="31"/>
        <v>632</v>
      </c>
      <c r="AB194" s="59">
        <f t="shared" si="30"/>
        <v>63043900</v>
      </c>
      <c r="AC194" s="12"/>
    </row>
    <row r="195" spans="1:29" ht="16.5">
      <c r="A195" s="60" t="s">
        <v>407</v>
      </c>
      <c r="B195" s="46" t="s">
        <v>408</v>
      </c>
      <c r="C195" s="47" t="s">
        <v>396</v>
      </c>
      <c r="D195" s="48">
        <v>222</v>
      </c>
      <c r="E195" s="49">
        <v>4034200</v>
      </c>
      <c r="F195" s="50">
        <v>1449</v>
      </c>
      <c r="G195" s="51">
        <v>178361300</v>
      </c>
      <c r="H195" s="52">
        <v>187</v>
      </c>
      <c r="I195" s="51">
        <v>30216600</v>
      </c>
      <c r="J195" s="52">
        <v>469</v>
      </c>
      <c r="K195" s="51">
        <v>6706200</v>
      </c>
      <c r="L195" s="53">
        <f aca="true" t="shared" si="33" ref="L195:L258">(G195+I195)/AB195</f>
        <v>0.8475579131124519</v>
      </c>
      <c r="M195" s="51">
        <f aca="true" t="shared" si="34" ref="M195:M258">F195+H195</f>
        <v>1636</v>
      </c>
      <c r="N195" s="52">
        <f aca="true" t="shared" si="35" ref="N195:N258">W195+I195+G195</f>
        <v>208993300</v>
      </c>
      <c r="O195" s="52">
        <f t="shared" si="32"/>
        <v>127492.60391198043</v>
      </c>
      <c r="P195" s="50">
        <v>127623.79204892967</v>
      </c>
      <c r="Q195" s="55">
        <f aca="true" t="shared" si="36" ref="Q195:Q258">(O195-P195)/P195</f>
        <v>-0.001027928529963573</v>
      </c>
      <c r="R195" s="48">
        <v>46</v>
      </c>
      <c r="S195" s="51">
        <v>26359100</v>
      </c>
      <c r="T195" s="52">
        <v>0</v>
      </c>
      <c r="U195" s="51">
        <v>0</v>
      </c>
      <c r="V195" s="52">
        <v>2</v>
      </c>
      <c r="W195" s="51">
        <v>415400</v>
      </c>
      <c r="X195" s="53">
        <f aca="true" t="shared" si="37" ref="X195:X258">W195/AB195</f>
        <v>0.0016879811193175908</v>
      </c>
      <c r="Y195" s="62">
        <f aca="true" t="shared" si="38" ref="Y195:Y258">R195+T195+V195</f>
        <v>48</v>
      </c>
      <c r="Z195" s="63">
        <f aca="true" t="shared" si="39" ref="Z195:Z258">S195+U195+W195</f>
        <v>26774500</v>
      </c>
      <c r="AA195" s="58">
        <f t="shared" si="31"/>
        <v>2375</v>
      </c>
      <c r="AB195" s="59">
        <f t="shared" si="30"/>
        <v>246092800</v>
      </c>
      <c r="AC195" s="12"/>
    </row>
    <row r="196" spans="1:29" ht="16.5">
      <c r="A196" s="60" t="s">
        <v>409</v>
      </c>
      <c r="B196" s="46" t="s">
        <v>410</v>
      </c>
      <c r="C196" s="47" t="s">
        <v>396</v>
      </c>
      <c r="D196" s="48">
        <v>1621</v>
      </c>
      <c r="E196" s="49">
        <v>13641000</v>
      </c>
      <c r="F196" s="50">
        <v>1126</v>
      </c>
      <c r="G196" s="51">
        <v>192650700</v>
      </c>
      <c r="H196" s="52">
        <v>113</v>
      </c>
      <c r="I196" s="51">
        <v>18252600</v>
      </c>
      <c r="J196" s="52">
        <v>214</v>
      </c>
      <c r="K196" s="51">
        <v>2218000</v>
      </c>
      <c r="L196" s="53">
        <f t="shared" si="33"/>
        <v>0.8835396499494979</v>
      </c>
      <c r="M196" s="51">
        <f t="shared" si="34"/>
        <v>1239</v>
      </c>
      <c r="N196" s="52">
        <f t="shared" si="35"/>
        <v>211193300</v>
      </c>
      <c r="O196" s="52">
        <f t="shared" si="32"/>
        <v>170220.58111380145</v>
      </c>
      <c r="P196" s="50">
        <v>171433.70967741936</v>
      </c>
      <c r="Q196" s="55">
        <f t="shared" si="36"/>
        <v>-0.007076371186860562</v>
      </c>
      <c r="R196" s="48">
        <v>35</v>
      </c>
      <c r="S196" s="51">
        <v>8700400</v>
      </c>
      <c r="T196" s="52">
        <v>2</v>
      </c>
      <c r="U196" s="51">
        <v>2950000</v>
      </c>
      <c r="V196" s="52">
        <v>1</v>
      </c>
      <c r="W196" s="51">
        <v>290000</v>
      </c>
      <c r="X196" s="53">
        <f t="shared" si="37"/>
        <v>0.001214900376074506</v>
      </c>
      <c r="Y196" s="62">
        <f t="shared" si="38"/>
        <v>38</v>
      </c>
      <c r="Z196" s="63">
        <f t="shared" si="39"/>
        <v>11940400</v>
      </c>
      <c r="AA196" s="58">
        <f t="shared" si="31"/>
        <v>3112</v>
      </c>
      <c r="AB196" s="59">
        <f aca="true" t="shared" si="40" ref="AB196:AB259">W196+U196+S196+K196+I196+G196+E196</f>
        <v>238702700</v>
      </c>
      <c r="AC196" s="12"/>
    </row>
    <row r="197" spans="1:29" ht="16.5">
      <c r="A197" s="60" t="s">
        <v>411</v>
      </c>
      <c r="B197" s="46" t="s">
        <v>412</v>
      </c>
      <c r="C197" s="47" t="s">
        <v>396</v>
      </c>
      <c r="D197" s="48">
        <v>2001</v>
      </c>
      <c r="E197" s="49">
        <v>11855200</v>
      </c>
      <c r="F197" s="50">
        <v>1395</v>
      </c>
      <c r="G197" s="51">
        <v>241441700</v>
      </c>
      <c r="H197" s="52">
        <v>20</v>
      </c>
      <c r="I197" s="51">
        <v>7125600</v>
      </c>
      <c r="J197" s="52">
        <v>68</v>
      </c>
      <c r="K197" s="51">
        <v>2235700</v>
      </c>
      <c r="L197" s="53">
        <f t="shared" si="33"/>
        <v>0.8272682312502246</v>
      </c>
      <c r="M197" s="51">
        <f t="shared" si="34"/>
        <v>1415</v>
      </c>
      <c r="N197" s="52">
        <f t="shared" si="35"/>
        <v>249187000</v>
      </c>
      <c r="O197" s="52">
        <f t="shared" si="32"/>
        <v>175665.93639575972</v>
      </c>
      <c r="P197" s="50">
        <v>174967.41731175227</v>
      </c>
      <c r="Q197" s="55">
        <f t="shared" si="36"/>
        <v>0.003992280932871333</v>
      </c>
      <c r="R197" s="48">
        <v>74</v>
      </c>
      <c r="S197" s="51">
        <v>18918800</v>
      </c>
      <c r="T197" s="52">
        <v>30</v>
      </c>
      <c r="U197" s="51">
        <v>18270900</v>
      </c>
      <c r="V197" s="52">
        <v>2</v>
      </c>
      <c r="W197" s="51">
        <v>619700</v>
      </c>
      <c r="X197" s="53">
        <f t="shared" si="37"/>
        <v>0.0020624519914959217</v>
      </c>
      <c r="Y197" s="62">
        <f t="shared" si="38"/>
        <v>106</v>
      </c>
      <c r="Z197" s="63">
        <f t="shared" si="39"/>
        <v>37809400</v>
      </c>
      <c r="AA197" s="58">
        <f aca="true" t="shared" si="41" ref="AA197:AA260">V197+T197+R197+J197+H197+F197+D197</f>
        <v>3590</v>
      </c>
      <c r="AB197" s="59">
        <f t="shared" si="40"/>
        <v>300467600</v>
      </c>
      <c r="AC197" s="12"/>
    </row>
    <row r="198" spans="1:29" ht="16.5">
      <c r="A198" s="60" t="s">
        <v>413</v>
      </c>
      <c r="B198" s="46" t="s">
        <v>414</v>
      </c>
      <c r="C198" s="47" t="s">
        <v>396</v>
      </c>
      <c r="D198" s="48">
        <v>940</v>
      </c>
      <c r="E198" s="49">
        <v>27304700</v>
      </c>
      <c r="F198" s="50">
        <v>8391</v>
      </c>
      <c r="G198" s="51">
        <v>1053515400</v>
      </c>
      <c r="H198" s="52">
        <v>57</v>
      </c>
      <c r="I198" s="51">
        <v>8708100</v>
      </c>
      <c r="J198" s="52">
        <v>89</v>
      </c>
      <c r="K198" s="51">
        <v>2119700</v>
      </c>
      <c r="L198" s="53">
        <f t="shared" si="33"/>
        <v>0.7203391066107452</v>
      </c>
      <c r="M198" s="51">
        <f t="shared" si="34"/>
        <v>8448</v>
      </c>
      <c r="N198" s="52">
        <f t="shared" si="35"/>
        <v>1098585500</v>
      </c>
      <c r="O198" s="52">
        <f t="shared" si="32"/>
        <v>125736.68323863637</v>
      </c>
      <c r="P198" s="50">
        <v>125897.23273415327</v>
      </c>
      <c r="Q198" s="55">
        <f t="shared" si="36"/>
        <v>-0.0012752424499743924</v>
      </c>
      <c r="R198" s="48">
        <v>417</v>
      </c>
      <c r="S198" s="51">
        <v>235235800</v>
      </c>
      <c r="T198" s="52">
        <v>66</v>
      </c>
      <c r="U198" s="51">
        <v>111370200</v>
      </c>
      <c r="V198" s="52">
        <v>31</v>
      </c>
      <c r="W198" s="51">
        <v>36362000</v>
      </c>
      <c r="X198" s="53">
        <f t="shared" si="37"/>
        <v>0.024658624662869836</v>
      </c>
      <c r="Y198" s="62">
        <f t="shared" si="38"/>
        <v>514</v>
      </c>
      <c r="Z198" s="63">
        <f t="shared" si="39"/>
        <v>382968000</v>
      </c>
      <c r="AA198" s="58">
        <f t="shared" si="41"/>
        <v>9991</v>
      </c>
      <c r="AB198" s="59">
        <f t="shared" si="40"/>
        <v>1474615900</v>
      </c>
      <c r="AC198" s="12"/>
    </row>
    <row r="199" spans="1:29" ht="16.5">
      <c r="A199" s="60" t="s">
        <v>415</v>
      </c>
      <c r="B199" s="46" t="s">
        <v>416</v>
      </c>
      <c r="C199" s="47" t="s">
        <v>396</v>
      </c>
      <c r="D199" s="48">
        <v>6</v>
      </c>
      <c r="E199" s="49">
        <v>123300</v>
      </c>
      <c r="F199" s="50">
        <v>182</v>
      </c>
      <c r="G199" s="51">
        <v>27825300</v>
      </c>
      <c r="H199" s="52">
        <v>12</v>
      </c>
      <c r="I199" s="51">
        <v>2701200</v>
      </c>
      <c r="J199" s="52">
        <v>27</v>
      </c>
      <c r="K199" s="51">
        <v>422900</v>
      </c>
      <c r="L199" s="53">
        <f t="shared" si="33"/>
        <v>0.9250258327853652</v>
      </c>
      <c r="M199" s="51">
        <f t="shared" si="34"/>
        <v>194</v>
      </c>
      <c r="N199" s="52">
        <f t="shared" si="35"/>
        <v>30526500</v>
      </c>
      <c r="O199" s="52">
        <f t="shared" si="32"/>
        <v>157353.09278350516</v>
      </c>
      <c r="P199" s="50">
        <v>156790.76923076922</v>
      </c>
      <c r="Q199" s="55">
        <f t="shared" si="36"/>
        <v>0.003586458281279885</v>
      </c>
      <c r="R199" s="48">
        <v>13</v>
      </c>
      <c r="S199" s="51">
        <v>1928000</v>
      </c>
      <c r="T199" s="52">
        <v>0</v>
      </c>
      <c r="U199" s="51">
        <v>0</v>
      </c>
      <c r="V199" s="52">
        <v>0</v>
      </c>
      <c r="W199" s="51">
        <v>0</v>
      </c>
      <c r="X199" s="53">
        <f t="shared" si="37"/>
        <v>0</v>
      </c>
      <c r="Y199" s="62">
        <f t="shared" si="38"/>
        <v>13</v>
      </c>
      <c r="Z199" s="63">
        <f t="shared" si="39"/>
        <v>1928000</v>
      </c>
      <c r="AA199" s="58">
        <f t="shared" si="41"/>
        <v>240</v>
      </c>
      <c r="AB199" s="59">
        <f t="shared" si="40"/>
        <v>33000700</v>
      </c>
      <c r="AC199" s="12"/>
    </row>
    <row r="200" spans="1:29" ht="16.5">
      <c r="A200" s="60" t="s">
        <v>417</v>
      </c>
      <c r="B200" s="46" t="s">
        <v>418</v>
      </c>
      <c r="C200" s="47" t="s">
        <v>396</v>
      </c>
      <c r="D200" s="48">
        <v>65</v>
      </c>
      <c r="E200" s="49">
        <v>1389600</v>
      </c>
      <c r="F200" s="50">
        <v>385</v>
      </c>
      <c r="G200" s="51">
        <v>64176800</v>
      </c>
      <c r="H200" s="52">
        <v>170</v>
      </c>
      <c r="I200" s="51">
        <v>32264900</v>
      </c>
      <c r="J200" s="52">
        <v>322</v>
      </c>
      <c r="K200" s="51">
        <v>4412700</v>
      </c>
      <c r="L200" s="53">
        <f t="shared" si="33"/>
        <v>0.9090203885041676</v>
      </c>
      <c r="M200" s="51">
        <f t="shared" si="34"/>
        <v>555</v>
      </c>
      <c r="N200" s="52">
        <f t="shared" si="35"/>
        <v>96441700</v>
      </c>
      <c r="O200" s="52">
        <f t="shared" si="32"/>
        <v>173768.82882882882</v>
      </c>
      <c r="P200" s="50">
        <v>133508.52994555354</v>
      </c>
      <c r="Q200" s="55">
        <f t="shared" si="36"/>
        <v>0.3015560046964335</v>
      </c>
      <c r="R200" s="48">
        <v>14</v>
      </c>
      <c r="S200" s="51">
        <v>3850100</v>
      </c>
      <c r="T200" s="52">
        <v>0</v>
      </c>
      <c r="U200" s="51">
        <v>0</v>
      </c>
      <c r="V200" s="52">
        <v>0</v>
      </c>
      <c r="W200" s="51">
        <v>0</v>
      </c>
      <c r="X200" s="53">
        <f t="shared" si="37"/>
        <v>0</v>
      </c>
      <c r="Y200" s="62">
        <f t="shared" si="38"/>
        <v>14</v>
      </c>
      <c r="Z200" s="63">
        <f t="shared" si="39"/>
        <v>3850100</v>
      </c>
      <c r="AA200" s="58">
        <f t="shared" si="41"/>
        <v>956</v>
      </c>
      <c r="AB200" s="59">
        <f t="shared" si="40"/>
        <v>106094100</v>
      </c>
      <c r="AC200" s="12"/>
    </row>
    <row r="201" spans="1:29" ht="16.5">
      <c r="A201" s="60" t="s">
        <v>419</v>
      </c>
      <c r="B201" s="46" t="s">
        <v>420</v>
      </c>
      <c r="C201" s="47" t="s">
        <v>396</v>
      </c>
      <c r="D201" s="48">
        <v>288</v>
      </c>
      <c r="E201" s="49">
        <v>14348600</v>
      </c>
      <c r="F201" s="50">
        <v>2446</v>
      </c>
      <c r="G201" s="51">
        <v>425772600</v>
      </c>
      <c r="H201" s="52">
        <v>200</v>
      </c>
      <c r="I201" s="51">
        <v>42499700</v>
      </c>
      <c r="J201" s="52">
        <v>416</v>
      </c>
      <c r="K201" s="51">
        <v>9041000</v>
      </c>
      <c r="L201" s="53">
        <f t="shared" si="33"/>
        <v>0.7430034856429844</v>
      </c>
      <c r="M201" s="51">
        <f t="shared" si="34"/>
        <v>2646</v>
      </c>
      <c r="N201" s="52">
        <f t="shared" si="35"/>
        <v>475299100</v>
      </c>
      <c r="O201" s="52">
        <f t="shared" si="32"/>
        <v>176973.65835222977</v>
      </c>
      <c r="P201" s="50">
        <v>177059.09262759925</v>
      </c>
      <c r="Q201" s="55">
        <f t="shared" si="36"/>
        <v>-0.00048251842987341093</v>
      </c>
      <c r="R201" s="48">
        <v>131</v>
      </c>
      <c r="S201" s="51">
        <v>117960900</v>
      </c>
      <c r="T201" s="52">
        <v>3</v>
      </c>
      <c r="U201" s="51">
        <v>13592800</v>
      </c>
      <c r="V201" s="52">
        <v>6</v>
      </c>
      <c r="W201" s="51">
        <v>7026800</v>
      </c>
      <c r="X201" s="53">
        <f t="shared" si="37"/>
        <v>0.011149360944296988</v>
      </c>
      <c r="Y201" s="62">
        <f t="shared" si="38"/>
        <v>140</v>
      </c>
      <c r="Z201" s="63">
        <f t="shared" si="39"/>
        <v>138580500</v>
      </c>
      <c r="AA201" s="58">
        <f t="shared" si="41"/>
        <v>3490</v>
      </c>
      <c r="AB201" s="59">
        <f t="shared" si="40"/>
        <v>630242400</v>
      </c>
      <c r="AC201" s="12"/>
    </row>
    <row r="202" spans="1:29" ht="16.5">
      <c r="A202" s="60" t="s">
        <v>421</v>
      </c>
      <c r="B202" s="46" t="s">
        <v>422</v>
      </c>
      <c r="C202" s="47" t="s">
        <v>396</v>
      </c>
      <c r="D202" s="48">
        <v>1206</v>
      </c>
      <c r="E202" s="49">
        <v>51454700</v>
      </c>
      <c r="F202" s="50">
        <v>15824</v>
      </c>
      <c r="G202" s="51">
        <v>2518603400</v>
      </c>
      <c r="H202" s="52">
        <v>386</v>
      </c>
      <c r="I202" s="51">
        <v>62568800</v>
      </c>
      <c r="J202" s="52">
        <v>579</v>
      </c>
      <c r="K202" s="51">
        <v>4754500</v>
      </c>
      <c r="L202" s="53">
        <f t="shared" si="33"/>
        <v>0.6601775111940068</v>
      </c>
      <c r="M202" s="51">
        <f t="shared" si="34"/>
        <v>16210</v>
      </c>
      <c r="N202" s="52">
        <f t="shared" si="35"/>
        <v>2698456200</v>
      </c>
      <c r="O202" s="52">
        <f aca="true" t="shared" si="42" ref="O202:O265">(I202+G202)/(H202+F202)</f>
        <v>159233.32510795805</v>
      </c>
      <c r="P202" s="50">
        <v>159217.9495131179</v>
      </c>
      <c r="Q202" s="55">
        <f t="shared" si="36"/>
        <v>9.656948156392002E-05</v>
      </c>
      <c r="R202" s="48">
        <v>1310</v>
      </c>
      <c r="S202" s="51">
        <v>891508700</v>
      </c>
      <c r="T202" s="52">
        <v>158</v>
      </c>
      <c r="U202" s="51">
        <v>263641300</v>
      </c>
      <c r="V202" s="52">
        <v>62</v>
      </c>
      <c r="W202" s="51">
        <v>117284000</v>
      </c>
      <c r="X202" s="53">
        <f t="shared" si="37"/>
        <v>0.029997324170343183</v>
      </c>
      <c r="Y202" s="62">
        <f t="shared" si="38"/>
        <v>1530</v>
      </c>
      <c r="Z202" s="63">
        <f t="shared" si="39"/>
        <v>1272434000</v>
      </c>
      <c r="AA202" s="58">
        <f t="shared" si="41"/>
        <v>19525</v>
      </c>
      <c r="AB202" s="59">
        <f t="shared" si="40"/>
        <v>3909815400</v>
      </c>
      <c r="AC202" s="12"/>
    </row>
    <row r="203" spans="1:29" ht="16.5">
      <c r="A203" s="60" t="s">
        <v>423</v>
      </c>
      <c r="B203" s="46" t="s">
        <v>424</v>
      </c>
      <c r="C203" s="47" t="s">
        <v>425</v>
      </c>
      <c r="D203" s="48">
        <v>327</v>
      </c>
      <c r="E203" s="49">
        <v>43391480</v>
      </c>
      <c r="F203" s="50">
        <v>8354</v>
      </c>
      <c r="G203" s="51">
        <v>1989053050</v>
      </c>
      <c r="H203" s="52">
        <v>0</v>
      </c>
      <c r="I203" s="51">
        <v>0</v>
      </c>
      <c r="J203" s="52">
        <v>0</v>
      </c>
      <c r="K203" s="51">
        <v>0</v>
      </c>
      <c r="L203" s="53">
        <f t="shared" si="33"/>
        <v>0.7415551378906625</v>
      </c>
      <c r="M203" s="51">
        <f t="shared" si="34"/>
        <v>8354</v>
      </c>
      <c r="N203" s="52">
        <f t="shared" si="35"/>
        <v>2208466100</v>
      </c>
      <c r="O203" s="52">
        <f t="shared" si="42"/>
        <v>238095.88819727077</v>
      </c>
      <c r="P203" s="50">
        <v>238171.20287253143</v>
      </c>
      <c r="Q203" s="55">
        <f t="shared" si="36"/>
        <v>-0.00031622074521311277</v>
      </c>
      <c r="R203" s="48">
        <v>469</v>
      </c>
      <c r="S203" s="51">
        <v>300728800</v>
      </c>
      <c r="T203" s="52">
        <v>118</v>
      </c>
      <c r="U203" s="51">
        <v>129686250</v>
      </c>
      <c r="V203" s="52">
        <v>142</v>
      </c>
      <c r="W203" s="51">
        <v>219413050</v>
      </c>
      <c r="X203" s="53">
        <f t="shared" si="37"/>
        <v>0.08180117395449098</v>
      </c>
      <c r="Y203" s="62">
        <f t="shared" si="38"/>
        <v>729</v>
      </c>
      <c r="Z203" s="63">
        <f t="shared" si="39"/>
        <v>649828100</v>
      </c>
      <c r="AA203" s="58">
        <f t="shared" si="41"/>
        <v>9410</v>
      </c>
      <c r="AB203" s="59">
        <f t="shared" si="40"/>
        <v>2682272630</v>
      </c>
      <c r="AC203" s="12"/>
    </row>
    <row r="204" spans="1:29" ht="16.5">
      <c r="A204" s="60" t="s">
        <v>426</v>
      </c>
      <c r="B204" s="46" t="s">
        <v>427</v>
      </c>
      <c r="C204" s="47" t="s">
        <v>425</v>
      </c>
      <c r="D204" s="48">
        <v>96</v>
      </c>
      <c r="E204" s="49">
        <v>33770800</v>
      </c>
      <c r="F204" s="50">
        <v>11672</v>
      </c>
      <c r="G204" s="51">
        <v>3160383800</v>
      </c>
      <c r="H204" s="52">
        <v>0</v>
      </c>
      <c r="I204" s="51">
        <v>0</v>
      </c>
      <c r="J204" s="52">
        <v>0</v>
      </c>
      <c r="K204" s="51">
        <v>0</v>
      </c>
      <c r="L204" s="53">
        <f t="shared" si="33"/>
        <v>0.7826312716285523</v>
      </c>
      <c r="M204" s="51">
        <f t="shared" si="34"/>
        <v>11672</v>
      </c>
      <c r="N204" s="52">
        <f t="shared" si="35"/>
        <v>3390524800</v>
      </c>
      <c r="O204" s="52">
        <f t="shared" si="42"/>
        <v>270766.2611377656</v>
      </c>
      <c r="P204" s="50">
        <v>272562.81282139185</v>
      </c>
      <c r="Q204" s="55">
        <f t="shared" si="36"/>
        <v>-0.006591330875366037</v>
      </c>
      <c r="R204" s="48">
        <v>688</v>
      </c>
      <c r="S204" s="51">
        <v>567423900</v>
      </c>
      <c r="T204" s="52">
        <v>34</v>
      </c>
      <c r="U204" s="51">
        <v>46432200</v>
      </c>
      <c r="V204" s="52">
        <v>93</v>
      </c>
      <c r="W204" s="51">
        <v>230141000</v>
      </c>
      <c r="X204" s="53">
        <f t="shared" si="37"/>
        <v>0.056991667747400374</v>
      </c>
      <c r="Y204" s="62">
        <f t="shared" si="38"/>
        <v>815</v>
      </c>
      <c r="Z204" s="63">
        <f t="shared" si="39"/>
        <v>843997100</v>
      </c>
      <c r="AA204" s="58">
        <f t="shared" si="41"/>
        <v>12583</v>
      </c>
      <c r="AB204" s="59">
        <f t="shared" si="40"/>
        <v>4038151700</v>
      </c>
      <c r="AC204" s="12"/>
    </row>
    <row r="205" spans="1:29" ht="16.5">
      <c r="A205" s="60" t="s">
        <v>428</v>
      </c>
      <c r="B205" s="46" t="s">
        <v>429</v>
      </c>
      <c r="C205" s="47" t="s">
        <v>425</v>
      </c>
      <c r="D205" s="48">
        <v>17</v>
      </c>
      <c r="E205" s="49">
        <v>3219600</v>
      </c>
      <c r="F205" s="50">
        <v>1911</v>
      </c>
      <c r="G205" s="51">
        <v>803972450</v>
      </c>
      <c r="H205" s="52">
        <v>0</v>
      </c>
      <c r="I205" s="51">
        <v>0</v>
      </c>
      <c r="J205" s="52">
        <v>0</v>
      </c>
      <c r="K205" s="51">
        <v>0</v>
      </c>
      <c r="L205" s="53">
        <f t="shared" si="33"/>
        <v>0.8004021362111099</v>
      </c>
      <c r="M205" s="51">
        <f t="shared" si="34"/>
        <v>1911</v>
      </c>
      <c r="N205" s="52">
        <f t="shared" si="35"/>
        <v>879752350</v>
      </c>
      <c r="O205" s="52">
        <f t="shared" si="42"/>
        <v>420707.71847200417</v>
      </c>
      <c r="P205" s="50">
        <v>419841.21196222457</v>
      </c>
      <c r="Q205" s="55">
        <f t="shared" si="36"/>
        <v>0.0020638910261567356</v>
      </c>
      <c r="R205" s="48">
        <v>187</v>
      </c>
      <c r="S205" s="51">
        <v>121488700</v>
      </c>
      <c r="T205" s="52">
        <v>0</v>
      </c>
      <c r="U205" s="51">
        <v>0</v>
      </c>
      <c r="V205" s="52">
        <v>28</v>
      </c>
      <c r="W205" s="51">
        <v>75779900</v>
      </c>
      <c r="X205" s="53">
        <f t="shared" si="37"/>
        <v>0.07544337351592618</v>
      </c>
      <c r="Y205" s="62">
        <f t="shared" si="38"/>
        <v>215</v>
      </c>
      <c r="Z205" s="63">
        <f t="shared" si="39"/>
        <v>197268600</v>
      </c>
      <c r="AA205" s="58">
        <f t="shared" si="41"/>
        <v>2143</v>
      </c>
      <c r="AB205" s="59">
        <f t="shared" si="40"/>
        <v>1004460650</v>
      </c>
      <c r="AC205" s="12"/>
    </row>
    <row r="206" spans="1:29" ht="16.5">
      <c r="A206" s="60" t="s">
        <v>430</v>
      </c>
      <c r="B206" s="46" t="s">
        <v>431</v>
      </c>
      <c r="C206" s="47" t="s">
        <v>425</v>
      </c>
      <c r="D206" s="48">
        <v>112</v>
      </c>
      <c r="E206" s="49">
        <v>47228100</v>
      </c>
      <c r="F206" s="50">
        <v>3908</v>
      </c>
      <c r="G206" s="51">
        <v>1812915000</v>
      </c>
      <c r="H206" s="52">
        <v>1</v>
      </c>
      <c r="I206" s="51">
        <v>1256500</v>
      </c>
      <c r="J206" s="52">
        <v>1</v>
      </c>
      <c r="K206" s="51">
        <v>3200</v>
      </c>
      <c r="L206" s="53">
        <f t="shared" si="33"/>
        <v>0.8237201250901001</v>
      </c>
      <c r="M206" s="51">
        <f t="shared" si="34"/>
        <v>3909</v>
      </c>
      <c r="N206" s="52">
        <f t="shared" si="35"/>
        <v>1861516500</v>
      </c>
      <c r="O206" s="52">
        <f t="shared" si="42"/>
        <v>464101.1767715528</v>
      </c>
      <c r="P206" s="50">
        <v>464154.4850498339</v>
      </c>
      <c r="Q206" s="55">
        <f t="shared" si="36"/>
        <v>-0.0001148502923015892</v>
      </c>
      <c r="R206" s="48">
        <v>157</v>
      </c>
      <c r="S206" s="51">
        <v>196140700</v>
      </c>
      <c r="T206" s="52">
        <v>43</v>
      </c>
      <c r="U206" s="51">
        <v>97524000</v>
      </c>
      <c r="V206" s="52">
        <v>6</v>
      </c>
      <c r="W206" s="51">
        <v>47345000</v>
      </c>
      <c r="X206" s="53">
        <f t="shared" si="37"/>
        <v>0.021496881260890048</v>
      </c>
      <c r="Y206" s="62">
        <f t="shared" si="38"/>
        <v>206</v>
      </c>
      <c r="Z206" s="63">
        <f t="shared" si="39"/>
        <v>341009700</v>
      </c>
      <c r="AA206" s="58">
        <f t="shared" si="41"/>
        <v>4228</v>
      </c>
      <c r="AB206" s="59">
        <f t="shared" si="40"/>
        <v>2202412500</v>
      </c>
      <c r="AC206" s="12"/>
    </row>
    <row r="207" spans="1:29" ht="16.5">
      <c r="A207" s="60" t="s">
        <v>432</v>
      </c>
      <c r="B207" s="46" t="s">
        <v>433</v>
      </c>
      <c r="C207" s="47" t="s">
        <v>425</v>
      </c>
      <c r="D207" s="48">
        <v>386</v>
      </c>
      <c r="E207" s="49">
        <v>21135100</v>
      </c>
      <c r="F207" s="50">
        <v>8715</v>
      </c>
      <c r="G207" s="51">
        <v>1478060500</v>
      </c>
      <c r="H207" s="52">
        <v>0</v>
      </c>
      <c r="I207" s="51">
        <v>0</v>
      </c>
      <c r="J207" s="52">
        <v>0</v>
      </c>
      <c r="K207" s="51">
        <v>0</v>
      </c>
      <c r="L207" s="53">
        <f t="shared" si="33"/>
        <v>0.5947695977815921</v>
      </c>
      <c r="M207" s="51">
        <f t="shared" si="34"/>
        <v>8715</v>
      </c>
      <c r="N207" s="52">
        <f t="shared" si="35"/>
        <v>2100755600</v>
      </c>
      <c r="O207" s="52">
        <f t="shared" si="42"/>
        <v>169599.5983935743</v>
      </c>
      <c r="P207" s="50">
        <v>172082.19335555812</v>
      </c>
      <c r="Q207" s="55">
        <f t="shared" si="36"/>
        <v>-0.014426797529563423</v>
      </c>
      <c r="R207" s="48">
        <v>659</v>
      </c>
      <c r="S207" s="51">
        <v>339399200</v>
      </c>
      <c r="T207" s="52">
        <v>37</v>
      </c>
      <c r="U207" s="51">
        <v>23807700</v>
      </c>
      <c r="V207" s="52">
        <v>333</v>
      </c>
      <c r="W207" s="51">
        <v>622695100</v>
      </c>
      <c r="X207" s="53">
        <f t="shared" si="37"/>
        <v>0.2505716878081569</v>
      </c>
      <c r="Y207" s="62">
        <f t="shared" si="38"/>
        <v>1029</v>
      </c>
      <c r="Z207" s="63">
        <f t="shared" si="39"/>
        <v>985902000</v>
      </c>
      <c r="AA207" s="58">
        <f t="shared" si="41"/>
        <v>10130</v>
      </c>
      <c r="AB207" s="59">
        <f t="shared" si="40"/>
        <v>2485097600</v>
      </c>
      <c r="AC207" s="12"/>
    </row>
    <row r="208" spans="1:29" ht="16.5">
      <c r="A208" s="60" t="s">
        <v>434</v>
      </c>
      <c r="B208" s="46" t="s">
        <v>435</v>
      </c>
      <c r="C208" s="47" t="s">
        <v>425</v>
      </c>
      <c r="D208" s="48">
        <v>26</v>
      </c>
      <c r="E208" s="49">
        <v>7175100</v>
      </c>
      <c r="F208" s="50">
        <v>785</v>
      </c>
      <c r="G208" s="51">
        <v>725853900</v>
      </c>
      <c r="H208" s="52">
        <v>0</v>
      </c>
      <c r="I208" s="51">
        <v>0</v>
      </c>
      <c r="J208" s="52">
        <v>0</v>
      </c>
      <c r="K208" s="51">
        <v>0</v>
      </c>
      <c r="L208" s="53">
        <f t="shared" si="33"/>
        <v>0.9641773221292683</v>
      </c>
      <c r="M208" s="51">
        <f t="shared" si="34"/>
        <v>785</v>
      </c>
      <c r="N208" s="52">
        <f t="shared" si="35"/>
        <v>725853900</v>
      </c>
      <c r="O208" s="52">
        <f t="shared" si="42"/>
        <v>924654.6496815287</v>
      </c>
      <c r="P208" s="50">
        <v>927600</v>
      </c>
      <c r="Q208" s="55">
        <f t="shared" si="36"/>
        <v>-0.0031752375145227673</v>
      </c>
      <c r="R208" s="48">
        <v>6</v>
      </c>
      <c r="S208" s="51">
        <v>19793000</v>
      </c>
      <c r="T208" s="52">
        <v>0</v>
      </c>
      <c r="U208" s="51">
        <v>0</v>
      </c>
      <c r="V208" s="52">
        <v>0</v>
      </c>
      <c r="W208" s="51">
        <v>0</v>
      </c>
      <c r="X208" s="53">
        <f t="shared" si="37"/>
        <v>0</v>
      </c>
      <c r="Y208" s="62">
        <f t="shared" si="38"/>
        <v>6</v>
      </c>
      <c r="Z208" s="63">
        <f t="shared" si="39"/>
        <v>19793000</v>
      </c>
      <c r="AA208" s="58">
        <f t="shared" si="41"/>
        <v>817</v>
      </c>
      <c r="AB208" s="59">
        <f t="shared" si="40"/>
        <v>752822000</v>
      </c>
      <c r="AC208" s="12"/>
    </row>
    <row r="209" spans="1:29" ht="16.5">
      <c r="A209" s="60" t="s">
        <v>436</v>
      </c>
      <c r="B209" s="61" t="s">
        <v>404</v>
      </c>
      <c r="C209" s="47" t="s">
        <v>425</v>
      </c>
      <c r="D209" s="48">
        <v>179</v>
      </c>
      <c r="E209" s="49">
        <v>35959100</v>
      </c>
      <c r="F209" s="50">
        <v>2513</v>
      </c>
      <c r="G209" s="51">
        <v>1119311600</v>
      </c>
      <c r="H209" s="52">
        <v>1</v>
      </c>
      <c r="I209" s="51">
        <v>424200</v>
      </c>
      <c r="J209" s="52">
        <v>3</v>
      </c>
      <c r="K209" s="51">
        <v>33300</v>
      </c>
      <c r="L209" s="53">
        <f t="shared" si="33"/>
        <v>0.42855889135968006</v>
      </c>
      <c r="M209" s="51">
        <f t="shared" si="34"/>
        <v>2514</v>
      </c>
      <c r="N209" s="52">
        <f t="shared" si="35"/>
        <v>1134735800</v>
      </c>
      <c r="O209" s="52">
        <f t="shared" si="42"/>
        <v>445400.0795544948</v>
      </c>
      <c r="P209" s="50">
        <v>444233.4398721534</v>
      </c>
      <c r="Q209" s="55">
        <f t="shared" si="36"/>
        <v>0.002626186094133693</v>
      </c>
      <c r="R209" s="48">
        <v>410</v>
      </c>
      <c r="S209" s="51">
        <v>650828300</v>
      </c>
      <c r="T209" s="52">
        <v>287</v>
      </c>
      <c r="U209" s="51">
        <v>791236800</v>
      </c>
      <c r="V209" s="52">
        <v>1</v>
      </c>
      <c r="W209" s="51">
        <v>15000000</v>
      </c>
      <c r="X209" s="53">
        <f t="shared" si="37"/>
        <v>0.0057409822659909605</v>
      </c>
      <c r="Y209" s="62">
        <f t="shared" si="38"/>
        <v>698</v>
      </c>
      <c r="Z209" s="63">
        <f t="shared" si="39"/>
        <v>1457065100</v>
      </c>
      <c r="AA209" s="58">
        <f t="shared" si="41"/>
        <v>3394</v>
      </c>
      <c r="AB209" s="59">
        <f t="shared" si="40"/>
        <v>2612793300</v>
      </c>
      <c r="AC209" s="12"/>
    </row>
    <row r="210" spans="1:29" ht="16.5">
      <c r="A210" s="60" t="s">
        <v>437</v>
      </c>
      <c r="B210" s="46" t="s">
        <v>438</v>
      </c>
      <c r="C210" s="47" t="s">
        <v>425</v>
      </c>
      <c r="D210" s="48">
        <v>5</v>
      </c>
      <c r="E210" s="49">
        <v>448900</v>
      </c>
      <c r="F210" s="50">
        <v>2294</v>
      </c>
      <c r="G210" s="51">
        <v>1243644600</v>
      </c>
      <c r="H210" s="52">
        <v>0</v>
      </c>
      <c r="I210" s="51">
        <v>0</v>
      </c>
      <c r="J210" s="52">
        <v>0</v>
      </c>
      <c r="K210" s="51">
        <v>0</v>
      </c>
      <c r="L210" s="53">
        <f t="shared" si="33"/>
        <v>0.9036465145316495</v>
      </c>
      <c r="M210" s="51">
        <f t="shared" si="34"/>
        <v>2294</v>
      </c>
      <c r="N210" s="52">
        <f t="shared" si="35"/>
        <v>1263911300</v>
      </c>
      <c r="O210" s="52">
        <f t="shared" si="42"/>
        <v>542129.293809939</v>
      </c>
      <c r="P210" s="50">
        <v>540006.1491495857</v>
      </c>
      <c r="Q210" s="55">
        <f t="shared" si="36"/>
        <v>0.003931704599469418</v>
      </c>
      <c r="R210" s="48">
        <v>20</v>
      </c>
      <c r="S210" s="51">
        <v>111891000</v>
      </c>
      <c r="T210" s="52">
        <v>0</v>
      </c>
      <c r="U210" s="51">
        <v>0</v>
      </c>
      <c r="V210" s="52">
        <v>3</v>
      </c>
      <c r="W210" s="51">
        <v>20266700</v>
      </c>
      <c r="X210" s="53">
        <f t="shared" si="37"/>
        <v>0.014726018040892535</v>
      </c>
      <c r="Y210" s="62">
        <f t="shared" si="38"/>
        <v>23</v>
      </c>
      <c r="Z210" s="63">
        <f t="shared" si="39"/>
        <v>132157700</v>
      </c>
      <c r="AA210" s="58">
        <f t="shared" si="41"/>
        <v>2322</v>
      </c>
      <c r="AB210" s="59">
        <f t="shared" si="40"/>
        <v>1376251200</v>
      </c>
      <c r="AC210" s="12"/>
    </row>
    <row r="211" spans="1:29" ht="16.5">
      <c r="A211" s="60" t="s">
        <v>439</v>
      </c>
      <c r="B211" s="46" t="s">
        <v>440</v>
      </c>
      <c r="C211" s="47" t="s">
        <v>425</v>
      </c>
      <c r="D211" s="48">
        <v>318</v>
      </c>
      <c r="E211" s="49">
        <v>7913400</v>
      </c>
      <c r="F211" s="50">
        <v>8174</v>
      </c>
      <c r="G211" s="51">
        <v>1072182150</v>
      </c>
      <c r="H211" s="52">
        <v>0</v>
      </c>
      <c r="I211" s="51">
        <v>0</v>
      </c>
      <c r="J211" s="52">
        <v>0</v>
      </c>
      <c r="K211" s="51">
        <v>0</v>
      </c>
      <c r="L211" s="53">
        <f t="shared" si="33"/>
        <v>0.5792469572348228</v>
      </c>
      <c r="M211" s="51">
        <f t="shared" si="34"/>
        <v>8174</v>
      </c>
      <c r="N211" s="52">
        <f t="shared" si="35"/>
        <v>1396169250</v>
      </c>
      <c r="O211" s="52">
        <f t="shared" si="42"/>
        <v>131169.8250550526</v>
      </c>
      <c r="P211" s="50">
        <v>130946.14163614163</v>
      </c>
      <c r="Q211" s="55">
        <f t="shared" si="36"/>
        <v>0.0017082093150367558</v>
      </c>
      <c r="R211" s="48">
        <v>799</v>
      </c>
      <c r="S211" s="51">
        <v>337100500</v>
      </c>
      <c r="T211" s="52">
        <v>182</v>
      </c>
      <c r="U211" s="51">
        <v>109810000</v>
      </c>
      <c r="V211" s="52">
        <v>302</v>
      </c>
      <c r="W211" s="51">
        <v>323987100</v>
      </c>
      <c r="X211" s="53">
        <f t="shared" si="37"/>
        <v>0.17503419718219917</v>
      </c>
      <c r="Y211" s="62">
        <f t="shared" si="38"/>
        <v>1283</v>
      </c>
      <c r="Z211" s="63">
        <f t="shared" si="39"/>
        <v>770897600</v>
      </c>
      <c r="AA211" s="58">
        <f t="shared" si="41"/>
        <v>9775</v>
      </c>
      <c r="AB211" s="59">
        <f t="shared" si="40"/>
        <v>1850993150</v>
      </c>
      <c r="AC211" s="12"/>
    </row>
    <row r="212" spans="1:29" ht="16.5">
      <c r="A212" s="60" t="s">
        <v>441</v>
      </c>
      <c r="B212" s="46" t="s">
        <v>442</v>
      </c>
      <c r="C212" s="47" t="s">
        <v>425</v>
      </c>
      <c r="D212" s="48">
        <v>227</v>
      </c>
      <c r="E212" s="49">
        <v>105448800</v>
      </c>
      <c r="F212" s="50">
        <v>9893</v>
      </c>
      <c r="G212" s="51">
        <v>5976592571</v>
      </c>
      <c r="H212" s="52">
        <v>1</v>
      </c>
      <c r="I212" s="51">
        <v>734300</v>
      </c>
      <c r="J212" s="52">
        <v>1</v>
      </c>
      <c r="K212" s="51">
        <v>6000</v>
      </c>
      <c r="L212" s="53">
        <f t="shared" si="33"/>
        <v>0.8355905878720373</v>
      </c>
      <c r="M212" s="51">
        <f t="shared" si="34"/>
        <v>9894</v>
      </c>
      <c r="N212" s="52">
        <f t="shared" si="35"/>
        <v>5979985671</v>
      </c>
      <c r="O212" s="52">
        <f t="shared" si="42"/>
        <v>604136.5343642612</v>
      </c>
      <c r="P212" s="50">
        <v>603100.1591208345</v>
      </c>
      <c r="Q212" s="55">
        <f t="shared" si="36"/>
        <v>0.0017184131487171538</v>
      </c>
      <c r="R212" s="48">
        <v>323</v>
      </c>
      <c r="S212" s="51">
        <v>977333378</v>
      </c>
      <c r="T212" s="52">
        <v>42</v>
      </c>
      <c r="U212" s="51">
        <v>90641900</v>
      </c>
      <c r="V212" s="52">
        <v>1</v>
      </c>
      <c r="W212" s="51">
        <v>2658800</v>
      </c>
      <c r="X212" s="53">
        <f t="shared" si="37"/>
        <v>0.00037168257700828905</v>
      </c>
      <c r="Y212" s="62">
        <f t="shared" si="38"/>
        <v>366</v>
      </c>
      <c r="Z212" s="63">
        <f t="shared" si="39"/>
        <v>1070634078</v>
      </c>
      <c r="AA212" s="58">
        <f t="shared" si="41"/>
        <v>10488</v>
      </c>
      <c r="AB212" s="59">
        <f t="shared" si="40"/>
        <v>7153415749</v>
      </c>
      <c r="AC212" s="12"/>
    </row>
    <row r="213" spans="1:29" ht="16.5">
      <c r="A213" s="60" t="s">
        <v>443</v>
      </c>
      <c r="B213" s="46" t="s">
        <v>444</v>
      </c>
      <c r="C213" s="47" t="s">
        <v>425</v>
      </c>
      <c r="D213" s="48">
        <v>49</v>
      </c>
      <c r="E213" s="49">
        <v>9402400</v>
      </c>
      <c r="F213" s="50">
        <v>6877</v>
      </c>
      <c r="G213" s="51">
        <v>2723007400</v>
      </c>
      <c r="H213" s="52">
        <v>0</v>
      </c>
      <c r="I213" s="51">
        <v>0</v>
      </c>
      <c r="J213" s="52">
        <v>0</v>
      </c>
      <c r="K213" s="51">
        <v>0</v>
      </c>
      <c r="L213" s="53">
        <f t="shared" si="33"/>
        <v>0.888889447458289</v>
      </c>
      <c r="M213" s="51">
        <f t="shared" si="34"/>
        <v>6877</v>
      </c>
      <c r="N213" s="52">
        <f t="shared" si="35"/>
        <v>2754785100</v>
      </c>
      <c r="O213" s="52">
        <f t="shared" si="42"/>
        <v>395958.6156754399</v>
      </c>
      <c r="P213" s="50">
        <v>395254.60229751345</v>
      </c>
      <c r="Q213" s="55">
        <f t="shared" si="36"/>
        <v>0.001781164276985467</v>
      </c>
      <c r="R213" s="48">
        <v>292</v>
      </c>
      <c r="S213" s="51">
        <v>278290000</v>
      </c>
      <c r="T213" s="52">
        <v>31</v>
      </c>
      <c r="U213" s="51">
        <v>20903900</v>
      </c>
      <c r="V213" s="52">
        <v>16</v>
      </c>
      <c r="W213" s="51">
        <v>31777700</v>
      </c>
      <c r="X213" s="53">
        <f t="shared" si="37"/>
        <v>0.010373406328053046</v>
      </c>
      <c r="Y213" s="62">
        <f t="shared" si="38"/>
        <v>339</v>
      </c>
      <c r="Z213" s="63">
        <f t="shared" si="39"/>
        <v>330971600</v>
      </c>
      <c r="AA213" s="58">
        <f t="shared" si="41"/>
        <v>7265</v>
      </c>
      <c r="AB213" s="59">
        <f t="shared" si="40"/>
        <v>3063381400</v>
      </c>
      <c r="AC213" s="12"/>
    </row>
    <row r="214" spans="1:29" ht="16.5">
      <c r="A214" s="60" t="s">
        <v>445</v>
      </c>
      <c r="B214" s="46" t="s">
        <v>446</v>
      </c>
      <c r="C214" s="47" t="s">
        <v>425</v>
      </c>
      <c r="D214" s="48">
        <v>70</v>
      </c>
      <c r="E214" s="49">
        <v>41835800</v>
      </c>
      <c r="F214" s="50">
        <v>6217</v>
      </c>
      <c r="G214" s="51">
        <v>6715998700</v>
      </c>
      <c r="H214" s="52">
        <v>0</v>
      </c>
      <c r="I214" s="51">
        <v>0</v>
      </c>
      <c r="J214" s="52">
        <v>0</v>
      </c>
      <c r="K214" s="51">
        <v>0</v>
      </c>
      <c r="L214" s="53">
        <f t="shared" si="33"/>
        <v>0.821837793392998</v>
      </c>
      <c r="M214" s="51">
        <f t="shared" si="34"/>
        <v>6217</v>
      </c>
      <c r="N214" s="52">
        <f t="shared" si="35"/>
        <v>6780715600</v>
      </c>
      <c r="O214" s="52">
        <f t="shared" si="42"/>
        <v>1080263.5837220524</v>
      </c>
      <c r="P214" s="50">
        <v>1076989.0733279614</v>
      </c>
      <c r="Q214" s="55">
        <f t="shared" si="36"/>
        <v>0.0030404304697099517</v>
      </c>
      <c r="R214" s="48">
        <v>232</v>
      </c>
      <c r="S214" s="51">
        <v>1298995700</v>
      </c>
      <c r="T214" s="52">
        <v>29</v>
      </c>
      <c r="U214" s="51">
        <v>50380200</v>
      </c>
      <c r="V214" s="52">
        <v>20</v>
      </c>
      <c r="W214" s="51">
        <v>64716900</v>
      </c>
      <c r="X214" s="53">
        <f t="shared" si="37"/>
        <v>0.00791941700215566</v>
      </c>
      <c r="Y214" s="62">
        <f t="shared" si="38"/>
        <v>281</v>
      </c>
      <c r="Z214" s="63">
        <f t="shared" si="39"/>
        <v>1414092800</v>
      </c>
      <c r="AA214" s="58">
        <f t="shared" si="41"/>
        <v>6568</v>
      </c>
      <c r="AB214" s="59">
        <f t="shared" si="40"/>
        <v>8171927300</v>
      </c>
      <c r="AC214" s="12"/>
    </row>
    <row r="215" spans="1:29" ht="16.5">
      <c r="A215" s="60" t="s">
        <v>447</v>
      </c>
      <c r="B215" s="46" t="s">
        <v>448</v>
      </c>
      <c r="C215" s="47" t="s">
        <v>425</v>
      </c>
      <c r="D215" s="48">
        <v>140</v>
      </c>
      <c r="E215" s="49">
        <v>17538800</v>
      </c>
      <c r="F215" s="50">
        <v>9685</v>
      </c>
      <c r="G215" s="51">
        <v>4883842510</v>
      </c>
      <c r="H215" s="52">
        <v>0</v>
      </c>
      <c r="I215" s="51">
        <v>0</v>
      </c>
      <c r="J215" s="52">
        <v>0</v>
      </c>
      <c r="K215" s="51">
        <v>0</v>
      </c>
      <c r="L215" s="53">
        <f t="shared" si="33"/>
        <v>0.8523252320866659</v>
      </c>
      <c r="M215" s="51">
        <f t="shared" si="34"/>
        <v>9685</v>
      </c>
      <c r="N215" s="52">
        <f t="shared" si="35"/>
        <v>5130643510</v>
      </c>
      <c r="O215" s="52">
        <f t="shared" si="42"/>
        <v>504268.71553949406</v>
      </c>
      <c r="P215" s="50">
        <v>504046.82954545453</v>
      </c>
      <c r="Q215" s="55">
        <f t="shared" si="36"/>
        <v>0.00044020908580980295</v>
      </c>
      <c r="R215" s="48">
        <v>596</v>
      </c>
      <c r="S215" s="51">
        <v>577300700</v>
      </c>
      <c r="T215" s="52">
        <v>3</v>
      </c>
      <c r="U215" s="51">
        <v>4539200</v>
      </c>
      <c r="V215" s="52">
        <v>159</v>
      </c>
      <c r="W215" s="51">
        <v>246801000</v>
      </c>
      <c r="X215" s="53">
        <f t="shared" si="37"/>
        <v>0.04307156079941268</v>
      </c>
      <c r="Y215" s="62">
        <f t="shared" si="38"/>
        <v>758</v>
      </c>
      <c r="Z215" s="63">
        <f t="shared" si="39"/>
        <v>828640900</v>
      </c>
      <c r="AA215" s="58">
        <f t="shared" si="41"/>
        <v>10583</v>
      </c>
      <c r="AB215" s="59">
        <f t="shared" si="40"/>
        <v>5730022210</v>
      </c>
      <c r="AC215" s="12"/>
    </row>
    <row r="216" spans="1:29" ht="16.5">
      <c r="A216" s="60" t="s">
        <v>449</v>
      </c>
      <c r="B216" s="46" t="s">
        <v>450</v>
      </c>
      <c r="C216" s="47" t="s">
        <v>425</v>
      </c>
      <c r="D216" s="48">
        <v>4306</v>
      </c>
      <c r="E216" s="49">
        <v>483146400</v>
      </c>
      <c r="F216" s="50">
        <v>29556</v>
      </c>
      <c r="G216" s="51">
        <v>5150051600</v>
      </c>
      <c r="H216" s="52">
        <v>0</v>
      </c>
      <c r="I216" s="51">
        <v>0</v>
      </c>
      <c r="J216" s="52">
        <v>0</v>
      </c>
      <c r="K216" s="51">
        <v>0</v>
      </c>
      <c r="L216" s="53">
        <f t="shared" si="33"/>
        <v>0.4195836823243354</v>
      </c>
      <c r="M216" s="51">
        <f t="shared" si="34"/>
        <v>29556</v>
      </c>
      <c r="N216" s="52">
        <f t="shared" si="35"/>
        <v>6301271800</v>
      </c>
      <c r="O216" s="52">
        <f t="shared" si="42"/>
        <v>174247.2459060766</v>
      </c>
      <c r="P216" s="50">
        <v>173035.37841317162</v>
      </c>
      <c r="Q216" s="55">
        <f t="shared" si="36"/>
        <v>0.007003582180814449</v>
      </c>
      <c r="R216" s="48">
        <v>5023</v>
      </c>
      <c r="S216" s="51">
        <v>4211460500</v>
      </c>
      <c r="T216" s="52">
        <v>1081</v>
      </c>
      <c r="U216" s="51">
        <v>1278315500</v>
      </c>
      <c r="V216" s="52">
        <v>1239</v>
      </c>
      <c r="W216" s="51">
        <v>1151220200</v>
      </c>
      <c r="X216" s="53">
        <f t="shared" si="37"/>
        <v>0.09379191670276815</v>
      </c>
      <c r="Y216" s="62">
        <f t="shared" si="38"/>
        <v>7343</v>
      </c>
      <c r="Z216" s="63">
        <f t="shared" si="39"/>
        <v>6640996200</v>
      </c>
      <c r="AA216" s="58">
        <f t="shared" si="41"/>
        <v>41205</v>
      </c>
      <c r="AB216" s="59">
        <f t="shared" si="40"/>
        <v>12274194200</v>
      </c>
      <c r="AC216" s="12"/>
    </row>
    <row r="217" spans="1:29" ht="16.5">
      <c r="A217" s="60" t="s">
        <v>451</v>
      </c>
      <c r="B217" s="46" t="s">
        <v>452</v>
      </c>
      <c r="C217" s="47" t="s">
        <v>425</v>
      </c>
      <c r="D217" s="48">
        <v>49</v>
      </c>
      <c r="E217" s="49">
        <v>19041700</v>
      </c>
      <c r="F217" s="50">
        <v>2270</v>
      </c>
      <c r="G217" s="51">
        <v>1535025600</v>
      </c>
      <c r="H217" s="52">
        <v>0</v>
      </c>
      <c r="I217" s="51">
        <v>0</v>
      </c>
      <c r="J217" s="52">
        <v>0</v>
      </c>
      <c r="K217" s="51">
        <v>0</v>
      </c>
      <c r="L217" s="53">
        <f t="shared" si="33"/>
        <v>0.9708030937429147</v>
      </c>
      <c r="M217" s="51">
        <f t="shared" si="34"/>
        <v>2270</v>
      </c>
      <c r="N217" s="52">
        <f t="shared" si="35"/>
        <v>1535025600</v>
      </c>
      <c r="O217" s="52">
        <f t="shared" si="42"/>
        <v>676222.731277533</v>
      </c>
      <c r="P217" s="50">
        <v>674175.6467439786</v>
      </c>
      <c r="Q217" s="55">
        <f t="shared" si="36"/>
        <v>0.0030364261056314533</v>
      </c>
      <c r="R217" s="48">
        <v>14</v>
      </c>
      <c r="S217" s="51">
        <v>24426700</v>
      </c>
      <c r="T217" s="52">
        <v>2</v>
      </c>
      <c r="U217" s="51">
        <v>2697500</v>
      </c>
      <c r="V217" s="52">
        <v>0</v>
      </c>
      <c r="W217" s="51">
        <v>0</v>
      </c>
      <c r="X217" s="53">
        <f t="shared" si="37"/>
        <v>0</v>
      </c>
      <c r="Y217" s="62">
        <f t="shared" si="38"/>
        <v>16</v>
      </c>
      <c r="Z217" s="63">
        <f t="shared" si="39"/>
        <v>27124200</v>
      </c>
      <c r="AA217" s="58">
        <f t="shared" si="41"/>
        <v>2335</v>
      </c>
      <c r="AB217" s="59">
        <f t="shared" si="40"/>
        <v>1581191500</v>
      </c>
      <c r="AC217" s="12"/>
    </row>
    <row r="218" spans="1:29" ht="16.5">
      <c r="A218" s="60" t="s">
        <v>453</v>
      </c>
      <c r="B218" s="46" t="s">
        <v>454</v>
      </c>
      <c r="C218" s="47" t="s">
        <v>425</v>
      </c>
      <c r="D218" s="48">
        <v>95</v>
      </c>
      <c r="E218" s="49">
        <v>25537800</v>
      </c>
      <c r="F218" s="50">
        <v>8239</v>
      </c>
      <c r="G218" s="51">
        <v>2600236500</v>
      </c>
      <c r="H218" s="52">
        <v>0</v>
      </c>
      <c r="I218" s="51">
        <v>0</v>
      </c>
      <c r="J218" s="52">
        <v>0</v>
      </c>
      <c r="K218" s="51">
        <v>0</v>
      </c>
      <c r="L218" s="53">
        <f t="shared" si="33"/>
        <v>0.8025752234721777</v>
      </c>
      <c r="M218" s="51">
        <f t="shared" si="34"/>
        <v>8239</v>
      </c>
      <c r="N218" s="52">
        <f t="shared" si="35"/>
        <v>2768346900</v>
      </c>
      <c r="O218" s="52">
        <f t="shared" si="42"/>
        <v>315600.9831290205</v>
      </c>
      <c r="P218" s="50">
        <v>314802.2319262494</v>
      </c>
      <c r="Q218" s="55">
        <f t="shared" si="36"/>
        <v>0.002537311117153131</v>
      </c>
      <c r="R218" s="48">
        <v>447</v>
      </c>
      <c r="S218" s="51">
        <v>433136000</v>
      </c>
      <c r="T218" s="52">
        <v>23</v>
      </c>
      <c r="U218" s="51">
        <v>12845700</v>
      </c>
      <c r="V218" s="52">
        <v>74</v>
      </c>
      <c r="W218" s="51">
        <v>168110400</v>
      </c>
      <c r="X218" s="53">
        <f t="shared" si="37"/>
        <v>0.051888065507886376</v>
      </c>
      <c r="Y218" s="62">
        <f t="shared" si="38"/>
        <v>544</v>
      </c>
      <c r="Z218" s="63">
        <f t="shared" si="39"/>
        <v>614092100</v>
      </c>
      <c r="AA218" s="58">
        <f t="shared" si="41"/>
        <v>8878</v>
      </c>
      <c r="AB218" s="59">
        <f t="shared" si="40"/>
        <v>3239866400</v>
      </c>
      <c r="AC218" s="12"/>
    </row>
    <row r="219" spans="1:29" ht="16.5">
      <c r="A219" s="60" t="s">
        <v>455</v>
      </c>
      <c r="B219" s="46" t="s">
        <v>456</v>
      </c>
      <c r="C219" s="47" t="s">
        <v>425</v>
      </c>
      <c r="D219" s="48">
        <v>229</v>
      </c>
      <c r="E219" s="49">
        <v>10686100</v>
      </c>
      <c r="F219" s="50">
        <v>4113</v>
      </c>
      <c r="G219" s="51">
        <v>717812200</v>
      </c>
      <c r="H219" s="52">
        <v>0</v>
      </c>
      <c r="I219" s="51">
        <v>0</v>
      </c>
      <c r="J219" s="52">
        <v>0</v>
      </c>
      <c r="K219" s="51">
        <v>0</v>
      </c>
      <c r="L219" s="53">
        <f t="shared" si="33"/>
        <v>0.5576286781270955</v>
      </c>
      <c r="M219" s="51">
        <f t="shared" si="34"/>
        <v>4113</v>
      </c>
      <c r="N219" s="52">
        <f t="shared" si="35"/>
        <v>967263300</v>
      </c>
      <c r="O219" s="52">
        <f t="shared" si="42"/>
        <v>174522.78142475078</v>
      </c>
      <c r="P219" s="50">
        <v>175167.96988829528</v>
      </c>
      <c r="Q219" s="55">
        <f t="shared" si="36"/>
        <v>-0.0036832559283294726</v>
      </c>
      <c r="R219" s="48">
        <v>575</v>
      </c>
      <c r="S219" s="51">
        <v>265861400</v>
      </c>
      <c r="T219" s="52">
        <v>52</v>
      </c>
      <c r="U219" s="51">
        <v>43447600</v>
      </c>
      <c r="V219" s="52">
        <v>157</v>
      </c>
      <c r="W219" s="51">
        <v>249451100</v>
      </c>
      <c r="X219" s="53">
        <f t="shared" si="37"/>
        <v>0.19378479099456644</v>
      </c>
      <c r="Y219" s="62">
        <f t="shared" si="38"/>
        <v>784</v>
      </c>
      <c r="Z219" s="63">
        <f t="shared" si="39"/>
        <v>558760100</v>
      </c>
      <c r="AA219" s="58">
        <f t="shared" si="41"/>
        <v>5126</v>
      </c>
      <c r="AB219" s="59">
        <f t="shared" si="40"/>
        <v>1287258400</v>
      </c>
      <c r="AC219" s="12"/>
    </row>
    <row r="220" spans="1:29" ht="16.5">
      <c r="A220" s="60" t="s">
        <v>457</v>
      </c>
      <c r="B220" s="46" t="s">
        <v>458</v>
      </c>
      <c r="C220" s="47" t="s">
        <v>425</v>
      </c>
      <c r="D220" s="48">
        <v>49</v>
      </c>
      <c r="E220" s="49">
        <v>7853100</v>
      </c>
      <c r="F220" s="50">
        <v>2052</v>
      </c>
      <c r="G220" s="51">
        <v>952307000</v>
      </c>
      <c r="H220" s="52">
        <v>0</v>
      </c>
      <c r="I220" s="51">
        <v>0</v>
      </c>
      <c r="J220" s="52">
        <v>1</v>
      </c>
      <c r="K220" s="51">
        <v>6400</v>
      </c>
      <c r="L220" s="53">
        <f t="shared" si="33"/>
        <v>0.56501814060975</v>
      </c>
      <c r="M220" s="51">
        <f t="shared" si="34"/>
        <v>2052</v>
      </c>
      <c r="N220" s="52">
        <f t="shared" si="35"/>
        <v>1014157000</v>
      </c>
      <c r="O220" s="52">
        <f t="shared" si="42"/>
        <v>464087.2319688109</v>
      </c>
      <c r="P220" s="50">
        <v>463844.8327645051</v>
      </c>
      <c r="Q220" s="55">
        <f t="shared" si="36"/>
        <v>0.0005225868376307796</v>
      </c>
      <c r="R220" s="48">
        <v>69</v>
      </c>
      <c r="S220" s="51">
        <v>572151900</v>
      </c>
      <c r="T220" s="52">
        <v>22</v>
      </c>
      <c r="U220" s="51">
        <v>91276600</v>
      </c>
      <c r="V220" s="52">
        <v>2</v>
      </c>
      <c r="W220" s="51">
        <v>61850000</v>
      </c>
      <c r="X220" s="53">
        <f t="shared" si="37"/>
        <v>0.03669654008288612</v>
      </c>
      <c r="Y220" s="62">
        <f t="shared" si="38"/>
        <v>93</v>
      </c>
      <c r="Z220" s="63">
        <f t="shared" si="39"/>
        <v>725278500</v>
      </c>
      <c r="AA220" s="58">
        <f t="shared" si="41"/>
        <v>2195</v>
      </c>
      <c r="AB220" s="59">
        <f t="shared" si="40"/>
        <v>1685445000</v>
      </c>
      <c r="AC220" s="12"/>
    </row>
    <row r="221" spans="1:29" ht="16.5">
      <c r="A221" s="60" t="s">
        <v>459</v>
      </c>
      <c r="B221" s="46" t="s">
        <v>460</v>
      </c>
      <c r="C221" s="47" t="s">
        <v>425</v>
      </c>
      <c r="D221" s="48">
        <v>44</v>
      </c>
      <c r="E221" s="49">
        <v>8017300</v>
      </c>
      <c r="F221" s="50">
        <v>4366</v>
      </c>
      <c r="G221" s="51">
        <v>2003294500</v>
      </c>
      <c r="H221" s="52">
        <v>0</v>
      </c>
      <c r="I221" s="51">
        <v>0</v>
      </c>
      <c r="J221" s="52">
        <v>0</v>
      </c>
      <c r="K221" s="51">
        <v>0</v>
      </c>
      <c r="L221" s="53">
        <f t="shared" si="33"/>
        <v>0.8971520483206802</v>
      </c>
      <c r="M221" s="51">
        <f t="shared" si="34"/>
        <v>4366</v>
      </c>
      <c r="N221" s="52">
        <f t="shared" si="35"/>
        <v>2069546100</v>
      </c>
      <c r="O221" s="52">
        <f t="shared" si="42"/>
        <v>458839.7846999542</v>
      </c>
      <c r="P221" s="50">
        <v>459766.09432234435</v>
      </c>
      <c r="Q221" s="55">
        <f t="shared" si="36"/>
        <v>-0.0020147410473045826</v>
      </c>
      <c r="R221" s="48">
        <v>178</v>
      </c>
      <c r="S221" s="51">
        <v>153182600</v>
      </c>
      <c r="T221" s="52">
        <v>6</v>
      </c>
      <c r="U221" s="51">
        <v>2202700</v>
      </c>
      <c r="V221" s="52">
        <v>25</v>
      </c>
      <c r="W221" s="51">
        <v>66251600</v>
      </c>
      <c r="X221" s="53">
        <f t="shared" si="37"/>
        <v>0.02967000540585639</v>
      </c>
      <c r="Y221" s="62">
        <f t="shared" si="38"/>
        <v>209</v>
      </c>
      <c r="Z221" s="63">
        <f t="shared" si="39"/>
        <v>221636900</v>
      </c>
      <c r="AA221" s="58">
        <f t="shared" si="41"/>
        <v>4619</v>
      </c>
      <c r="AB221" s="59">
        <f t="shared" si="40"/>
        <v>2232948700</v>
      </c>
      <c r="AC221" s="12"/>
    </row>
    <row r="222" spans="1:29" ht="16.5">
      <c r="A222" s="60" t="s">
        <v>461</v>
      </c>
      <c r="B222" s="46" t="s">
        <v>462</v>
      </c>
      <c r="C222" s="47" t="s">
        <v>425</v>
      </c>
      <c r="D222" s="48">
        <v>49</v>
      </c>
      <c r="E222" s="49">
        <v>24999400</v>
      </c>
      <c r="F222" s="50">
        <v>4857</v>
      </c>
      <c r="G222" s="51">
        <v>1747345600</v>
      </c>
      <c r="H222" s="52">
        <v>0</v>
      </c>
      <c r="I222" s="51">
        <v>0</v>
      </c>
      <c r="J222" s="52">
        <v>0</v>
      </c>
      <c r="K222" s="51">
        <v>0</v>
      </c>
      <c r="L222" s="53">
        <f t="shared" si="33"/>
        <v>0.8709950129322411</v>
      </c>
      <c r="M222" s="51">
        <f t="shared" si="34"/>
        <v>4857</v>
      </c>
      <c r="N222" s="52">
        <f t="shared" si="35"/>
        <v>1781652300</v>
      </c>
      <c r="O222" s="52">
        <f t="shared" si="42"/>
        <v>359758.20465307805</v>
      </c>
      <c r="P222" s="50">
        <v>359707.6811594203</v>
      </c>
      <c r="Q222" s="55">
        <f t="shared" si="36"/>
        <v>0.0001404570886418464</v>
      </c>
      <c r="R222" s="48">
        <v>187</v>
      </c>
      <c r="S222" s="51">
        <v>190822200</v>
      </c>
      <c r="T222" s="52">
        <v>6</v>
      </c>
      <c r="U222" s="51">
        <v>8674900</v>
      </c>
      <c r="V222" s="52">
        <v>12</v>
      </c>
      <c r="W222" s="51">
        <v>34306700</v>
      </c>
      <c r="X222" s="53">
        <f t="shared" si="37"/>
        <v>0.01710077537618346</v>
      </c>
      <c r="Y222" s="62">
        <f t="shared" si="38"/>
        <v>205</v>
      </c>
      <c r="Z222" s="63">
        <f t="shared" si="39"/>
        <v>233803800</v>
      </c>
      <c r="AA222" s="58">
        <f t="shared" si="41"/>
        <v>5111</v>
      </c>
      <c r="AB222" s="59">
        <f t="shared" si="40"/>
        <v>2006148800</v>
      </c>
      <c r="AC222" s="12"/>
    </row>
    <row r="223" spans="1:29" ht="16.5">
      <c r="A223" s="60" t="s">
        <v>463</v>
      </c>
      <c r="B223" s="46" t="s">
        <v>464</v>
      </c>
      <c r="C223" s="47" t="s">
        <v>425</v>
      </c>
      <c r="D223" s="48">
        <v>86</v>
      </c>
      <c r="E223" s="49">
        <v>15436100</v>
      </c>
      <c r="F223" s="50">
        <v>3525</v>
      </c>
      <c r="G223" s="51">
        <v>1532626400</v>
      </c>
      <c r="H223" s="52">
        <v>0</v>
      </c>
      <c r="I223" s="51">
        <v>0</v>
      </c>
      <c r="J223" s="52">
        <v>6</v>
      </c>
      <c r="K223" s="51">
        <v>81800</v>
      </c>
      <c r="L223" s="53">
        <f t="shared" si="33"/>
        <v>0.6856546394791941</v>
      </c>
      <c r="M223" s="51">
        <f t="shared" si="34"/>
        <v>3525</v>
      </c>
      <c r="N223" s="52">
        <f t="shared" si="35"/>
        <v>1548310300</v>
      </c>
      <c r="O223" s="52">
        <f t="shared" si="42"/>
        <v>434787.63120567374</v>
      </c>
      <c r="P223" s="50">
        <v>433662.1259618125</v>
      </c>
      <c r="Q223" s="55">
        <f t="shared" si="36"/>
        <v>0.0025953505655237756</v>
      </c>
      <c r="R223" s="48">
        <v>159</v>
      </c>
      <c r="S223" s="51">
        <v>339895200</v>
      </c>
      <c r="T223" s="52">
        <v>64</v>
      </c>
      <c r="U223" s="51">
        <v>331551200</v>
      </c>
      <c r="V223" s="52">
        <v>6</v>
      </c>
      <c r="W223" s="51">
        <v>15683900</v>
      </c>
      <c r="X223" s="53">
        <f t="shared" si="37"/>
        <v>0.0070165428444451524</v>
      </c>
      <c r="Y223" s="62">
        <f t="shared" si="38"/>
        <v>229</v>
      </c>
      <c r="Z223" s="63">
        <f t="shared" si="39"/>
        <v>687130300</v>
      </c>
      <c r="AA223" s="58">
        <f t="shared" si="41"/>
        <v>3846</v>
      </c>
      <c r="AB223" s="59">
        <f t="shared" si="40"/>
        <v>2235274600</v>
      </c>
      <c r="AC223" s="12"/>
    </row>
    <row r="224" spans="1:29" ht="16.5">
      <c r="A224" s="60" t="s">
        <v>465</v>
      </c>
      <c r="B224" s="46" t="s">
        <v>466</v>
      </c>
      <c r="C224" s="47" t="s">
        <v>425</v>
      </c>
      <c r="D224" s="48">
        <v>377</v>
      </c>
      <c r="E224" s="49">
        <v>40888800</v>
      </c>
      <c r="F224" s="50">
        <v>13325</v>
      </c>
      <c r="G224" s="51">
        <v>4502732700</v>
      </c>
      <c r="H224" s="52">
        <v>0</v>
      </c>
      <c r="I224" s="51">
        <v>0</v>
      </c>
      <c r="J224" s="52">
        <v>0</v>
      </c>
      <c r="K224" s="51">
        <v>0</v>
      </c>
      <c r="L224" s="53">
        <f t="shared" si="33"/>
        <v>0.8048295463584136</v>
      </c>
      <c r="M224" s="51">
        <f t="shared" si="34"/>
        <v>13325</v>
      </c>
      <c r="N224" s="52">
        <f t="shared" si="35"/>
        <v>4647202000</v>
      </c>
      <c r="O224" s="52">
        <f t="shared" si="42"/>
        <v>337916.15009380865</v>
      </c>
      <c r="P224" s="50">
        <v>337404.5906080674</v>
      </c>
      <c r="Q224" s="55">
        <f t="shared" si="36"/>
        <v>0.0015161604198073385</v>
      </c>
      <c r="R224" s="48">
        <v>452</v>
      </c>
      <c r="S224" s="51">
        <v>865621000</v>
      </c>
      <c r="T224" s="52">
        <v>37</v>
      </c>
      <c r="U224" s="51">
        <v>40929600</v>
      </c>
      <c r="V224" s="52">
        <v>48</v>
      </c>
      <c r="W224" s="51">
        <v>144469300</v>
      </c>
      <c r="X224" s="53">
        <f t="shared" si="37"/>
        <v>0.025822798937569082</v>
      </c>
      <c r="Y224" s="62">
        <f t="shared" si="38"/>
        <v>537</v>
      </c>
      <c r="Z224" s="63">
        <f t="shared" si="39"/>
        <v>1051019900</v>
      </c>
      <c r="AA224" s="58">
        <f t="shared" si="41"/>
        <v>14239</v>
      </c>
      <c r="AB224" s="59">
        <f t="shared" si="40"/>
        <v>5594641400</v>
      </c>
      <c r="AC224" s="12"/>
    </row>
    <row r="225" spans="1:29" ht="16.5">
      <c r="A225" s="60" t="s">
        <v>467</v>
      </c>
      <c r="B225" s="46" t="s">
        <v>468</v>
      </c>
      <c r="C225" s="47" t="s">
        <v>469</v>
      </c>
      <c r="D225" s="48">
        <v>390</v>
      </c>
      <c r="E225" s="49">
        <v>10480800</v>
      </c>
      <c r="F225" s="50">
        <v>2574</v>
      </c>
      <c r="G225" s="51">
        <v>394604900</v>
      </c>
      <c r="H225" s="52">
        <v>11</v>
      </c>
      <c r="I225" s="51">
        <v>2009900</v>
      </c>
      <c r="J225" s="52">
        <v>32</v>
      </c>
      <c r="K225" s="51">
        <v>299100</v>
      </c>
      <c r="L225" s="53">
        <f t="shared" si="33"/>
        <v>0.8600693754732808</v>
      </c>
      <c r="M225" s="51">
        <f t="shared" si="34"/>
        <v>2585</v>
      </c>
      <c r="N225" s="52">
        <f t="shared" si="35"/>
        <v>409869500</v>
      </c>
      <c r="O225" s="52">
        <f t="shared" si="42"/>
        <v>153429.3230174081</v>
      </c>
      <c r="P225" s="50">
        <v>153494.97663551403</v>
      </c>
      <c r="Q225" s="55">
        <f t="shared" si="36"/>
        <v>-0.0004277248646502598</v>
      </c>
      <c r="R225" s="48">
        <v>90</v>
      </c>
      <c r="S225" s="51">
        <v>28889300</v>
      </c>
      <c r="T225" s="52">
        <v>11</v>
      </c>
      <c r="U225" s="51">
        <v>11604100</v>
      </c>
      <c r="V225" s="52">
        <v>11</v>
      </c>
      <c r="W225" s="51">
        <v>13254700</v>
      </c>
      <c r="X225" s="53">
        <f t="shared" si="37"/>
        <v>0.02874315721724377</v>
      </c>
      <c r="Y225" s="62">
        <f t="shared" si="38"/>
        <v>112</v>
      </c>
      <c r="Z225" s="63">
        <f t="shared" si="39"/>
        <v>53748100</v>
      </c>
      <c r="AA225" s="58">
        <f t="shared" si="41"/>
        <v>3119</v>
      </c>
      <c r="AB225" s="59">
        <f t="shared" si="40"/>
        <v>461142800</v>
      </c>
      <c r="AC225" s="12"/>
    </row>
    <row r="226" spans="1:29" ht="16.5">
      <c r="A226" s="60" t="s">
        <v>470</v>
      </c>
      <c r="B226" s="46" t="s">
        <v>471</v>
      </c>
      <c r="C226" s="47" t="s">
        <v>469</v>
      </c>
      <c r="D226" s="48">
        <v>1597</v>
      </c>
      <c r="E226" s="49">
        <v>59768000</v>
      </c>
      <c r="F226" s="50">
        <v>10167</v>
      </c>
      <c r="G226" s="51">
        <v>1820706600</v>
      </c>
      <c r="H226" s="52">
        <v>39</v>
      </c>
      <c r="I226" s="51">
        <v>7993900</v>
      </c>
      <c r="J226" s="52">
        <v>103</v>
      </c>
      <c r="K226" s="51">
        <v>403500</v>
      </c>
      <c r="L226" s="53">
        <f t="shared" si="33"/>
        <v>0.6528097334486522</v>
      </c>
      <c r="M226" s="51">
        <f t="shared" si="34"/>
        <v>10206</v>
      </c>
      <c r="N226" s="52">
        <f t="shared" si="35"/>
        <v>1931277500</v>
      </c>
      <c r="O226" s="52">
        <f t="shared" si="42"/>
        <v>179178.96335488927</v>
      </c>
      <c r="P226" s="50">
        <v>178857.7199017199</v>
      </c>
      <c r="Q226" s="55">
        <f t="shared" si="36"/>
        <v>0.0017960837997146916</v>
      </c>
      <c r="R226" s="48">
        <v>357</v>
      </c>
      <c r="S226" s="51">
        <v>791494800</v>
      </c>
      <c r="T226" s="52">
        <v>35</v>
      </c>
      <c r="U226" s="51">
        <v>18332600</v>
      </c>
      <c r="V226" s="52">
        <v>13</v>
      </c>
      <c r="W226" s="51">
        <v>102577000</v>
      </c>
      <c r="X226" s="53">
        <f t="shared" si="37"/>
        <v>0.036617950302940475</v>
      </c>
      <c r="Y226" s="62">
        <f t="shared" si="38"/>
        <v>405</v>
      </c>
      <c r="Z226" s="63">
        <f t="shared" si="39"/>
        <v>912404400</v>
      </c>
      <c r="AA226" s="58">
        <f t="shared" si="41"/>
        <v>12311</v>
      </c>
      <c r="AB226" s="59">
        <f t="shared" si="40"/>
        <v>2801276400</v>
      </c>
      <c r="AC226" s="12"/>
    </row>
    <row r="227" spans="1:29" ht="16.5">
      <c r="A227" s="60" t="s">
        <v>472</v>
      </c>
      <c r="B227" s="46" t="s">
        <v>473</v>
      </c>
      <c r="C227" s="47" t="s">
        <v>469</v>
      </c>
      <c r="D227" s="48">
        <v>322</v>
      </c>
      <c r="E227" s="49">
        <v>15699700</v>
      </c>
      <c r="F227" s="50">
        <v>3509</v>
      </c>
      <c r="G227" s="51">
        <v>941124600</v>
      </c>
      <c r="H227" s="52">
        <v>86</v>
      </c>
      <c r="I227" s="51">
        <v>21611800</v>
      </c>
      <c r="J227" s="52">
        <v>186</v>
      </c>
      <c r="K227" s="51">
        <v>2710000</v>
      </c>
      <c r="L227" s="53">
        <f t="shared" si="33"/>
        <v>0.9181505502066881</v>
      </c>
      <c r="M227" s="51">
        <f t="shared" si="34"/>
        <v>3595</v>
      </c>
      <c r="N227" s="52">
        <f t="shared" si="35"/>
        <v>964652900</v>
      </c>
      <c r="O227" s="52">
        <f t="shared" si="42"/>
        <v>267798.7204450626</v>
      </c>
      <c r="P227" s="50">
        <v>266985.15074668924</v>
      </c>
      <c r="Q227" s="55">
        <f t="shared" si="36"/>
        <v>0.0030472469951906807</v>
      </c>
      <c r="R227" s="48">
        <v>81</v>
      </c>
      <c r="S227" s="51">
        <v>49351600</v>
      </c>
      <c r="T227" s="52">
        <v>22</v>
      </c>
      <c r="U227" s="51">
        <v>16146300</v>
      </c>
      <c r="V227" s="52">
        <v>5</v>
      </c>
      <c r="W227" s="51">
        <v>1916500</v>
      </c>
      <c r="X227" s="53">
        <f t="shared" si="37"/>
        <v>0.0018277438450141886</v>
      </c>
      <c r="Y227" s="62">
        <f t="shared" si="38"/>
        <v>108</v>
      </c>
      <c r="Z227" s="63">
        <f t="shared" si="39"/>
        <v>67414400</v>
      </c>
      <c r="AA227" s="58">
        <f t="shared" si="41"/>
        <v>4211</v>
      </c>
      <c r="AB227" s="59">
        <f t="shared" si="40"/>
        <v>1048560500</v>
      </c>
      <c r="AC227" s="12"/>
    </row>
    <row r="228" spans="1:29" ht="16.5">
      <c r="A228" s="60" t="s">
        <v>474</v>
      </c>
      <c r="B228" s="46" t="s">
        <v>475</v>
      </c>
      <c r="C228" s="47" t="s">
        <v>469</v>
      </c>
      <c r="D228" s="48">
        <v>436</v>
      </c>
      <c r="E228" s="49">
        <v>14240600</v>
      </c>
      <c r="F228" s="50">
        <v>1377</v>
      </c>
      <c r="G228" s="51">
        <v>277730900</v>
      </c>
      <c r="H228" s="52">
        <v>107</v>
      </c>
      <c r="I228" s="51">
        <v>22274100</v>
      </c>
      <c r="J228" s="52">
        <v>262</v>
      </c>
      <c r="K228" s="51">
        <v>4378200</v>
      </c>
      <c r="L228" s="53">
        <f t="shared" si="33"/>
        <v>0.8568633611333257</v>
      </c>
      <c r="M228" s="51">
        <f t="shared" si="34"/>
        <v>1484</v>
      </c>
      <c r="N228" s="52">
        <f t="shared" si="35"/>
        <v>300005000</v>
      </c>
      <c r="O228" s="52">
        <f t="shared" si="42"/>
        <v>202159.70350404314</v>
      </c>
      <c r="P228" s="50">
        <v>201989.05405405405</v>
      </c>
      <c r="Q228" s="55">
        <f t="shared" si="36"/>
        <v>0.0008448450377089044</v>
      </c>
      <c r="R228" s="48">
        <v>43</v>
      </c>
      <c r="S228" s="51">
        <v>30307000</v>
      </c>
      <c r="T228" s="52">
        <v>1</v>
      </c>
      <c r="U228" s="51">
        <v>1189200</v>
      </c>
      <c r="V228" s="52">
        <v>0</v>
      </c>
      <c r="W228" s="51">
        <v>0</v>
      </c>
      <c r="X228" s="53">
        <f t="shared" si="37"/>
        <v>0</v>
      </c>
      <c r="Y228" s="62">
        <f t="shared" si="38"/>
        <v>44</v>
      </c>
      <c r="Z228" s="63">
        <f t="shared" si="39"/>
        <v>31496200</v>
      </c>
      <c r="AA228" s="58">
        <f t="shared" si="41"/>
        <v>2226</v>
      </c>
      <c r="AB228" s="59">
        <f t="shared" si="40"/>
        <v>350120000</v>
      </c>
      <c r="AC228" s="12"/>
    </row>
    <row r="229" spans="1:29" ht="16.5">
      <c r="A229" s="60" t="s">
        <v>476</v>
      </c>
      <c r="B229" s="46" t="s">
        <v>477</v>
      </c>
      <c r="C229" s="47" t="s">
        <v>469</v>
      </c>
      <c r="D229" s="48">
        <v>1013</v>
      </c>
      <c r="E229" s="49">
        <v>34235200</v>
      </c>
      <c r="F229" s="50">
        <v>5615</v>
      </c>
      <c r="G229" s="51">
        <v>1043381600</v>
      </c>
      <c r="H229" s="52">
        <v>284</v>
      </c>
      <c r="I229" s="51">
        <v>49129500</v>
      </c>
      <c r="J229" s="52">
        <v>730</v>
      </c>
      <c r="K229" s="51">
        <v>6105900</v>
      </c>
      <c r="L229" s="53">
        <f t="shared" si="33"/>
        <v>0.8884042989711529</v>
      </c>
      <c r="M229" s="51">
        <f t="shared" si="34"/>
        <v>5899</v>
      </c>
      <c r="N229" s="52">
        <f t="shared" si="35"/>
        <v>1095614700</v>
      </c>
      <c r="O229" s="52">
        <f t="shared" si="42"/>
        <v>185202.76318020004</v>
      </c>
      <c r="P229" s="50">
        <v>185034.49447748513</v>
      </c>
      <c r="Q229" s="55">
        <f t="shared" si="36"/>
        <v>0.0009093909932311703</v>
      </c>
      <c r="R229" s="48">
        <v>293</v>
      </c>
      <c r="S229" s="51">
        <v>93789600</v>
      </c>
      <c r="T229" s="52">
        <v>0</v>
      </c>
      <c r="U229" s="51">
        <v>0</v>
      </c>
      <c r="V229" s="52">
        <v>2</v>
      </c>
      <c r="W229" s="51">
        <v>3103600</v>
      </c>
      <c r="X229" s="53">
        <f t="shared" si="37"/>
        <v>0.0025237744333095288</v>
      </c>
      <c r="Y229" s="62">
        <f t="shared" si="38"/>
        <v>295</v>
      </c>
      <c r="Z229" s="63">
        <f t="shared" si="39"/>
        <v>96893200</v>
      </c>
      <c r="AA229" s="58">
        <f t="shared" si="41"/>
        <v>7937</v>
      </c>
      <c r="AB229" s="59">
        <f t="shared" si="40"/>
        <v>1229745400</v>
      </c>
      <c r="AC229" s="12"/>
    </row>
    <row r="230" spans="1:29" ht="16.5">
      <c r="A230" s="60" t="s">
        <v>478</v>
      </c>
      <c r="B230" s="46" t="s">
        <v>479</v>
      </c>
      <c r="C230" s="47" t="s">
        <v>469</v>
      </c>
      <c r="D230" s="48">
        <v>1042</v>
      </c>
      <c r="E230" s="49">
        <v>42946200</v>
      </c>
      <c r="F230" s="50">
        <v>4761</v>
      </c>
      <c r="G230" s="51">
        <v>892810800</v>
      </c>
      <c r="H230" s="52">
        <v>9</v>
      </c>
      <c r="I230" s="51">
        <v>2402800</v>
      </c>
      <c r="J230" s="52">
        <v>39</v>
      </c>
      <c r="K230" s="51">
        <v>234900</v>
      </c>
      <c r="L230" s="53">
        <f t="shared" si="33"/>
        <v>0.7604757080463258</v>
      </c>
      <c r="M230" s="51">
        <f t="shared" si="34"/>
        <v>4770</v>
      </c>
      <c r="N230" s="52">
        <f t="shared" si="35"/>
        <v>943310100</v>
      </c>
      <c r="O230" s="52">
        <f t="shared" si="42"/>
        <v>187675.8071278826</v>
      </c>
      <c r="P230" s="50">
        <v>187705.39915966385</v>
      </c>
      <c r="Q230" s="55">
        <f t="shared" si="36"/>
        <v>-0.00015765146827806636</v>
      </c>
      <c r="R230" s="48">
        <v>245</v>
      </c>
      <c r="S230" s="51">
        <v>177599700</v>
      </c>
      <c r="T230" s="52">
        <v>7</v>
      </c>
      <c r="U230" s="51">
        <v>13084900</v>
      </c>
      <c r="V230" s="52">
        <v>18</v>
      </c>
      <c r="W230" s="51">
        <v>48096500</v>
      </c>
      <c r="X230" s="53">
        <f t="shared" si="37"/>
        <v>0.04085753376853313</v>
      </c>
      <c r="Y230" s="62">
        <f t="shared" si="38"/>
        <v>270</v>
      </c>
      <c r="Z230" s="63">
        <f t="shared" si="39"/>
        <v>238781100</v>
      </c>
      <c r="AA230" s="58">
        <f t="shared" si="41"/>
        <v>6121</v>
      </c>
      <c r="AB230" s="59">
        <f t="shared" si="40"/>
        <v>1177175800</v>
      </c>
      <c r="AC230" s="12"/>
    </row>
    <row r="231" spans="1:29" ht="16.5">
      <c r="A231" s="60" t="s">
        <v>480</v>
      </c>
      <c r="B231" s="46" t="s">
        <v>406</v>
      </c>
      <c r="C231" s="47" t="s">
        <v>469</v>
      </c>
      <c r="D231" s="48">
        <v>181</v>
      </c>
      <c r="E231" s="49">
        <v>10947500</v>
      </c>
      <c r="F231" s="50">
        <v>1845</v>
      </c>
      <c r="G231" s="51">
        <v>297820800</v>
      </c>
      <c r="H231" s="52">
        <v>8</v>
      </c>
      <c r="I231" s="51">
        <v>1371300</v>
      </c>
      <c r="J231" s="52">
        <v>33</v>
      </c>
      <c r="K231" s="51">
        <v>435500</v>
      </c>
      <c r="L231" s="53">
        <f t="shared" si="33"/>
        <v>0.44156900457948073</v>
      </c>
      <c r="M231" s="51">
        <f t="shared" si="34"/>
        <v>1853</v>
      </c>
      <c r="N231" s="52">
        <f t="shared" si="35"/>
        <v>299612100</v>
      </c>
      <c r="O231" s="52">
        <f t="shared" si="42"/>
        <v>161463.62655153804</v>
      </c>
      <c r="P231" s="50">
        <v>161497.95148247978</v>
      </c>
      <c r="Q231" s="55">
        <f t="shared" si="36"/>
        <v>-0.0002125409680225449</v>
      </c>
      <c r="R231" s="48">
        <v>64</v>
      </c>
      <c r="S231" s="51">
        <v>49198800</v>
      </c>
      <c r="T231" s="52">
        <v>16</v>
      </c>
      <c r="U231" s="51">
        <v>317372000</v>
      </c>
      <c r="V231" s="52">
        <v>2</v>
      </c>
      <c r="W231" s="51">
        <v>420000</v>
      </c>
      <c r="X231" s="53">
        <f t="shared" si="37"/>
        <v>0.0006198659052942305</v>
      </c>
      <c r="Y231" s="62">
        <f t="shared" si="38"/>
        <v>82</v>
      </c>
      <c r="Z231" s="63">
        <f t="shared" si="39"/>
        <v>366990800</v>
      </c>
      <c r="AA231" s="58">
        <f t="shared" si="41"/>
        <v>2149</v>
      </c>
      <c r="AB231" s="59">
        <f t="shared" si="40"/>
        <v>677565900</v>
      </c>
      <c r="AC231" s="12"/>
    </row>
    <row r="232" spans="1:29" ht="16.5">
      <c r="A232" s="60" t="s">
        <v>481</v>
      </c>
      <c r="B232" s="46" t="s">
        <v>482</v>
      </c>
      <c r="C232" s="47" t="s">
        <v>469</v>
      </c>
      <c r="D232" s="48">
        <v>367</v>
      </c>
      <c r="E232" s="49">
        <v>24430700</v>
      </c>
      <c r="F232" s="50">
        <v>3904</v>
      </c>
      <c r="G232" s="51">
        <v>1229510600</v>
      </c>
      <c r="H232" s="52">
        <v>92</v>
      </c>
      <c r="I232" s="51">
        <v>29569200</v>
      </c>
      <c r="J232" s="52">
        <v>214</v>
      </c>
      <c r="K232" s="51">
        <v>2845900</v>
      </c>
      <c r="L232" s="53">
        <f t="shared" si="33"/>
        <v>0.9060077603749124</v>
      </c>
      <c r="M232" s="51">
        <f t="shared" si="34"/>
        <v>3996</v>
      </c>
      <c r="N232" s="52">
        <f t="shared" si="35"/>
        <v>1266377100</v>
      </c>
      <c r="O232" s="52">
        <f t="shared" si="42"/>
        <v>315085.03503503505</v>
      </c>
      <c r="P232" s="50">
        <v>313814.3327424665</v>
      </c>
      <c r="Q232" s="55">
        <f t="shared" si="36"/>
        <v>0.004049216877584056</v>
      </c>
      <c r="R232" s="48">
        <v>133</v>
      </c>
      <c r="S232" s="51">
        <v>95725500</v>
      </c>
      <c r="T232" s="52">
        <v>1</v>
      </c>
      <c r="U232" s="51">
        <v>321700</v>
      </c>
      <c r="V232" s="52">
        <v>4</v>
      </c>
      <c r="W232" s="51">
        <v>7297300</v>
      </c>
      <c r="X232" s="53">
        <f t="shared" si="37"/>
        <v>0.005250986021524488</v>
      </c>
      <c r="Y232" s="62">
        <f t="shared" si="38"/>
        <v>138</v>
      </c>
      <c r="Z232" s="63">
        <f t="shared" si="39"/>
        <v>103344500</v>
      </c>
      <c r="AA232" s="58">
        <f t="shared" si="41"/>
        <v>4715</v>
      </c>
      <c r="AB232" s="59">
        <f t="shared" si="40"/>
        <v>1389700900</v>
      </c>
      <c r="AC232" s="12"/>
    </row>
    <row r="233" spans="1:29" ht="16.5">
      <c r="A233" s="60" t="s">
        <v>483</v>
      </c>
      <c r="B233" s="46" t="s">
        <v>484</v>
      </c>
      <c r="C233" s="47" t="s">
        <v>469</v>
      </c>
      <c r="D233" s="48">
        <v>370</v>
      </c>
      <c r="E233" s="49">
        <v>22293100</v>
      </c>
      <c r="F233" s="50">
        <v>2124</v>
      </c>
      <c r="G233" s="51">
        <v>398884100</v>
      </c>
      <c r="H233" s="52">
        <v>44</v>
      </c>
      <c r="I233" s="51">
        <v>8670900</v>
      </c>
      <c r="J233" s="52">
        <v>124</v>
      </c>
      <c r="K233" s="51">
        <v>2381400</v>
      </c>
      <c r="L233" s="53">
        <f t="shared" si="33"/>
        <v>0.3951754953280561</v>
      </c>
      <c r="M233" s="51">
        <f t="shared" si="34"/>
        <v>2168</v>
      </c>
      <c r="N233" s="52">
        <f t="shared" si="35"/>
        <v>407555000</v>
      </c>
      <c r="O233" s="52">
        <f t="shared" si="42"/>
        <v>187986.62361623617</v>
      </c>
      <c r="P233" s="50">
        <v>187830.54528650647</v>
      </c>
      <c r="Q233" s="55">
        <f t="shared" si="36"/>
        <v>0.000830952864943392</v>
      </c>
      <c r="R233" s="48">
        <v>81</v>
      </c>
      <c r="S233" s="51">
        <v>99747800</v>
      </c>
      <c r="T233" s="52">
        <v>108</v>
      </c>
      <c r="U233" s="51">
        <v>499349300</v>
      </c>
      <c r="V233" s="52">
        <v>0</v>
      </c>
      <c r="W233" s="51">
        <v>0</v>
      </c>
      <c r="X233" s="53">
        <f t="shared" si="37"/>
        <v>0</v>
      </c>
      <c r="Y233" s="62">
        <f t="shared" si="38"/>
        <v>189</v>
      </c>
      <c r="Z233" s="63">
        <f t="shared" si="39"/>
        <v>599097100</v>
      </c>
      <c r="AA233" s="58">
        <f t="shared" si="41"/>
        <v>2851</v>
      </c>
      <c r="AB233" s="59">
        <f t="shared" si="40"/>
        <v>1031326600</v>
      </c>
      <c r="AC233" s="12"/>
    </row>
    <row r="234" spans="1:29" ht="16.5">
      <c r="A234" s="60" t="s">
        <v>485</v>
      </c>
      <c r="B234" s="46" t="s">
        <v>486</v>
      </c>
      <c r="C234" s="47" t="s">
        <v>469</v>
      </c>
      <c r="D234" s="48">
        <v>341</v>
      </c>
      <c r="E234" s="49">
        <v>22212800</v>
      </c>
      <c r="F234" s="50">
        <v>5390</v>
      </c>
      <c r="G234" s="51">
        <v>1103487500</v>
      </c>
      <c r="H234" s="52">
        <v>79</v>
      </c>
      <c r="I234" s="51">
        <v>22332500</v>
      </c>
      <c r="J234" s="52">
        <v>160</v>
      </c>
      <c r="K234" s="51">
        <v>1600100</v>
      </c>
      <c r="L234" s="53">
        <f t="shared" si="33"/>
        <v>0.8477778569297493</v>
      </c>
      <c r="M234" s="51">
        <f t="shared" si="34"/>
        <v>5469</v>
      </c>
      <c r="N234" s="52">
        <f t="shared" si="35"/>
        <v>1128755200</v>
      </c>
      <c r="O234" s="52">
        <f t="shared" si="42"/>
        <v>205854.81806545987</v>
      </c>
      <c r="P234" s="50">
        <v>205766.64835164836</v>
      </c>
      <c r="Q234" s="55">
        <f t="shared" si="36"/>
        <v>0.0004284937064282314</v>
      </c>
      <c r="R234" s="48">
        <v>169</v>
      </c>
      <c r="S234" s="51">
        <v>164595800</v>
      </c>
      <c r="T234" s="52">
        <v>5</v>
      </c>
      <c r="U234" s="51">
        <v>10801900</v>
      </c>
      <c r="V234" s="52">
        <v>5</v>
      </c>
      <c r="W234" s="51">
        <v>2935200</v>
      </c>
      <c r="X234" s="53">
        <f t="shared" si="37"/>
        <v>0.0022102978856835018</v>
      </c>
      <c r="Y234" s="62">
        <f t="shared" si="38"/>
        <v>179</v>
      </c>
      <c r="Z234" s="63">
        <f t="shared" si="39"/>
        <v>178332900</v>
      </c>
      <c r="AA234" s="58">
        <f t="shared" si="41"/>
        <v>6149</v>
      </c>
      <c r="AB234" s="59">
        <f t="shared" si="40"/>
        <v>1327965800</v>
      </c>
      <c r="AC234" s="12"/>
    </row>
    <row r="235" spans="1:29" ht="16.5">
      <c r="A235" s="60" t="s">
        <v>487</v>
      </c>
      <c r="B235" s="46" t="s">
        <v>488</v>
      </c>
      <c r="C235" s="47" t="s">
        <v>469</v>
      </c>
      <c r="D235" s="48">
        <v>1421</v>
      </c>
      <c r="E235" s="49">
        <v>61723500</v>
      </c>
      <c r="F235" s="50">
        <v>10959</v>
      </c>
      <c r="G235" s="51">
        <v>2197778000</v>
      </c>
      <c r="H235" s="52">
        <v>123</v>
      </c>
      <c r="I235" s="51">
        <v>24211500</v>
      </c>
      <c r="J235" s="52">
        <v>314</v>
      </c>
      <c r="K235" s="51">
        <v>2193200</v>
      </c>
      <c r="L235" s="53">
        <f t="shared" si="33"/>
        <v>0.844260709851072</v>
      </c>
      <c r="M235" s="51">
        <f t="shared" si="34"/>
        <v>11082</v>
      </c>
      <c r="N235" s="52">
        <f t="shared" si="35"/>
        <v>2255045800</v>
      </c>
      <c r="O235" s="52">
        <f t="shared" si="42"/>
        <v>200504.3764663418</v>
      </c>
      <c r="P235" s="50">
        <v>200453.62173952558</v>
      </c>
      <c r="Q235" s="55">
        <f t="shared" si="36"/>
        <v>0.0002531993504322044</v>
      </c>
      <c r="R235" s="48">
        <v>411</v>
      </c>
      <c r="S235" s="51">
        <v>300501600</v>
      </c>
      <c r="T235" s="52">
        <v>16</v>
      </c>
      <c r="U235" s="51">
        <v>12411900</v>
      </c>
      <c r="V235" s="52">
        <v>13</v>
      </c>
      <c r="W235" s="51">
        <v>33056300</v>
      </c>
      <c r="X235" s="53">
        <f t="shared" si="37"/>
        <v>0.01255997622988317</v>
      </c>
      <c r="Y235" s="62">
        <f t="shared" si="38"/>
        <v>440</v>
      </c>
      <c r="Z235" s="63">
        <f t="shared" si="39"/>
        <v>345969800</v>
      </c>
      <c r="AA235" s="58">
        <f t="shared" si="41"/>
        <v>13257</v>
      </c>
      <c r="AB235" s="59">
        <f t="shared" si="40"/>
        <v>2631876000</v>
      </c>
      <c r="AC235" s="12"/>
    </row>
    <row r="236" spans="1:29" ht="16.5">
      <c r="A236" s="60" t="s">
        <v>489</v>
      </c>
      <c r="B236" s="46" t="s">
        <v>490</v>
      </c>
      <c r="C236" s="47" t="s">
        <v>469</v>
      </c>
      <c r="D236" s="48">
        <v>113</v>
      </c>
      <c r="E236" s="49">
        <v>2195500</v>
      </c>
      <c r="F236" s="50">
        <v>1090</v>
      </c>
      <c r="G236" s="51">
        <v>149475000</v>
      </c>
      <c r="H236" s="52">
        <v>0</v>
      </c>
      <c r="I236" s="51">
        <v>0</v>
      </c>
      <c r="J236" s="52">
        <v>0</v>
      </c>
      <c r="K236" s="51">
        <v>0</v>
      </c>
      <c r="L236" s="53">
        <f t="shared" si="33"/>
        <v>0.9411923974196311</v>
      </c>
      <c r="M236" s="51">
        <f t="shared" si="34"/>
        <v>1090</v>
      </c>
      <c r="N236" s="52">
        <f t="shared" si="35"/>
        <v>150220600</v>
      </c>
      <c r="O236" s="52">
        <f t="shared" si="42"/>
        <v>137133.0275229358</v>
      </c>
      <c r="P236" s="50">
        <v>137321.1732355637</v>
      </c>
      <c r="Q236" s="55">
        <f t="shared" si="36"/>
        <v>-0.0013701143690723035</v>
      </c>
      <c r="R236" s="48">
        <v>34</v>
      </c>
      <c r="S236" s="51">
        <v>6232100</v>
      </c>
      <c r="T236" s="52">
        <v>1</v>
      </c>
      <c r="U236" s="51">
        <v>166300</v>
      </c>
      <c r="V236" s="52">
        <v>2</v>
      </c>
      <c r="W236" s="51">
        <v>745600</v>
      </c>
      <c r="X236" s="53">
        <f t="shared" si="37"/>
        <v>0.00469478542576402</v>
      </c>
      <c r="Y236" s="62">
        <f t="shared" si="38"/>
        <v>37</v>
      </c>
      <c r="Z236" s="63">
        <f t="shared" si="39"/>
        <v>7144000</v>
      </c>
      <c r="AA236" s="58">
        <f t="shared" si="41"/>
        <v>1240</v>
      </c>
      <c r="AB236" s="59">
        <f t="shared" si="40"/>
        <v>158814500</v>
      </c>
      <c r="AC236" s="12"/>
    </row>
    <row r="237" spans="1:29" ht="16.5">
      <c r="A237" s="60" t="s">
        <v>491</v>
      </c>
      <c r="B237" s="46" t="s">
        <v>492</v>
      </c>
      <c r="C237" s="47" t="s">
        <v>469</v>
      </c>
      <c r="D237" s="48">
        <v>117</v>
      </c>
      <c r="E237" s="49">
        <v>4369000</v>
      </c>
      <c r="F237" s="50">
        <v>584</v>
      </c>
      <c r="G237" s="51">
        <v>103164000</v>
      </c>
      <c r="H237" s="52">
        <v>7</v>
      </c>
      <c r="I237" s="51">
        <v>1515300</v>
      </c>
      <c r="J237" s="52">
        <v>14</v>
      </c>
      <c r="K237" s="51">
        <v>122500</v>
      </c>
      <c r="L237" s="53">
        <f t="shared" si="33"/>
        <v>0.8520209995116392</v>
      </c>
      <c r="M237" s="51">
        <f t="shared" si="34"/>
        <v>591</v>
      </c>
      <c r="N237" s="52">
        <f t="shared" si="35"/>
        <v>105751300</v>
      </c>
      <c r="O237" s="52">
        <f t="shared" si="42"/>
        <v>177122.33502538071</v>
      </c>
      <c r="P237" s="50">
        <v>177183.27702702704</v>
      </c>
      <c r="Q237" s="55">
        <f t="shared" si="36"/>
        <v>-0.0003439489474902898</v>
      </c>
      <c r="R237" s="48">
        <v>33</v>
      </c>
      <c r="S237" s="51">
        <v>7467400</v>
      </c>
      <c r="T237" s="52">
        <v>8</v>
      </c>
      <c r="U237" s="51">
        <v>5149800</v>
      </c>
      <c r="V237" s="52">
        <v>3</v>
      </c>
      <c r="W237" s="51">
        <v>1072000</v>
      </c>
      <c r="X237" s="53">
        <f t="shared" si="37"/>
        <v>0.008725378479570242</v>
      </c>
      <c r="Y237" s="62">
        <f t="shared" si="38"/>
        <v>44</v>
      </c>
      <c r="Z237" s="63">
        <f t="shared" si="39"/>
        <v>13689200</v>
      </c>
      <c r="AA237" s="58">
        <f t="shared" si="41"/>
        <v>766</v>
      </c>
      <c r="AB237" s="59">
        <f t="shared" si="40"/>
        <v>122860000</v>
      </c>
      <c r="AC237" s="12"/>
    </row>
    <row r="238" spans="1:29" ht="16.5">
      <c r="A238" s="60" t="s">
        <v>493</v>
      </c>
      <c r="B238" s="46" t="s">
        <v>494</v>
      </c>
      <c r="C238" s="47" t="s">
        <v>469</v>
      </c>
      <c r="D238" s="48">
        <v>166</v>
      </c>
      <c r="E238" s="49">
        <v>3988500</v>
      </c>
      <c r="F238" s="50">
        <v>1971</v>
      </c>
      <c r="G238" s="51">
        <v>205881500</v>
      </c>
      <c r="H238" s="52">
        <v>0</v>
      </c>
      <c r="I238" s="51">
        <v>0</v>
      </c>
      <c r="J238" s="52">
        <v>1</v>
      </c>
      <c r="K238" s="51">
        <v>19300</v>
      </c>
      <c r="L238" s="53">
        <f t="shared" si="33"/>
        <v>0.5701251923549283</v>
      </c>
      <c r="M238" s="51">
        <f t="shared" si="34"/>
        <v>1971</v>
      </c>
      <c r="N238" s="52">
        <f t="shared" si="35"/>
        <v>214285900</v>
      </c>
      <c r="O238" s="52">
        <f t="shared" si="42"/>
        <v>104455.35261288685</v>
      </c>
      <c r="P238" s="50">
        <v>113387.27825646225</v>
      </c>
      <c r="Q238" s="55">
        <f t="shared" si="36"/>
        <v>-0.07877361359157889</v>
      </c>
      <c r="R238" s="48">
        <v>113</v>
      </c>
      <c r="S238" s="51">
        <v>27467300</v>
      </c>
      <c r="T238" s="52">
        <v>15</v>
      </c>
      <c r="U238" s="51">
        <v>115355300</v>
      </c>
      <c r="V238" s="52">
        <v>9</v>
      </c>
      <c r="W238" s="51">
        <v>8404400</v>
      </c>
      <c r="X238" s="53">
        <f t="shared" si="37"/>
        <v>0.023273388656230694</v>
      </c>
      <c r="Y238" s="62">
        <f t="shared" si="38"/>
        <v>137</v>
      </c>
      <c r="Z238" s="63">
        <f t="shared" si="39"/>
        <v>151227000</v>
      </c>
      <c r="AA238" s="58">
        <f t="shared" si="41"/>
        <v>2275</v>
      </c>
      <c r="AB238" s="59">
        <f t="shared" si="40"/>
        <v>361116300</v>
      </c>
      <c r="AC238" s="12"/>
    </row>
    <row r="239" spans="1:29" ht="16.5">
      <c r="A239" s="60" t="s">
        <v>495</v>
      </c>
      <c r="B239" s="46" t="s">
        <v>496</v>
      </c>
      <c r="C239" s="47" t="s">
        <v>469</v>
      </c>
      <c r="D239" s="48">
        <v>63</v>
      </c>
      <c r="E239" s="49">
        <v>1973300</v>
      </c>
      <c r="F239" s="50">
        <v>2992</v>
      </c>
      <c r="G239" s="51">
        <v>503624700</v>
      </c>
      <c r="H239" s="52">
        <v>1</v>
      </c>
      <c r="I239" s="51">
        <v>225800</v>
      </c>
      <c r="J239" s="52">
        <v>4</v>
      </c>
      <c r="K239" s="51">
        <v>14300</v>
      </c>
      <c r="L239" s="53">
        <f t="shared" si="33"/>
        <v>0.8800948199261583</v>
      </c>
      <c r="M239" s="51">
        <f t="shared" si="34"/>
        <v>2993</v>
      </c>
      <c r="N239" s="52">
        <f t="shared" si="35"/>
        <v>519640800</v>
      </c>
      <c r="O239" s="52">
        <f t="shared" si="42"/>
        <v>168342.9669228199</v>
      </c>
      <c r="P239" s="50">
        <v>168353.79725660756</v>
      </c>
      <c r="Q239" s="55">
        <f t="shared" si="36"/>
        <v>-6.433079600306898E-05</v>
      </c>
      <c r="R239" s="48">
        <v>142</v>
      </c>
      <c r="S239" s="51">
        <v>40188500</v>
      </c>
      <c r="T239" s="52">
        <v>6</v>
      </c>
      <c r="U239" s="51">
        <v>10678800</v>
      </c>
      <c r="V239" s="52">
        <v>11</v>
      </c>
      <c r="W239" s="51">
        <v>15790300</v>
      </c>
      <c r="X239" s="53">
        <f t="shared" si="37"/>
        <v>0.027581517206155436</v>
      </c>
      <c r="Y239" s="62">
        <f t="shared" si="38"/>
        <v>159</v>
      </c>
      <c r="Z239" s="63">
        <f t="shared" si="39"/>
        <v>66657600</v>
      </c>
      <c r="AA239" s="58">
        <f t="shared" si="41"/>
        <v>3219</v>
      </c>
      <c r="AB239" s="59">
        <f t="shared" si="40"/>
        <v>572495700</v>
      </c>
      <c r="AC239" s="12"/>
    </row>
    <row r="240" spans="1:29" ht="16.5">
      <c r="A240" s="60" t="s">
        <v>497</v>
      </c>
      <c r="B240" s="46" t="s">
        <v>498</v>
      </c>
      <c r="C240" s="47" t="s">
        <v>469</v>
      </c>
      <c r="D240" s="48">
        <v>110</v>
      </c>
      <c r="E240" s="49">
        <v>10430500</v>
      </c>
      <c r="F240" s="50">
        <v>941</v>
      </c>
      <c r="G240" s="51">
        <v>301016100</v>
      </c>
      <c r="H240" s="52">
        <v>119</v>
      </c>
      <c r="I240" s="51">
        <v>34823300</v>
      </c>
      <c r="J240" s="52">
        <v>215</v>
      </c>
      <c r="K240" s="51">
        <v>3680300</v>
      </c>
      <c r="L240" s="53">
        <f t="shared" si="33"/>
        <v>0.9030773901382504</v>
      </c>
      <c r="M240" s="51">
        <f t="shared" si="34"/>
        <v>1060</v>
      </c>
      <c r="N240" s="52">
        <f t="shared" si="35"/>
        <v>335839400</v>
      </c>
      <c r="O240" s="52">
        <f t="shared" si="42"/>
        <v>316829.62264150946</v>
      </c>
      <c r="P240" s="50">
        <v>316192.41706161137</v>
      </c>
      <c r="Q240" s="55">
        <f t="shared" si="36"/>
        <v>0.00201524624094298</v>
      </c>
      <c r="R240" s="48">
        <v>26</v>
      </c>
      <c r="S240" s="51">
        <v>21933100</v>
      </c>
      <c r="T240" s="52">
        <v>0</v>
      </c>
      <c r="U240" s="51">
        <v>0</v>
      </c>
      <c r="V240" s="52">
        <v>0</v>
      </c>
      <c r="W240" s="51">
        <v>0</v>
      </c>
      <c r="X240" s="53">
        <f t="shared" si="37"/>
        <v>0</v>
      </c>
      <c r="Y240" s="62">
        <f t="shared" si="38"/>
        <v>26</v>
      </c>
      <c r="Z240" s="63">
        <f t="shared" si="39"/>
        <v>21933100</v>
      </c>
      <c r="AA240" s="58">
        <f t="shared" si="41"/>
        <v>1411</v>
      </c>
      <c r="AB240" s="59">
        <f t="shared" si="40"/>
        <v>371883300</v>
      </c>
      <c r="AC240" s="12"/>
    </row>
    <row r="241" spans="1:29" ht="16.5">
      <c r="A241" s="60" t="s">
        <v>499</v>
      </c>
      <c r="B241" s="46" t="s">
        <v>500</v>
      </c>
      <c r="C241" s="47" t="s">
        <v>469</v>
      </c>
      <c r="D241" s="48">
        <v>71</v>
      </c>
      <c r="E241" s="49">
        <v>1311500</v>
      </c>
      <c r="F241" s="50">
        <v>793</v>
      </c>
      <c r="G241" s="51">
        <v>135324200</v>
      </c>
      <c r="H241" s="52">
        <v>0</v>
      </c>
      <c r="I241" s="51">
        <v>0</v>
      </c>
      <c r="J241" s="52">
        <v>2</v>
      </c>
      <c r="K241" s="51">
        <v>25300</v>
      </c>
      <c r="L241" s="53">
        <f t="shared" si="33"/>
        <v>0.783559200831478</v>
      </c>
      <c r="M241" s="51">
        <f t="shared" si="34"/>
        <v>793</v>
      </c>
      <c r="N241" s="52">
        <f t="shared" si="35"/>
        <v>138073700</v>
      </c>
      <c r="O241" s="52">
        <f t="shared" si="42"/>
        <v>170648.4237074401</v>
      </c>
      <c r="P241" s="50">
        <v>183914.21383647798</v>
      </c>
      <c r="Q241" s="55">
        <f t="shared" si="36"/>
        <v>-0.07213031473920112</v>
      </c>
      <c r="R241" s="48">
        <v>86</v>
      </c>
      <c r="S241" s="51">
        <v>30020200</v>
      </c>
      <c r="T241" s="52">
        <v>8</v>
      </c>
      <c r="U241" s="51">
        <v>3273800</v>
      </c>
      <c r="V241" s="52">
        <v>4</v>
      </c>
      <c r="W241" s="51">
        <v>2749500</v>
      </c>
      <c r="X241" s="53">
        <f t="shared" si="37"/>
        <v>0.015920256854916926</v>
      </c>
      <c r="Y241" s="62">
        <f t="shared" si="38"/>
        <v>98</v>
      </c>
      <c r="Z241" s="63">
        <f t="shared" si="39"/>
        <v>36043500</v>
      </c>
      <c r="AA241" s="58">
        <f t="shared" si="41"/>
        <v>964</v>
      </c>
      <c r="AB241" s="59">
        <f t="shared" si="40"/>
        <v>172704500</v>
      </c>
      <c r="AC241" s="12"/>
    </row>
    <row r="242" spans="1:29" ht="16.5">
      <c r="A242" s="60" t="s">
        <v>501</v>
      </c>
      <c r="B242" s="46" t="s">
        <v>197</v>
      </c>
      <c r="C242" s="47" t="s">
        <v>469</v>
      </c>
      <c r="D242" s="48">
        <v>518</v>
      </c>
      <c r="E242" s="49">
        <v>38422900</v>
      </c>
      <c r="F242" s="50">
        <v>16080</v>
      </c>
      <c r="G242" s="51">
        <v>3382794000</v>
      </c>
      <c r="H242" s="52">
        <v>17</v>
      </c>
      <c r="I242" s="51">
        <v>3999600</v>
      </c>
      <c r="J242" s="52">
        <v>54</v>
      </c>
      <c r="K242" s="51">
        <v>610400</v>
      </c>
      <c r="L242" s="53">
        <f t="shared" si="33"/>
        <v>0.7975593901810005</v>
      </c>
      <c r="M242" s="51">
        <f t="shared" si="34"/>
        <v>16097</v>
      </c>
      <c r="N242" s="52">
        <f t="shared" si="35"/>
        <v>3455102200</v>
      </c>
      <c r="O242" s="52">
        <f t="shared" si="42"/>
        <v>210399.0557246692</v>
      </c>
      <c r="P242" s="50">
        <v>210357.57274927097</v>
      </c>
      <c r="Q242" s="55">
        <f t="shared" si="36"/>
        <v>0.00019720219650786586</v>
      </c>
      <c r="R242" s="48">
        <v>840</v>
      </c>
      <c r="S242" s="51">
        <v>742553500</v>
      </c>
      <c r="T242" s="52">
        <v>14</v>
      </c>
      <c r="U242" s="51">
        <v>9757900</v>
      </c>
      <c r="V242" s="52">
        <v>10</v>
      </c>
      <c r="W242" s="51">
        <v>68308600</v>
      </c>
      <c r="X242" s="53">
        <f t="shared" si="37"/>
        <v>0.016086060089436183</v>
      </c>
      <c r="Y242" s="62">
        <f t="shared" si="38"/>
        <v>864</v>
      </c>
      <c r="Z242" s="63">
        <f t="shared" si="39"/>
        <v>820620000</v>
      </c>
      <c r="AA242" s="58">
        <f t="shared" si="41"/>
        <v>17533</v>
      </c>
      <c r="AB242" s="59">
        <f t="shared" si="40"/>
        <v>4246446900</v>
      </c>
      <c r="AC242" s="12"/>
    </row>
    <row r="243" spans="1:29" ht="16.5">
      <c r="A243" s="60" t="s">
        <v>502</v>
      </c>
      <c r="B243" s="46" t="s">
        <v>503</v>
      </c>
      <c r="C243" s="47" t="s">
        <v>469</v>
      </c>
      <c r="D243" s="48">
        <v>24</v>
      </c>
      <c r="E243" s="49">
        <v>1707700</v>
      </c>
      <c r="F243" s="50">
        <v>816</v>
      </c>
      <c r="G243" s="51">
        <v>216444800</v>
      </c>
      <c r="H243" s="52">
        <v>0</v>
      </c>
      <c r="I243" s="51">
        <v>0</v>
      </c>
      <c r="J243" s="52">
        <v>0</v>
      </c>
      <c r="K243" s="51">
        <v>0</v>
      </c>
      <c r="L243" s="53">
        <f t="shared" si="33"/>
        <v>0.9635219498644938</v>
      </c>
      <c r="M243" s="51">
        <f t="shared" si="34"/>
        <v>816</v>
      </c>
      <c r="N243" s="52">
        <f t="shared" si="35"/>
        <v>216444800</v>
      </c>
      <c r="O243" s="52">
        <f t="shared" si="42"/>
        <v>265250.98039215687</v>
      </c>
      <c r="P243" s="50">
        <v>300546.19164619164</v>
      </c>
      <c r="Q243" s="55">
        <f t="shared" si="36"/>
        <v>-0.1174368940119026</v>
      </c>
      <c r="R243" s="48">
        <v>15</v>
      </c>
      <c r="S243" s="51">
        <v>6486700</v>
      </c>
      <c r="T243" s="52">
        <v>0</v>
      </c>
      <c r="U243" s="51">
        <v>0</v>
      </c>
      <c r="V243" s="52">
        <v>0</v>
      </c>
      <c r="W243" s="51">
        <v>0</v>
      </c>
      <c r="X243" s="53">
        <f t="shared" si="37"/>
        <v>0</v>
      </c>
      <c r="Y243" s="62">
        <f t="shared" si="38"/>
        <v>15</v>
      </c>
      <c r="Z243" s="63">
        <f t="shared" si="39"/>
        <v>6486700</v>
      </c>
      <c r="AA243" s="58">
        <f t="shared" si="41"/>
        <v>855</v>
      </c>
      <c r="AB243" s="59">
        <f t="shared" si="40"/>
        <v>224639200</v>
      </c>
      <c r="AC243" s="12"/>
    </row>
    <row r="244" spans="1:29" ht="16.5">
      <c r="A244" s="60" t="s">
        <v>504</v>
      </c>
      <c r="B244" s="46" t="s">
        <v>505</v>
      </c>
      <c r="C244" s="47" t="s">
        <v>469</v>
      </c>
      <c r="D244" s="48">
        <v>395</v>
      </c>
      <c r="E244" s="49">
        <v>60867600</v>
      </c>
      <c r="F244" s="50">
        <v>6703</v>
      </c>
      <c r="G244" s="51">
        <v>1363458500</v>
      </c>
      <c r="H244" s="52">
        <v>14</v>
      </c>
      <c r="I244" s="51">
        <v>3591800</v>
      </c>
      <c r="J244" s="52">
        <v>41</v>
      </c>
      <c r="K244" s="51">
        <v>477200</v>
      </c>
      <c r="L244" s="53">
        <f t="shared" si="33"/>
        <v>0.6026547574359769</v>
      </c>
      <c r="M244" s="51">
        <f t="shared" si="34"/>
        <v>6717</v>
      </c>
      <c r="N244" s="52">
        <f t="shared" si="35"/>
        <v>1447214200</v>
      </c>
      <c r="O244" s="52">
        <f t="shared" si="42"/>
        <v>203520.96173887153</v>
      </c>
      <c r="P244" s="50">
        <v>203421.69177980008</v>
      </c>
      <c r="Q244" s="55">
        <f t="shared" si="36"/>
        <v>0.00048800085282402</v>
      </c>
      <c r="R244" s="48">
        <v>272</v>
      </c>
      <c r="S244" s="51">
        <v>400951800</v>
      </c>
      <c r="T244" s="52">
        <v>38</v>
      </c>
      <c r="U244" s="51">
        <v>358869700</v>
      </c>
      <c r="V244" s="52">
        <v>7</v>
      </c>
      <c r="W244" s="51">
        <v>80163900</v>
      </c>
      <c r="X244" s="53">
        <f t="shared" si="37"/>
        <v>0.035339706014930035</v>
      </c>
      <c r="Y244" s="62">
        <f t="shared" si="38"/>
        <v>317</v>
      </c>
      <c r="Z244" s="63">
        <f t="shared" si="39"/>
        <v>839985400</v>
      </c>
      <c r="AA244" s="58">
        <f t="shared" si="41"/>
        <v>7470</v>
      </c>
      <c r="AB244" s="59">
        <f t="shared" si="40"/>
        <v>2268380500</v>
      </c>
      <c r="AC244" s="12"/>
    </row>
    <row r="245" spans="1:29" ht="16.5">
      <c r="A245" s="60" t="s">
        <v>506</v>
      </c>
      <c r="B245" s="46" t="s">
        <v>507</v>
      </c>
      <c r="C245" s="47" t="s">
        <v>469</v>
      </c>
      <c r="D245" s="48">
        <v>68</v>
      </c>
      <c r="E245" s="49">
        <v>2260300</v>
      </c>
      <c r="F245" s="50">
        <v>1397</v>
      </c>
      <c r="G245" s="51">
        <v>174483200</v>
      </c>
      <c r="H245" s="52">
        <v>0</v>
      </c>
      <c r="I245" s="51">
        <v>0</v>
      </c>
      <c r="J245" s="52">
        <v>0</v>
      </c>
      <c r="K245" s="51">
        <v>0</v>
      </c>
      <c r="L245" s="53">
        <f t="shared" si="33"/>
        <v>0.7361669559582104</v>
      </c>
      <c r="M245" s="51">
        <f t="shared" si="34"/>
        <v>1397</v>
      </c>
      <c r="N245" s="52">
        <f t="shared" si="35"/>
        <v>184655700</v>
      </c>
      <c r="O245" s="52">
        <f t="shared" si="42"/>
        <v>124898.49677881174</v>
      </c>
      <c r="P245" s="50">
        <v>136566.40658554045</v>
      </c>
      <c r="Q245" s="55">
        <f t="shared" si="36"/>
        <v>-0.08543762773329135</v>
      </c>
      <c r="R245" s="48">
        <v>93</v>
      </c>
      <c r="S245" s="51">
        <v>23193200</v>
      </c>
      <c r="T245" s="52">
        <v>37</v>
      </c>
      <c r="U245" s="51">
        <v>26906600</v>
      </c>
      <c r="V245" s="52">
        <v>10</v>
      </c>
      <c r="W245" s="51">
        <v>10172500</v>
      </c>
      <c r="X245" s="53">
        <f t="shared" si="37"/>
        <v>0.042919079656292956</v>
      </c>
      <c r="Y245" s="62">
        <f t="shared" si="38"/>
        <v>140</v>
      </c>
      <c r="Z245" s="63">
        <f t="shared" si="39"/>
        <v>60272300</v>
      </c>
      <c r="AA245" s="58">
        <f t="shared" si="41"/>
        <v>1605</v>
      </c>
      <c r="AB245" s="59">
        <f t="shared" si="40"/>
        <v>237015800</v>
      </c>
      <c r="AC245" s="12"/>
    </row>
    <row r="246" spans="1:29" ht="16.5">
      <c r="A246" s="60" t="s">
        <v>508</v>
      </c>
      <c r="B246" s="46" t="s">
        <v>509</v>
      </c>
      <c r="C246" s="47" t="s">
        <v>469</v>
      </c>
      <c r="D246" s="48">
        <v>125</v>
      </c>
      <c r="E246" s="49">
        <v>7807400</v>
      </c>
      <c r="F246" s="50">
        <v>2885</v>
      </c>
      <c r="G246" s="51">
        <v>404138570</v>
      </c>
      <c r="H246" s="52">
        <v>0</v>
      </c>
      <c r="I246" s="51">
        <v>0</v>
      </c>
      <c r="J246" s="52">
        <v>0</v>
      </c>
      <c r="K246" s="51">
        <v>0</v>
      </c>
      <c r="L246" s="53">
        <f t="shared" si="33"/>
        <v>0.6932963407002092</v>
      </c>
      <c r="M246" s="51">
        <f t="shared" si="34"/>
        <v>2885</v>
      </c>
      <c r="N246" s="52">
        <f t="shared" si="35"/>
        <v>429105370</v>
      </c>
      <c r="O246" s="52">
        <f t="shared" si="42"/>
        <v>140082.69324090122</v>
      </c>
      <c r="P246" s="50">
        <v>140254.70221606648</v>
      </c>
      <c r="Q246" s="55">
        <f t="shared" si="36"/>
        <v>-0.001226404337590557</v>
      </c>
      <c r="R246" s="48">
        <v>298</v>
      </c>
      <c r="S246" s="51">
        <v>142453700</v>
      </c>
      <c r="T246" s="52">
        <v>4</v>
      </c>
      <c r="U246" s="51">
        <v>3556800</v>
      </c>
      <c r="V246" s="52">
        <v>23</v>
      </c>
      <c r="W246" s="51">
        <v>24966800</v>
      </c>
      <c r="X246" s="53">
        <f t="shared" si="37"/>
        <v>0.042830336829751195</v>
      </c>
      <c r="Y246" s="62">
        <f t="shared" si="38"/>
        <v>325</v>
      </c>
      <c r="Z246" s="63">
        <f t="shared" si="39"/>
        <v>170977300</v>
      </c>
      <c r="AA246" s="58">
        <f t="shared" si="41"/>
        <v>3335</v>
      </c>
      <c r="AB246" s="59">
        <f t="shared" si="40"/>
        <v>582923270</v>
      </c>
      <c r="AC246" s="12"/>
    </row>
    <row r="247" spans="1:29" ht="16.5">
      <c r="A247" s="60" t="s">
        <v>510</v>
      </c>
      <c r="B247" s="46" t="s">
        <v>511</v>
      </c>
      <c r="C247" s="47" t="s">
        <v>469</v>
      </c>
      <c r="D247" s="48">
        <v>108</v>
      </c>
      <c r="E247" s="49">
        <v>7163100</v>
      </c>
      <c r="F247" s="50">
        <v>1075</v>
      </c>
      <c r="G247" s="51">
        <v>191274400</v>
      </c>
      <c r="H247" s="52">
        <v>0</v>
      </c>
      <c r="I247" s="51">
        <v>0</v>
      </c>
      <c r="J247" s="52">
        <v>0</v>
      </c>
      <c r="K247" s="51">
        <v>0</v>
      </c>
      <c r="L247" s="53">
        <f t="shared" si="33"/>
        <v>0.7540989164833076</v>
      </c>
      <c r="M247" s="51">
        <f t="shared" si="34"/>
        <v>1075</v>
      </c>
      <c r="N247" s="52">
        <f t="shared" si="35"/>
        <v>191574400</v>
      </c>
      <c r="O247" s="52">
        <f t="shared" si="42"/>
        <v>177929.67441860464</v>
      </c>
      <c r="P247" s="50">
        <v>177872.39776951674</v>
      </c>
      <c r="Q247" s="55">
        <f t="shared" si="36"/>
        <v>0.0003220097654618574</v>
      </c>
      <c r="R247" s="48">
        <v>83</v>
      </c>
      <c r="S247" s="51">
        <v>47745100</v>
      </c>
      <c r="T247" s="52">
        <v>11</v>
      </c>
      <c r="U247" s="51">
        <v>7163700</v>
      </c>
      <c r="V247" s="52">
        <v>1</v>
      </c>
      <c r="W247" s="51">
        <v>300000</v>
      </c>
      <c r="X247" s="53">
        <f t="shared" si="37"/>
        <v>0.0011827493639765296</v>
      </c>
      <c r="Y247" s="62">
        <f t="shared" si="38"/>
        <v>95</v>
      </c>
      <c r="Z247" s="63">
        <f t="shared" si="39"/>
        <v>55208800</v>
      </c>
      <c r="AA247" s="58">
        <f t="shared" si="41"/>
        <v>1278</v>
      </c>
      <c r="AB247" s="59">
        <f t="shared" si="40"/>
        <v>253646300</v>
      </c>
      <c r="AC247" s="12"/>
    </row>
    <row r="248" spans="1:29" ht="16.5">
      <c r="A248" s="60" t="s">
        <v>512</v>
      </c>
      <c r="B248" s="46" t="s">
        <v>513</v>
      </c>
      <c r="C248" s="47" t="s">
        <v>469</v>
      </c>
      <c r="D248" s="48">
        <v>386</v>
      </c>
      <c r="E248" s="49">
        <v>13276400</v>
      </c>
      <c r="F248" s="50">
        <v>3273</v>
      </c>
      <c r="G248" s="51">
        <v>943474000</v>
      </c>
      <c r="H248" s="52">
        <v>92</v>
      </c>
      <c r="I248" s="51">
        <v>20072500</v>
      </c>
      <c r="J248" s="52">
        <v>236</v>
      </c>
      <c r="K248" s="51">
        <v>4317800</v>
      </c>
      <c r="L248" s="53">
        <f t="shared" si="33"/>
        <v>0.8790484110153546</v>
      </c>
      <c r="M248" s="51">
        <f t="shared" si="34"/>
        <v>3365</v>
      </c>
      <c r="N248" s="52">
        <f t="shared" si="35"/>
        <v>984601400</v>
      </c>
      <c r="O248" s="52">
        <f t="shared" si="42"/>
        <v>286343.6849925706</v>
      </c>
      <c r="P248" s="50">
        <v>286016.9347496206</v>
      </c>
      <c r="Q248" s="55">
        <f t="shared" si="36"/>
        <v>0.0011424157217684492</v>
      </c>
      <c r="R248" s="48">
        <v>78</v>
      </c>
      <c r="S248" s="51">
        <v>50503300</v>
      </c>
      <c r="T248" s="52">
        <v>10</v>
      </c>
      <c r="U248" s="51">
        <v>43425600</v>
      </c>
      <c r="V248" s="52">
        <v>2</v>
      </c>
      <c r="W248" s="51">
        <v>21054900</v>
      </c>
      <c r="X248" s="53">
        <f t="shared" si="37"/>
        <v>0.019208493195800296</v>
      </c>
      <c r="Y248" s="62">
        <f t="shared" si="38"/>
        <v>90</v>
      </c>
      <c r="Z248" s="63">
        <f t="shared" si="39"/>
        <v>114983800</v>
      </c>
      <c r="AA248" s="58">
        <f t="shared" si="41"/>
        <v>4077</v>
      </c>
      <c r="AB248" s="59">
        <f t="shared" si="40"/>
        <v>1096124500</v>
      </c>
      <c r="AC248" s="12"/>
    </row>
    <row r="249" spans="1:29" ht="16.5">
      <c r="A249" s="60" t="s">
        <v>514</v>
      </c>
      <c r="B249" s="46" t="s">
        <v>515</v>
      </c>
      <c r="C249" s="47" t="s">
        <v>516</v>
      </c>
      <c r="D249" s="48">
        <v>402</v>
      </c>
      <c r="E249" s="49">
        <v>87097400</v>
      </c>
      <c r="F249" s="50">
        <v>11234</v>
      </c>
      <c r="G249" s="51">
        <v>1406158490</v>
      </c>
      <c r="H249" s="52">
        <v>0</v>
      </c>
      <c r="I249" s="51">
        <v>0</v>
      </c>
      <c r="J249" s="52">
        <v>0</v>
      </c>
      <c r="K249" s="51">
        <v>0</v>
      </c>
      <c r="L249" s="53">
        <f t="shared" si="33"/>
        <v>0.6368010577712766</v>
      </c>
      <c r="M249" s="51">
        <f t="shared" si="34"/>
        <v>11234</v>
      </c>
      <c r="N249" s="52">
        <f t="shared" si="35"/>
        <v>1511703790</v>
      </c>
      <c r="O249" s="52">
        <f t="shared" si="42"/>
        <v>125169.88517001958</v>
      </c>
      <c r="P249" s="50">
        <v>126186.31086743336</v>
      </c>
      <c r="Q249" s="55">
        <f t="shared" si="36"/>
        <v>-0.008054960085817879</v>
      </c>
      <c r="R249" s="48">
        <v>1150</v>
      </c>
      <c r="S249" s="51">
        <v>305031300</v>
      </c>
      <c r="T249" s="52">
        <v>124</v>
      </c>
      <c r="U249" s="51">
        <v>304327300</v>
      </c>
      <c r="V249" s="52">
        <v>350</v>
      </c>
      <c r="W249" s="51">
        <v>105545300</v>
      </c>
      <c r="X249" s="53">
        <f t="shared" si="37"/>
        <v>0.04779785433915541</v>
      </c>
      <c r="Y249" s="62">
        <f t="shared" si="38"/>
        <v>1624</v>
      </c>
      <c r="Z249" s="63">
        <f t="shared" si="39"/>
        <v>714903900</v>
      </c>
      <c r="AA249" s="58">
        <f t="shared" si="41"/>
        <v>13260</v>
      </c>
      <c r="AB249" s="59">
        <f t="shared" si="40"/>
        <v>2208159790</v>
      </c>
      <c r="AC249" s="12"/>
    </row>
    <row r="250" spans="1:29" ht="16.5">
      <c r="A250" s="60" t="s">
        <v>517</v>
      </c>
      <c r="B250" s="46" t="s">
        <v>518</v>
      </c>
      <c r="C250" s="47" t="s">
        <v>516</v>
      </c>
      <c r="D250" s="48">
        <v>7</v>
      </c>
      <c r="E250" s="49">
        <v>1075800</v>
      </c>
      <c r="F250" s="50">
        <v>335</v>
      </c>
      <c r="G250" s="51">
        <v>25686500</v>
      </c>
      <c r="H250" s="52">
        <v>0</v>
      </c>
      <c r="I250" s="51">
        <v>0</v>
      </c>
      <c r="J250" s="52">
        <v>0</v>
      </c>
      <c r="K250" s="51">
        <v>0</v>
      </c>
      <c r="L250" s="53">
        <f t="shared" si="33"/>
        <v>0.6107588089412627</v>
      </c>
      <c r="M250" s="51">
        <f t="shared" si="34"/>
        <v>335</v>
      </c>
      <c r="N250" s="52">
        <f t="shared" si="35"/>
        <v>30012200</v>
      </c>
      <c r="O250" s="52">
        <f t="shared" si="42"/>
        <v>76676.11940298507</v>
      </c>
      <c r="P250" s="50">
        <v>76456.58682634731</v>
      </c>
      <c r="Q250" s="55">
        <f t="shared" si="36"/>
        <v>0.0028713363458975727</v>
      </c>
      <c r="R250" s="48">
        <v>21</v>
      </c>
      <c r="S250" s="51">
        <v>2528200</v>
      </c>
      <c r="T250" s="52">
        <v>5</v>
      </c>
      <c r="U250" s="51">
        <v>8440500</v>
      </c>
      <c r="V250" s="52">
        <v>13</v>
      </c>
      <c r="W250" s="51">
        <v>4325700</v>
      </c>
      <c r="X250" s="53">
        <f t="shared" si="37"/>
        <v>0.102854004237137</v>
      </c>
      <c r="Y250" s="62">
        <f t="shared" si="38"/>
        <v>39</v>
      </c>
      <c r="Z250" s="63">
        <f t="shared" si="39"/>
        <v>15294400</v>
      </c>
      <c r="AA250" s="58">
        <f t="shared" si="41"/>
        <v>381</v>
      </c>
      <c r="AB250" s="59">
        <f t="shared" si="40"/>
        <v>42056700</v>
      </c>
      <c r="AC250" s="12"/>
    </row>
    <row r="251" spans="1:29" ht="16.5">
      <c r="A251" s="60" t="s">
        <v>519</v>
      </c>
      <c r="B251" s="46" t="s">
        <v>520</v>
      </c>
      <c r="C251" s="47" t="s">
        <v>516</v>
      </c>
      <c r="D251" s="48">
        <v>19</v>
      </c>
      <c r="E251" s="49">
        <v>2218700</v>
      </c>
      <c r="F251" s="50">
        <v>2396</v>
      </c>
      <c r="G251" s="51">
        <v>599683650</v>
      </c>
      <c r="H251" s="52">
        <v>0</v>
      </c>
      <c r="I251" s="51">
        <v>0</v>
      </c>
      <c r="J251" s="52">
        <v>0</v>
      </c>
      <c r="K251" s="51">
        <v>0</v>
      </c>
      <c r="L251" s="53">
        <f t="shared" si="33"/>
        <v>0.7556597109929182</v>
      </c>
      <c r="M251" s="51">
        <f t="shared" si="34"/>
        <v>2396</v>
      </c>
      <c r="N251" s="52">
        <f t="shared" si="35"/>
        <v>689342650</v>
      </c>
      <c r="O251" s="52">
        <f t="shared" si="42"/>
        <v>250285.32971619366</v>
      </c>
      <c r="P251" s="50">
        <v>251245.1316339323</v>
      </c>
      <c r="Q251" s="55">
        <f t="shared" si="36"/>
        <v>-0.003820181157329151</v>
      </c>
      <c r="R251" s="48">
        <v>166</v>
      </c>
      <c r="S251" s="51">
        <v>81539100</v>
      </c>
      <c r="T251" s="52">
        <v>48</v>
      </c>
      <c r="U251" s="51">
        <v>20489100</v>
      </c>
      <c r="V251" s="52">
        <v>80</v>
      </c>
      <c r="W251" s="51">
        <v>89659000</v>
      </c>
      <c r="X251" s="53">
        <f t="shared" si="37"/>
        <v>0.11297905825498836</v>
      </c>
      <c r="Y251" s="62">
        <f t="shared" si="38"/>
        <v>294</v>
      </c>
      <c r="Z251" s="63">
        <f t="shared" si="39"/>
        <v>191687200</v>
      </c>
      <c r="AA251" s="58">
        <f t="shared" si="41"/>
        <v>2709</v>
      </c>
      <c r="AB251" s="59">
        <f t="shared" si="40"/>
        <v>793589550</v>
      </c>
      <c r="AC251" s="12"/>
    </row>
    <row r="252" spans="1:29" ht="16.5">
      <c r="A252" s="60" t="s">
        <v>521</v>
      </c>
      <c r="B252" s="46" t="s">
        <v>522</v>
      </c>
      <c r="C252" s="47" t="s">
        <v>516</v>
      </c>
      <c r="D252" s="48">
        <v>95</v>
      </c>
      <c r="E252" s="49">
        <v>18217102</v>
      </c>
      <c r="F252" s="50">
        <v>2011</v>
      </c>
      <c r="G252" s="51">
        <v>302885474</v>
      </c>
      <c r="H252" s="52">
        <v>0</v>
      </c>
      <c r="I252" s="51">
        <v>0</v>
      </c>
      <c r="J252" s="52">
        <v>0</v>
      </c>
      <c r="K252" s="51">
        <v>0</v>
      </c>
      <c r="L252" s="53">
        <f t="shared" si="33"/>
        <v>0.6033763656270705</v>
      </c>
      <c r="M252" s="51">
        <f t="shared" si="34"/>
        <v>2011</v>
      </c>
      <c r="N252" s="52">
        <f t="shared" si="35"/>
        <v>319800924</v>
      </c>
      <c r="O252" s="52">
        <f t="shared" si="42"/>
        <v>150614.35803083042</v>
      </c>
      <c r="P252" s="50">
        <v>148123.66600199402</v>
      </c>
      <c r="Q252" s="55">
        <f t="shared" si="36"/>
        <v>0.016814949940564365</v>
      </c>
      <c r="R252" s="48">
        <v>240</v>
      </c>
      <c r="S252" s="51">
        <v>85784363</v>
      </c>
      <c r="T252" s="52">
        <v>59</v>
      </c>
      <c r="U252" s="51">
        <v>78181930</v>
      </c>
      <c r="V252" s="52">
        <v>72</v>
      </c>
      <c r="W252" s="51">
        <v>16915450</v>
      </c>
      <c r="X252" s="53">
        <f t="shared" si="37"/>
        <v>0.03369716813803501</v>
      </c>
      <c r="Y252" s="62">
        <f t="shared" si="38"/>
        <v>371</v>
      </c>
      <c r="Z252" s="63">
        <f t="shared" si="39"/>
        <v>180881743</v>
      </c>
      <c r="AA252" s="58">
        <f t="shared" si="41"/>
        <v>2477</v>
      </c>
      <c r="AB252" s="59">
        <f t="shared" si="40"/>
        <v>501984319</v>
      </c>
      <c r="AC252" s="12"/>
    </row>
    <row r="253" spans="1:29" ht="16.5">
      <c r="A253" s="60" t="s">
        <v>523</v>
      </c>
      <c r="B253" s="46" t="s">
        <v>524</v>
      </c>
      <c r="C253" s="47" t="s">
        <v>516</v>
      </c>
      <c r="D253" s="48">
        <v>151</v>
      </c>
      <c r="E253" s="49">
        <v>65559200</v>
      </c>
      <c r="F253" s="50">
        <v>14942</v>
      </c>
      <c r="G253" s="51">
        <v>7739770200</v>
      </c>
      <c r="H253" s="52">
        <v>0</v>
      </c>
      <c r="I253" s="51">
        <v>0</v>
      </c>
      <c r="J253" s="52">
        <v>0</v>
      </c>
      <c r="K253" s="51">
        <v>0</v>
      </c>
      <c r="L253" s="53">
        <f t="shared" si="33"/>
        <v>0.6939922668136252</v>
      </c>
      <c r="M253" s="51">
        <f t="shared" si="34"/>
        <v>14942</v>
      </c>
      <c r="N253" s="52">
        <f t="shared" si="35"/>
        <v>9177702700</v>
      </c>
      <c r="O253" s="52">
        <f t="shared" si="42"/>
        <v>517987.5652523089</v>
      </c>
      <c r="P253" s="50">
        <v>522106.59037639596</v>
      </c>
      <c r="Q253" s="55">
        <f t="shared" si="36"/>
        <v>-0.007889241775549276</v>
      </c>
      <c r="R253" s="48">
        <v>973</v>
      </c>
      <c r="S253" s="51">
        <v>1801637200</v>
      </c>
      <c r="T253" s="52">
        <v>32</v>
      </c>
      <c r="U253" s="51">
        <v>107631800</v>
      </c>
      <c r="V253" s="52">
        <v>328</v>
      </c>
      <c r="W253" s="51">
        <v>1437932500</v>
      </c>
      <c r="X253" s="53">
        <f t="shared" si="37"/>
        <v>0.12893328993152578</v>
      </c>
      <c r="Y253" s="62">
        <f t="shared" si="38"/>
        <v>1333</v>
      </c>
      <c r="Z253" s="63">
        <f t="shared" si="39"/>
        <v>3347201500</v>
      </c>
      <c r="AA253" s="58">
        <f t="shared" si="41"/>
        <v>16426</v>
      </c>
      <c r="AB253" s="59">
        <f t="shared" si="40"/>
        <v>11152530900</v>
      </c>
      <c r="AC253" s="12"/>
    </row>
    <row r="254" spans="1:29" ht="16.5">
      <c r="A254" s="60" t="s">
        <v>525</v>
      </c>
      <c r="B254" s="46" t="s">
        <v>526</v>
      </c>
      <c r="C254" s="47" t="s">
        <v>516</v>
      </c>
      <c r="D254" s="48">
        <v>9760</v>
      </c>
      <c r="E254" s="49">
        <v>357594034</v>
      </c>
      <c r="F254" s="50">
        <v>36218</v>
      </c>
      <c r="G254" s="51">
        <v>3278586056</v>
      </c>
      <c r="H254" s="52">
        <v>0</v>
      </c>
      <c r="I254" s="51">
        <v>0</v>
      </c>
      <c r="J254" s="52">
        <v>0</v>
      </c>
      <c r="K254" s="51">
        <v>0</v>
      </c>
      <c r="L254" s="53">
        <f t="shared" si="33"/>
        <v>0.5482497049214764</v>
      </c>
      <c r="M254" s="51">
        <f t="shared" si="34"/>
        <v>36218</v>
      </c>
      <c r="N254" s="52">
        <f t="shared" si="35"/>
        <v>3690970686</v>
      </c>
      <c r="O254" s="52">
        <f t="shared" si="42"/>
        <v>90523.66381357337</v>
      </c>
      <c r="P254" s="50">
        <v>91458.68002772002</v>
      </c>
      <c r="Q254" s="55">
        <f t="shared" si="36"/>
        <v>-0.010223373154557501</v>
      </c>
      <c r="R254" s="48">
        <v>3496</v>
      </c>
      <c r="S254" s="51">
        <v>1512274524</v>
      </c>
      <c r="T254" s="52">
        <v>565</v>
      </c>
      <c r="U254" s="51">
        <v>419257100</v>
      </c>
      <c r="V254" s="52">
        <v>1609</v>
      </c>
      <c r="W254" s="51">
        <v>412384630</v>
      </c>
      <c r="X254" s="53">
        <f t="shared" si="37"/>
        <v>0.06895952945871134</v>
      </c>
      <c r="Y254" s="62">
        <f t="shared" si="38"/>
        <v>5670</v>
      </c>
      <c r="Z254" s="63">
        <f t="shared" si="39"/>
        <v>2343916254</v>
      </c>
      <c r="AA254" s="58">
        <f t="shared" si="41"/>
        <v>51648</v>
      </c>
      <c r="AB254" s="59">
        <f t="shared" si="40"/>
        <v>5980096344</v>
      </c>
      <c r="AC254" s="12"/>
    </row>
    <row r="255" spans="1:29" ht="16.5">
      <c r="A255" s="60" t="s">
        <v>527</v>
      </c>
      <c r="B255" s="46" t="s">
        <v>528</v>
      </c>
      <c r="C255" s="47" t="s">
        <v>516</v>
      </c>
      <c r="D255" s="48">
        <v>157</v>
      </c>
      <c r="E255" s="49">
        <v>14492500</v>
      </c>
      <c r="F255" s="50">
        <v>7123</v>
      </c>
      <c r="G255" s="51">
        <v>677591940</v>
      </c>
      <c r="H255" s="52">
        <v>0</v>
      </c>
      <c r="I255" s="51">
        <v>0</v>
      </c>
      <c r="J255" s="52">
        <v>0</v>
      </c>
      <c r="K255" s="51">
        <v>0</v>
      </c>
      <c r="L255" s="53">
        <f t="shared" si="33"/>
        <v>0.6433771190726326</v>
      </c>
      <c r="M255" s="51">
        <f t="shared" si="34"/>
        <v>7123</v>
      </c>
      <c r="N255" s="52">
        <f t="shared" si="35"/>
        <v>710940040</v>
      </c>
      <c r="O255" s="52">
        <f t="shared" si="42"/>
        <v>95127.3255650709</v>
      </c>
      <c r="P255" s="50">
        <v>94905.61718859711</v>
      </c>
      <c r="Q255" s="55">
        <f t="shared" si="36"/>
        <v>0.0023360933002860135</v>
      </c>
      <c r="R255" s="48">
        <v>487</v>
      </c>
      <c r="S255" s="51">
        <v>111905700</v>
      </c>
      <c r="T255" s="52">
        <v>205</v>
      </c>
      <c r="U255" s="51">
        <v>215841800</v>
      </c>
      <c r="V255" s="52">
        <v>139</v>
      </c>
      <c r="W255" s="51">
        <v>33348100</v>
      </c>
      <c r="X255" s="53">
        <f t="shared" si="37"/>
        <v>0.03166419675025364</v>
      </c>
      <c r="Y255" s="62">
        <f t="shared" si="38"/>
        <v>831</v>
      </c>
      <c r="Z255" s="63">
        <f t="shared" si="39"/>
        <v>361095600</v>
      </c>
      <c r="AA255" s="58">
        <f t="shared" si="41"/>
        <v>8111</v>
      </c>
      <c r="AB255" s="59">
        <f t="shared" si="40"/>
        <v>1053180040</v>
      </c>
      <c r="AC255" s="12"/>
    </row>
    <row r="256" spans="1:29" ht="16.5">
      <c r="A256" s="60" t="s">
        <v>529</v>
      </c>
      <c r="B256" s="46" t="s">
        <v>530</v>
      </c>
      <c r="C256" s="47" t="s">
        <v>516</v>
      </c>
      <c r="D256" s="48">
        <v>332</v>
      </c>
      <c r="E256" s="49">
        <v>44353300</v>
      </c>
      <c r="F256" s="50">
        <v>10867</v>
      </c>
      <c r="G256" s="51">
        <v>1476800900</v>
      </c>
      <c r="H256" s="52">
        <v>0</v>
      </c>
      <c r="I256" s="51">
        <v>0</v>
      </c>
      <c r="J256" s="52">
        <v>0</v>
      </c>
      <c r="K256" s="51">
        <v>0</v>
      </c>
      <c r="L256" s="53">
        <f t="shared" si="33"/>
        <v>0.5830334142531212</v>
      </c>
      <c r="M256" s="51">
        <f t="shared" si="34"/>
        <v>10867</v>
      </c>
      <c r="N256" s="52">
        <f t="shared" si="35"/>
        <v>1645271700</v>
      </c>
      <c r="O256" s="52">
        <f t="shared" si="42"/>
        <v>135897.75467010215</v>
      </c>
      <c r="P256" s="50">
        <v>136029.00405007365</v>
      </c>
      <c r="Q256" s="55">
        <f t="shared" si="36"/>
        <v>-0.0009648631987571338</v>
      </c>
      <c r="R256" s="48">
        <v>713</v>
      </c>
      <c r="S256" s="51">
        <v>479620100</v>
      </c>
      <c r="T256" s="52">
        <v>210</v>
      </c>
      <c r="U256" s="51">
        <v>363715900</v>
      </c>
      <c r="V256" s="52">
        <v>156</v>
      </c>
      <c r="W256" s="51">
        <v>168470800</v>
      </c>
      <c r="X256" s="53">
        <f t="shared" si="37"/>
        <v>0.06651140700547699</v>
      </c>
      <c r="Y256" s="62">
        <f t="shared" si="38"/>
        <v>1079</v>
      </c>
      <c r="Z256" s="63">
        <f t="shared" si="39"/>
        <v>1011806800</v>
      </c>
      <c r="AA256" s="58">
        <f t="shared" si="41"/>
        <v>12278</v>
      </c>
      <c r="AB256" s="59">
        <f t="shared" si="40"/>
        <v>2532961000</v>
      </c>
      <c r="AC256" s="12"/>
    </row>
    <row r="257" spans="1:29" ht="16.5">
      <c r="A257" s="60" t="s">
        <v>531</v>
      </c>
      <c r="B257" s="46" t="s">
        <v>532</v>
      </c>
      <c r="C257" s="47" t="s">
        <v>516</v>
      </c>
      <c r="D257" s="48">
        <v>128</v>
      </c>
      <c r="E257" s="49">
        <v>66114200</v>
      </c>
      <c r="F257" s="50">
        <v>4777</v>
      </c>
      <c r="G257" s="51">
        <v>815705950</v>
      </c>
      <c r="H257" s="52">
        <v>0</v>
      </c>
      <c r="I257" s="51">
        <v>0</v>
      </c>
      <c r="J257" s="52">
        <v>0</v>
      </c>
      <c r="K257" s="51">
        <v>0</v>
      </c>
      <c r="L257" s="53">
        <f t="shared" si="33"/>
        <v>0.3194739523951447</v>
      </c>
      <c r="M257" s="51">
        <f t="shared" si="34"/>
        <v>4777</v>
      </c>
      <c r="N257" s="52">
        <f t="shared" si="35"/>
        <v>869748950</v>
      </c>
      <c r="O257" s="52">
        <f t="shared" si="42"/>
        <v>170756.94996859954</v>
      </c>
      <c r="P257" s="50">
        <v>169814.26174496644</v>
      </c>
      <c r="Q257" s="55">
        <f t="shared" si="36"/>
        <v>0.005551290062131916</v>
      </c>
      <c r="R257" s="48">
        <v>268</v>
      </c>
      <c r="S257" s="51">
        <v>770237175</v>
      </c>
      <c r="T257" s="52">
        <v>155</v>
      </c>
      <c r="U257" s="51">
        <v>847178100</v>
      </c>
      <c r="V257" s="52">
        <v>13</v>
      </c>
      <c r="W257" s="51">
        <v>54043000</v>
      </c>
      <c r="X257" s="53">
        <f t="shared" si="37"/>
        <v>0.021166120964657427</v>
      </c>
      <c r="Y257" s="62">
        <f t="shared" si="38"/>
        <v>436</v>
      </c>
      <c r="Z257" s="63">
        <f t="shared" si="39"/>
        <v>1671458275</v>
      </c>
      <c r="AA257" s="58">
        <f t="shared" si="41"/>
        <v>5341</v>
      </c>
      <c r="AB257" s="59">
        <f t="shared" si="40"/>
        <v>2553278425</v>
      </c>
      <c r="AC257" s="12"/>
    </row>
    <row r="258" spans="1:29" ht="16.5">
      <c r="A258" s="60" t="s">
        <v>533</v>
      </c>
      <c r="B258" s="46" t="s">
        <v>534</v>
      </c>
      <c r="C258" s="47" t="s">
        <v>516</v>
      </c>
      <c r="D258" s="48">
        <v>206</v>
      </c>
      <c r="E258" s="49">
        <v>21730300</v>
      </c>
      <c r="F258" s="50">
        <v>6543</v>
      </c>
      <c r="G258" s="51">
        <v>758691700</v>
      </c>
      <c r="H258" s="52">
        <v>0</v>
      </c>
      <c r="I258" s="51">
        <v>0</v>
      </c>
      <c r="J258" s="52">
        <v>0</v>
      </c>
      <c r="K258" s="51">
        <v>0</v>
      </c>
      <c r="L258" s="53">
        <f t="shared" si="33"/>
        <v>0.5157934668845346</v>
      </c>
      <c r="M258" s="51">
        <f t="shared" si="34"/>
        <v>6543</v>
      </c>
      <c r="N258" s="52">
        <f t="shared" si="35"/>
        <v>1018940200</v>
      </c>
      <c r="O258" s="52">
        <f t="shared" si="42"/>
        <v>115954.7149625554</v>
      </c>
      <c r="P258" s="50">
        <v>116970.89987714987</v>
      </c>
      <c r="Q258" s="55">
        <f t="shared" si="36"/>
        <v>-0.008687501897153336</v>
      </c>
      <c r="R258" s="48">
        <v>1386</v>
      </c>
      <c r="S258" s="51">
        <v>400067500</v>
      </c>
      <c r="T258" s="52">
        <v>91</v>
      </c>
      <c r="U258" s="51">
        <v>30183500</v>
      </c>
      <c r="V258" s="52">
        <v>685</v>
      </c>
      <c r="W258" s="51">
        <v>260248500</v>
      </c>
      <c r="X258" s="53">
        <f t="shared" si="37"/>
        <v>0.17692888437622267</v>
      </c>
      <c r="Y258" s="62">
        <f t="shared" si="38"/>
        <v>2162</v>
      </c>
      <c r="Z258" s="63">
        <f t="shared" si="39"/>
        <v>690499500</v>
      </c>
      <c r="AA258" s="58">
        <f t="shared" si="41"/>
        <v>8911</v>
      </c>
      <c r="AB258" s="59">
        <f t="shared" si="40"/>
        <v>1470921500</v>
      </c>
      <c r="AC258" s="12"/>
    </row>
    <row r="259" spans="1:29" ht="16.5">
      <c r="A259" s="60" t="s">
        <v>535</v>
      </c>
      <c r="B259" s="46" t="s">
        <v>536</v>
      </c>
      <c r="C259" s="47" t="s">
        <v>516</v>
      </c>
      <c r="D259" s="48">
        <v>212</v>
      </c>
      <c r="E259" s="49">
        <v>126176892</v>
      </c>
      <c r="F259" s="50">
        <v>2911</v>
      </c>
      <c r="G259" s="51">
        <v>726943720</v>
      </c>
      <c r="H259" s="52">
        <v>0</v>
      </c>
      <c r="I259" s="51">
        <v>0</v>
      </c>
      <c r="J259" s="52">
        <v>0</v>
      </c>
      <c r="K259" s="51">
        <v>0</v>
      </c>
      <c r="L259" s="53">
        <f aca="true" t="shared" si="43" ref="L259:L322">(G259+I259)/AB259</f>
        <v>0.6085947216593885</v>
      </c>
      <c r="M259" s="51">
        <f aca="true" t="shared" si="44" ref="M259:M322">F259+H259</f>
        <v>2911</v>
      </c>
      <c r="N259" s="52">
        <f aca="true" t="shared" si="45" ref="N259:N322">W259+I259+G259</f>
        <v>815697370</v>
      </c>
      <c r="O259" s="52">
        <f t="shared" si="42"/>
        <v>249723.02301614566</v>
      </c>
      <c r="P259" s="50">
        <v>261073.78787878787</v>
      </c>
      <c r="Q259" s="55">
        <f aca="true" t="shared" si="46" ref="Q259:Q322">(O259-P259)/P259</f>
        <v>-0.043477229004361725</v>
      </c>
      <c r="R259" s="48">
        <v>60</v>
      </c>
      <c r="S259" s="51">
        <v>194201580</v>
      </c>
      <c r="T259" s="52">
        <v>22</v>
      </c>
      <c r="U259" s="51">
        <v>58386900</v>
      </c>
      <c r="V259" s="52">
        <v>109</v>
      </c>
      <c r="W259" s="51">
        <v>88753650</v>
      </c>
      <c r="X259" s="53">
        <f aca="true" t="shared" si="47" ref="X259:X322">W259/AB259</f>
        <v>0.07430424313728824</v>
      </c>
      <c r="Y259" s="62">
        <f aca="true" t="shared" si="48" ref="Y259:Y322">R259+T259+V259</f>
        <v>191</v>
      </c>
      <c r="Z259" s="63">
        <f aca="true" t="shared" si="49" ref="Z259:Z322">S259+U259+W259</f>
        <v>341342130</v>
      </c>
      <c r="AA259" s="58">
        <f t="shared" si="41"/>
        <v>3314</v>
      </c>
      <c r="AB259" s="59">
        <f t="shared" si="40"/>
        <v>1194462742</v>
      </c>
      <c r="AC259" s="12"/>
    </row>
    <row r="260" spans="1:29" ht="16.5">
      <c r="A260" s="60" t="s">
        <v>537</v>
      </c>
      <c r="B260" s="46" t="s">
        <v>538</v>
      </c>
      <c r="C260" s="47" t="s">
        <v>516</v>
      </c>
      <c r="D260" s="48">
        <v>1172</v>
      </c>
      <c r="E260" s="49">
        <v>34344200</v>
      </c>
      <c r="F260" s="50">
        <v>4452</v>
      </c>
      <c r="G260" s="51">
        <v>446946485</v>
      </c>
      <c r="H260" s="52">
        <v>0</v>
      </c>
      <c r="I260" s="51">
        <v>0</v>
      </c>
      <c r="J260" s="52">
        <v>0</v>
      </c>
      <c r="K260" s="51">
        <v>0</v>
      </c>
      <c r="L260" s="53">
        <f t="shared" si="43"/>
        <v>0.4946533878791436</v>
      </c>
      <c r="M260" s="51">
        <f t="shared" si="44"/>
        <v>4452</v>
      </c>
      <c r="N260" s="52">
        <f t="shared" si="45"/>
        <v>643739685</v>
      </c>
      <c r="O260" s="52">
        <f t="shared" si="42"/>
        <v>100392.29222821204</v>
      </c>
      <c r="P260" s="50">
        <v>100249.80907457322</v>
      </c>
      <c r="Q260" s="55">
        <f t="shared" si="46"/>
        <v>0.001421281047356742</v>
      </c>
      <c r="R260" s="48">
        <v>728</v>
      </c>
      <c r="S260" s="51">
        <v>200195200</v>
      </c>
      <c r="T260" s="52">
        <v>106</v>
      </c>
      <c r="U260" s="51">
        <v>25275800</v>
      </c>
      <c r="V260" s="52">
        <v>417</v>
      </c>
      <c r="W260" s="51">
        <v>196793200</v>
      </c>
      <c r="X260" s="53">
        <f t="shared" si="47"/>
        <v>0.2177988335484457</v>
      </c>
      <c r="Y260" s="62">
        <f t="shared" si="48"/>
        <v>1251</v>
      </c>
      <c r="Z260" s="63">
        <f t="shared" si="49"/>
        <v>422264200</v>
      </c>
      <c r="AA260" s="58">
        <f t="shared" si="41"/>
        <v>6875</v>
      </c>
      <c r="AB260" s="59">
        <f aca="true" t="shared" si="50" ref="AB260:AB323">W260+U260+S260+K260+I260+G260+E260</f>
        <v>903554885</v>
      </c>
      <c r="AC260" s="12"/>
    </row>
    <row r="261" spans="1:29" ht="16.5">
      <c r="A261" s="60" t="s">
        <v>539</v>
      </c>
      <c r="B261" s="46" t="s">
        <v>540</v>
      </c>
      <c r="C261" s="47" t="s">
        <v>541</v>
      </c>
      <c r="D261" s="48">
        <v>142</v>
      </c>
      <c r="E261" s="49">
        <v>9380000</v>
      </c>
      <c r="F261" s="50">
        <v>1506</v>
      </c>
      <c r="G261" s="51">
        <v>567628200</v>
      </c>
      <c r="H261" s="52">
        <v>263</v>
      </c>
      <c r="I261" s="51">
        <v>108879000</v>
      </c>
      <c r="J261" s="52">
        <v>400</v>
      </c>
      <c r="K261" s="51">
        <v>4272779</v>
      </c>
      <c r="L261" s="53">
        <f t="shared" si="43"/>
        <v>0.9527232101841115</v>
      </c>
      <c r="M261" s="51">
        <f t="shared" si="44"/>
        <v>1769</v>
      </c>
      <c r="N261" s="52">
        <f t="shared" si="45"/>
        <v>676737600</v>
      </c>
      <c r="O261" s="52">
        <f t="shared" si="42"/>
        <v>382423.51611079706</v>
      </c>
      <c r="P261" s="50">
        <v>382271.50932730356</v>
      </c>
      <c r="Q261" s="55">
        <f t="shared" si="46"/>
        <v>0.00039764089079250264</v>
      </c>
      <c r="R261" s="48">
        <v>32</v>
      </c>
      <c r="S261" s="51">
        <v>18850800</v>
      </c>
      <c r="T261" s="52">
        <v>3</v>
      </c>
      <c r="U261" s="51">
        <v>836200</v>
      </c>
      <c r="V261" s="52">
        <v>1</v>
      </c>
      <c r="W261" s="51">
        <v>230400</v>
      </c>
      <c r="X261" s="53">
        <f t="shared" si="47"/>
        <v>0.0003244716798674416</v>
      </c>
      <c r="Y261" s="62">
        <f t="shared" si="48"/>
        <v>36</v>
      </c>
      <c r="Z261" s="63">
        <f t="shared" si="49"/>
        <v>19917400</v>
      </c>
      <c r="AA261" s="58">
        <f aca="true" t="shared" si="51" ref="AA261:AA324">V261+T261+R261+J261+H261+F261+D261</f>
        <v>2347</v>
      </c>
      <c r="AB261" s="59">
        <f t="shared" si="50"/>
        <v>710077379</v>
      </c>
      <c r="AC261" s="12"/>
    </row>
    <row r="262" spans="1:29" ht="16.5">
      <c r="A262" s="60" t="s">
        <v>542</v>
      </c>
      <c r="B262" s="46" t="s">
        <v>543</v>
      </c>
      <c r="C262" s="47" t="s">
        <v>541</v>
      </c>
      <c r="D262" s="48">
        <v>139</v>
      </c>
      <c r="E262" s="49">
        <v>6106000</v>
      </c>
      <c r="F262" s="50">
        <v>1265</v>
      </c>
      <c r="G262" s="51">
        <v>450125100</v>
      </c>
      <c r="H262" s="52">
        <v>129</v>
      </c>
      <c r="I262" s="51">
        <v>41193900</v>
      </c>
      <c r="J262" s="52">
        <v>215</v>
      </c>
      <c r="K262" s="51">
        <v>1886428</v>
      </c>
      <c r="L262" s="53">
        <f t="shared" si="43"/>
        <v>0.9321891747260757</v>
      </c>
      <c r="M262" s="51">
        <f t="shared" si="44"/>
        <v>1394</v>
      </c>
      <c r="N262" s="52">
        <f t="shared" si="45"/>
        <v>491319000</v>
      </c>
      <c r="O262" s="52">
        <f t="shared" si="42"/>
        <v>352452.6542324247</v>
      </c>
      <c r="P262" s="50">
        <v>352046.41319942614</v>
      </c>
      <c r="Q262" s="55">
        <f t="shared" si="46"/>
        <v>0.001153941689979432</v>
      </c>
      <c r="R262" s="48">
        <v>24</v>
      </c>
      <c r="S262" s="51">
        <v>20757500</v>
      </c>
      <c r="T262" s="52">
        <v>7</v>
      </c>
      <c r="U262" s="51">
        <v>6990400</v>
      </c>
      <c r="V262" s="52">
        <v>0</v>
      </c>
      <c r="W262" s="51">
        <v>0</v>
      </c>
      <c r="X262" s="53">
        <f t="shared" si="47"/>
        <v>0</v>
      </c>
      <c r="Y262" s="62">
        <f t="shared" si="48"/>
        <v>31</v>
      </c>
      <c r="Z262" s="63">
        <f t="shared" si="49"/>
        <v>27747900</v>
      </c>
      <c r="AA262" s="58">
        <f t="shared" si="51"/>
        <v>1779</v>
      </c>
      <c r="AB262" s="59">
        <f t="shared" si="50"/>
        <v>527059328</v>
      </c>
      <c r="AC262" s="12"/>
    </row>
    <row r="263" spans="1:29" ht="16.5">
      <c r="A263" s="60" t="s">
        <v>544</v>
      </c>
      <c r="B263" s="46" t="s">
        <v>545</v>
      </c>
      <c r="C263" s="47" t="s">
        <v>541</v>
      </c>
      <c r="D263" s="48">
        <v>36</v>
      </c>
      <c r="E263" s="49">
        <v>479400</v>
      </c>
      <c r="F263" s="50">
        <v>317</v>
      </c>
      <c r="G263" s="51">
        <v>67751200</v>
      </c>
      <c r="H263" s="52">
        <v>1</v>
      </c>
      <c r="I263" s="51">
        <v>331300</v>
      </c>
      <c r="J263" s="52">
        <v>6</v>
      </c>
      <c r="K263" s="51">
        <v>141200</v>
      </c>
      <c r="L263" s="53">
        <f t="shared" si="43"/>
        <v>0.7588228868985256</v>
      </c>
      <c r="M263" s="51">
        <f t="shared" si="44"/>
        <v>318</v>
      </c>
      <c r="N263" s="52">
        <f t="shared" si="45"/>
        <v>69382400</v>
      </c>
      <c r="O263" s="52">
        <f t="shared" si="42"/>
        <v>214095.91194968554</v>
      </c>
      <c r="P263" s="50">
        <v>265231.2302839117</v>
      </c>
      <c r="Q263" s="55">
        <f t="shared" si="46"/>
        <v>-0.19279523862815598</v>
      </c>
      <c r="R263" s="48">
        <v>18</v>
      </c>
      <c r="S263" s="51">
        <v>17668100</v>
      </c>
      <c r="T263" s="52">
        <v>4</v>
      </c>
      <c r="U263" s="51">
        <v>2050100</v>
      </c>
      <c r="V263" s="52">
        <v>3</v>
      </c>
      <c r="W263" s="51">
        <v>1299900</v>
      </c>
      <c r="X263" s="53">
        <f t="shared" si="47"/>
        <v>0.014488214602568847</v>
      </c>
      <c r="Y263" s="62">
        <f t="shared" si="48"/>
        <v>25</v>
      </c>
      <c r="Z263" s="63">
        <f t="shared" si="49"/>
        <v>21018100</v>
      </c>
      <c r="AA263" s="58">
        <f t="shared" si="51"/>
        <v>385</v>
      </c>
      <c r="AB263" s="59">
        <f t="shared" si="50"/>
        <v>89721200</v>
      </c>
      <c r="AC263" s="12"/>
    </row>
    <row r="264" spans="1:29" ht="16.5">
      <c r="A264" s="60" t="s">
        <v>546</v>
      </c>
      <c r="B264" s="46" t="s">
        <v>547</v>
      </c>
      <c r="C264" s="47" t="s">
        <v>541</v>
      </c>
      <c r="D264" s="48">
        <v>52</v>
      </c>
      <c r="E264" s="49">
        <v>1249800</v>
      </c>
      <c r="F264" s="50">
        <v>385</v>
      </c>
      <c r="G264" s="51">
        <v>126102000</v>
      </c>
      <c r="H264" s="52">
        <v>4</v>
      </c>
      <c r="I264" s="51">
        <v>1454700</v>
      </c>
      <c r="J264" s="52">
        <v>17</v>
      </c>
      <c r="K264" s="51">
        <v>23608</v>
      </c>
      <c r="L264" s="53">
        <f t="shared" si="43"/>
        <v>0.8765102292269604</v>
      </c>
      <c r="M264" s="51">
        <f t="shared" si="44"/>
        <v>389</v>
      </c>
      <c r="N264" s="52">
        <f t="shared" si="45"/>
        <v>127938800</v>
      </c>
      <c r="O264" s="52">
        <f t="shared" si="42"/>
        <v>327909.25449871464</v>
      </c>
      <c r="P264" s="50">
        <v>327673.264781491</v>
      </c>
      <c r="Q264" s="55">
        <f t="shared" si="46"/>
        <v>0.000720198266346182</v>
      </c>
      <c r="R264" s="48">
        <v>29</v>
      </c>
      <c r="S264" s="51">
        <v>15917800</v>
      </c>
      <c r="T264" s="52">
        <v>1</v>
      </c>
      <c r="U264" s="51">
        <v>397900</v>
      </c>
      <c r="V264" s="52">
        <v>2</v>
      </c>
      <c r="W264" s="51">
        <v>382100</v>
      </c>
      <c r="X264" s="53">
        <f t="shared" si="47"/>
        <v>0.002625613226021225</v>
      </c>
      <c r="Y264" s="62">
        <f t="shared" si="48"/>
        <v>32</v>
      </c>
      <c r="Z264" s="63">
        <f t="shared" si="49"/>
        <v>16697800</v>
      </c>
      <c r="AA264" s="58">
        <f t="shared" si="51"/>
        <v>490</v>
      </c>
      <c r="AB264" s="59">
        <f t="shared" si="50"/>
        <v>145527908</v>
      </c>
      <c r="AC264" s="12"/>
    </row>
    <row r="265" spans="1:29" ht="16.5">
      <c r="A265" s="60" t="s">
        <v>548</v>
      </c>
      <c r="B265" s="46" t="s">
        <v>549</v>
      </c>
      <c r="C265" s="47" t="s">
        <v>541</v>
      </c>
      <c r="D265" s="48">
        <v>45</v>
      </c>
      <c r="E265" s="49">
        <v>6050500</v>
      </c>
      <c r="F265" s="50">
        <v>862</v>
      </c>
      <c r="G265" s="51">
        <v>266926800</v>
      </c>
      <c r="H265" s="52">
        <v>1</v>
      </c>
      <c r="I265" s="51">
        <v>119750</v>
      </c>
      <c r="J265" s="52">
        <v>4</v>
      </c>
      <c r="K265" s="51">
        <v>45700</v>
      </c>
      <c r="L265" s="53">
        <f t="shared" si="43"/>
        <v>0.7517691294355973</v>
      </c>
      <c r="M265" s="51">
        <f t="shared" si="44"/>
        <v>863</v>
      </c>
      <c r="N265" s="52">
        <f t="shared" si="45"/>
        <v>275447850</v>
      </c>
      <c r="O265" s="52">
        <f t="shared" si="42"/>
        <v>309439.8030127462</v>
      </c>
      <c r="P265" s="50">
        <v>308514.22764227644</v>
      </c>
      <c r="Q265" s="55">
        <f t="shared" si="46"/>
        <v>0.0030001059514927117</v>
      </c>
      <c r="R265" s="48">
        <v>116</v>
      </c>
      <c r="S265" s="51">
        <v>73680100</v>
      </c>
      <c r="T265" s="52">
        <v>0</v>
      </c>
      <c r="U265" s="51">
        <v>0</v>
      </c>
      <c r="V265" s="52">
        <v>8</v>
      </c>
      <c r="W265" s="51">
        <v>8401300</v>
      </c>
      <c r="X265" s="53">
        <f t="shared" si="47"/>
        <v>0.02365070055062416</v>
      </c>
      <c r="Y265" s="62">
        <f t="shared" si="48"/>
        <v>124</v>
      </c>
      <c r="Z265" s="63">
        <f t="shared" si="49"/>
        <v>82081400</v>
      </c>
      <c r="AA265" s="58">
        <f t="shared" si="51"/>
        <v>1036</v>
      </c>
      <c r="AB265" s="59">
        <f t="shared" si="50"/>
        <v>355224150</v>
      </c>
      <c r="AC265" s="12"/>
    </row>
    <row r="266" spans="1:29" ht="16.5">
      <c r="A266" s="60" t="s">
        <v>550</v>
      </c>
      <c r="B266" s="46" t="s">
        <v>551</v>
      </c>
      <c r="C266" s="47" t="s">
        <v>541</v>
      </c>
      <c r="D266" s="48">
        <v>175</v>
      </c>
      <c r="E266" s="49">
        <v>13162200</v>
      </c>
      <c r="F266" s="50">
        <v>4349</v>
      </c>
      <c r="G266" s="51">
        <v>1715936500</v>
      </c>
      <c r="H266" s="52">
        <v>118</v>
      </c>
      <c r="I266" s="51">
        <v>53221300</v>
      </c>
      <c r="J266" s="52">
        <v>216</v>
      </c>
      <c r="K266" s="51">
        <v>2408900</v>
      </c>
      <c r="L266" s="53">
        <f t="shared" si="43"/>
        <v>0.8231947109920659</v>
      </c>
      <c r="M266" s="51">
        <f t="shared" si="44"/>
        <v>4467</v>
      </c>
      <c r="N266" s="52">
        <f t="shared" si="45"/>
        <v>1788300700</v>
      </c>
      <c r="O266" s="52">
        <f aca="true" t="shared" si="52" ref="O266:O329">(I266+G266)/(H266+F266)</f>
        <v>396050.5484665324</v>
      </c>
      <c r="P266" s="50">
        <v>394632.26600985223</v>
      </c>
      <c r="Q266" s="55">
        <f t="shared" si="46"/>
        <v>0.0035939343506309605</v>
      </c>
      <c r="R266" s="48">
        <v>271</v>
      </c>
      <c r="S266" s="51">
        <v>189838200</v>
      </c>
      <c r="T266" s="52">
        <v>9</v>
      </c>
      <c r="U266" s="51">
        <v>155426500</v>
      </c>
      <c r="V266" s="52">
        <v>4</v>
      </c>
      <c r="W266" s="51">
        <v>19142900</v>
      </c>
      <c r="X266" s="53">
        <f t="shared" si="47"/>
        <v>0.008907251819509836</v>
      </c>
      <c r="Y266" s="62">
        <f t="shared" si="48"/>
        <v>284</v>
      </c>
      <c r="Z266" s="63">
        <f t="shared" si="49"/>
        <v>364407600</v>
      </c>
      <c r="AA266" s="58">
        <f t="shared" si="51"/>
        <v>5142</v>
      </c>
      <c r="AB266" s="59">
        <f t="shared" si="50"/>
        <v>2149136500</v>
      </c>
      <c r="AC266" s="12"/>
    </row>
    <row r="267" spans="1:29" ht="16.5">
      <c r="A267" s="60" t="s">
        <v>552</v>
      </c>
      <c r="B267" s="46" t="s">
        <v>553</v>
      </c>
      <c r="C267" s="47" t="s">
        <v>541</v>
      </c>
      <c r="D267" s="48">
        <v>121</v>
      </c>
      <c r="E267" s="49">
        <v>6913420</v>
      </c>
      <c r="F267" s="50">
        <v>1359</v>
      </c>
      <c r="G267" s="51">
        <v>536516600</v>
      </c>
      <c r="H267" s="52">
        <v>445</v>
      </c>
      <c r="I267" s="51">
        <v>217293700</v>
      </c>
      <c r="J267" s="52">
        <v>671</v>
      </c>
      <c r="K267" s="51">
        <v>6486910</v>
      </c>
      <c r="L267" s="53">
        <f t="shared" si="43"/>
        <v>0.9509470062691125</v>
      </c>
      <c r="M267" s="51">
        <f t="shared" si="44"/>
        <v>1804</v>
      </c>
      <c r="N267" s="52">
        <f t="shared" si="45"/>
        <v>754749800</v>
      </c>
      <c r="O267" s="52">
        <f t="shared" si="52"/>
        <v>417854.933481153</v>
      </c>
      <c r="P267" s="50">
        <v>416788.1732370905</v>
      </c>
      <c r="Q267" s="55">
        <f t="shared" si="46"/>
        <v>0.0025594782015458807</v>
      </c>
      <c r="R267" s="48">
        <v>36</v>
      </c>
      <c r="S267" s="51">
        <v>17273600</v>
      </c>
      <c r="T267" s="52">
        <v>10</v>
      </c>
      <c r="U267" s="51">
        <v>7270600</v>
      </c>
      <c r="V267" s="52">
        <v>2</v>
      </c>
      <c r="W267" s="51">
        <v>939500</v>
      </c>
      <c r="X267" s="53">
        <f t="shared" si="47"/>
        <v>0.0011851983348991533</v>
      </c>
      <c r="Y267" s="62">
        <f t="shared" si="48"/>
        <v>48</v>
      </c>
      <c r="Z267" s="63">
        <f t="shared" si="49"/>
        <v>25483700</v>
      </c>
      <c r="AA267" s="58">
        <f t="shared" si="51"/>
        <v>2644</v>
      </c>
      <c r="AB267" s="59">
        <f t="shared" si="50"/>
        <v>792694330</v>
      </c>
      <c r="AC267" s="12"/>
    </row>
    <row r="268" spans="1:29" ht="16.5">
      <c r="A268" s="60" t="s">
        <v>554</v>
      </c>
      <c r="B268" s="46" t="s">
        <v>555</v>
      </c>
      <c r="C268" s="47" t="s">
        <v>541</v>
      </c>
      <c r="D268" s="48">
        <v>148</v>
      </c>
      <c r="E268" s="49">
        <v>8399600</v>
      </c>
      <c r="F268" s="50">
        <v>1242</v>
      </c>
      <c r="G268" s="51">
        <v>450127700</v>
      </c>
      <c r="H268" s="52">
        <v>238</v>
      </c>
      <c r="I268" s="51">
        <v>116320800</v>
      </c>
      <c r="J268" s="52">
        <v>403</v>
      </c>
      <c r="K268" s="51">
        <v>4972000</v>
      </c>
      <c r="L268" s="53">
        <f t="shared" si="43"/>
        <v>0.8490776739122387</v>
      </c>
      <c r="M268" s="51">
        <f t="shared" si="44"/>
        <v>1480</v>
      </c>
      <c r="N268" s="52">
        <f t="shared" si="45"/>
        <v>568710700</v>
      </c>
      <c r="O268" s="52">
        <f t="shared" si="52"/>
        <v>382735.47297297296</v>
      </c>
      <c r="P268" s="50">
        <v>382847.2972972973</v>
      </c>
      <c r="Q268" s="55">
        <f t="shared" si="46"/>
        <v>-0.0002920859703431137</v>
      </c>
      <c r="R268" s="48">
        <v>62</v>
      </c>
      <c r="S268" s="51">
        <v>85051600</v>
      </c>
      <c r="T268" s="52">
        <v>0</v>
      </c>
      <c r="U268" s="51">
        <v>0</v>
      </c>
      <c r="V268" s="52">
        <v>6</v>
      </c>
      <c r="W268" s="51">
        <v>2262200</v>
      </c>
      <c r="X268" s="53">
        <f t="shared" si="47"/>
        <v>0.00339092347128515</v>
      </c>
      <c r="Y268" s="62">
        <f t="shared" si="48"/>
        <v>68</v>
      </c>
      <c r="Z268" s="63">
        <f t="shared" si="49"/>
        <v>87313800</v>
      </c>
      <c r="AA268" s="58">
        <f t="shared" si="51"/>
        <v>2099</v>
      </c>
      <c r="AB268" s="59">
        <f t="shared" si="50"/>
        <v>667133900</v>
      </c>
      <c r="AC268" s="12"/>
    </row>
    <row r="269" spans="1:29" ht="16.5">
      <c r="A269" s="60" t="s">
        <v>556</v>
      </c>
      <c r="B269" s="46" t="s">
        <v>557</v>
      </c>
      <c r="C269" s="47" t="s">
        <v>541</v>
      </c>
      <c r="D269" s="48">
        <v>34</v>
      </c>
      <c r="E269" s="49">
        <v>2670400</v>
      </c>
      <c r="F269" s="50">
        <v>852</v>
      </c>
      <c r="G269" s="51">
        <v>213974000</v>
      </c>
      <c r="H269" s="52">
        <v>0</v>
      </c>
      <c r="I269" s="51">
        <v>0</v>
      </c>
      <c r="J269" s="52">
        <v>0</v>
      </c>
      <c r="K269" s="51">
        <v>0</v>
      </c>
      <c r="L269" s="53">
        <f t="shared" si="43"/>
        <v>0.48071924337279454</v>
      </c>
      <c r="M269" s="51">
        <f t="shared" si="44"/>
        <v>852</v>
      </c>
      <c r="N269" s="52">
        <f t="shared" si="45"/>
        <v>254105100</v>
      </c>
      <c r="O269" s="52">
        <f t="shared" si="52"/>
        <v>251143.19248826292</v>
      </c>
      <c r="P269" s="50">
        <v>246386.73708920187</v>
      </c>
      <c r="Q269" s="55">
        <f t="shared" si="46"/>
        <v>0.019304835378939376</v>
      </c>
      <c r="R269" s="48">
        <v>227</v>
      </c>
      <c r="S269" s="51">
        <v>186465500</v>
      </c>
      <c r="T269" s="52">
        <v>2</v>
      </c>
      <c r="U269" s="51">
        <v>1871200</v>
      </c>
      <c r="V269" s="52">
        <v>11</v>
      </c>
      <c r="W269" s="51">
        <v>40131100</v>
      </c>
      <c r="X269" s="53">
        <f t="shared" si="47"/>
        <v>0.09015951483693325</v>
      </c>
      <c r="Y269" s="62">
        <f t="shared" si="48"/>
        <v>240</v>
      </c>
      <c r="Z269" s="63">
        <f t="shared" si="49"/>
        <v>228467800</v>
      </c>
      <c r="AA269" s="58">
        <f t="shared" si="51"/>
        <v>1126</v>
      </c>
      <c r="AB269" s="59">
        <f t="shared" si="50"/>
        <v>445112200</v>
      </c>
      <c r="AC269" s="12"/>
    </row>
    <row r="270" spans="1:29" ht="16.5">
      <c r="A270" s="60" t="s">
        <v>558</v>
      </c>
      <c r="B270" s="46" t="s">
        <v>477</v>
      </c>
      <c r="C270" s="47" t="s">
        <v>541</v>
      </c>
      <c r="D270" s="48">
        <v>57</v>
      </c>
      <c r="E270" s="49">
        <v>3667800</v>
      </c>
      <c r="F270" s="50">
        <v>911</v>
      </c>
      <c r="G270" s="51">
        <v>386011200</v>
      </c>
      <c r="H270" s="52">
        <v>242</v>
      </c>
      <c r="I270" s="51">
        <v>104457900</v>
      </c>
      <c r="J270" s="52">
        <v>364</v>
      </c>
      <c r="K270" s="51">
        <v>4134477</v>
      </c>
      <c r="L270" s="53">
        <f t="shared" si="43"/>
        <v>0.9110480981098161</v>
      </c>
      <c r="M270" s="51">
        <f t="shared" si="44"/>
        <v>1153</v>
      </c>
      <c r="N270" s="52">
        <f t="shared" si="45"/>
        <v>491506500</v>
      </c>
      <c r="O270" s="52">
        <f t="shared" si="52"/>
        <v>425385.1691240243</v>
      </c>
      <c r="P270" s="50">
        <v>425289.73913043475</v>
      </c>
      <c r="Q270" s="55">
        <f t="shared" si="46"/>
        <v>0.00022438818717951032</v>
      </c>
      <c r="R270" s="48">
        <v>24</v>
      </c>
      <c r="S270" s="51">
        <v>36719300</v>
      </c>
      <c r="T270" s="52">
        <v>4</v>
      </c>
      <c r="U270" s="51">
        <v>2328900</v>
      </c>
      <c r="V270" s="52">
        <v>3</v>
      </c>
      <c r="W270" s="51">
        <v>1037400</v>
      </c>
      <c r="X270" s="53">
        <f t="shared" si="47"/>
        <v>0.0019269741905843267</v>
      </c>
      <c r="Y270" s="62">
        <f t="shared" si="48"/>
        <v>31</v>
      </c>
      <c r="Z270" s="63">
        <f t="shared" si="49"/>
        <v>40085600</v>
      </c>
      <c r="AA270" s="58">
        <f t="shared" si="51"/>
        <v>1605</v>
      </c>
      <c r="AB270" s="59">
        <f t="shared" si="50"/>
        <v>538356977</v>
      </c>
      <c r="AC270" s="12"/>
    </row>
    <row r="271" spans="1:29" ht="16.5">
      <c r="A271" s="60" t="s">
        <v>559</v>
      </c>
      <c r="B271" s="46" t="s">
        <v>560</v>
      </c>
      <c r="C271" s="47" t="s">
        <v>541</v>
      </c>
      <c r="D271" s="48">
        <v>42</v>
      </c>
      <c r="E271" s="49">
        <v>2490600</v>
      </c>
      <c r="F271" s="50">
        <v>421</v>
      </c>
      <c r="G271" s="51">
        <v>109543700</v>
      </c>
      <c r="H271" s="52">
        <v>2</v>
      </c>
      <c r="I271" s="51">
        <v>898600</v>
      </c>
      <c r="J271" s="52">
        <v>6</v>
      </c>
      <c r="K271" s="51">
        <v>14700</v>
      </c>
      <c r="L271" s="53">
        <f t="shared" si="43"/>
        <v>0.7425883074361839</v>
      </c>
      <c r="M271" s="51">
        <f t="shared" si="44"/>
        <v>423</v>
      </c>
      <c r="N271" s="52">
        <f t="shared" si="45"/>
        <v>116124900</v>
      </c>
      <c r="O271" s="52">
        <f t="shared" si="52"/>
        <v>261092.90780141845</v>
      </c>
      <c r="P271" s="50">
        <v>260930.26004728134</v>
      </c>
      <c r="Q271" s="55">
        <f t="shared" si="46"/>
        <v>0.0006233380295088848</v>
      </c>
      <c r="R271" s="48">
        <v>61</v>
      </c>
      <c r="S271" s="51">
        <v>26369600</v>
      </c>
      <c r="T271" s="52">
        <v>6</v>
      </c>
      <c r="U271" s="51">
        <v>3726350</v>
      </c>
      <c r="V271" s="52">
        <v>8</v>
      </c>
      <c r="W271" s="51">
        <v>5682600</v>
      </c>
      <c r="X271" s="53">
        <f t="shared" si="47"/>
        <v>0.0382084791410253</v>
      </c>
      <c r="Y271" s="62">
        <f t="shared" si="48"/>
        <v>75</v>
      </c>
      <c r="Z271" s="63">
        <f t="shared" si="49"/>
        <v>35778550</v>
      </c>
      <c r="AA271" s="58">
        <f t="shared" si="51"/>
        <v>546</v>
      </c>
      <c r="AB271" s="59">
        <f t="shared" si="50"/>
        <v>148726150</v>
      </c>
      <c r="AC271" s="12"/>
    </row>
    <row r="272" spans="1:29" ht="16.5">
      <c r="A272" s="60" t="s">
        <v>561</v>
      </c>
      <c r="B272" s="46" t="s">
        <v>562</v>
      </c>
      <c r="C272" s="47" t="s">
        <v>541</v>
      </c>
      <c r="D272" s="48">
        <v>44</v>
      </c>
      <c r="E272" s="49">
        <v>1241203</v>
      </c>
      <c r="F272" s="50">
        <v>706</v>
      </c>
      <c r="G272" s="51">
        <v>129097500</v>
      </c>
      <c r="H272" s="52">
        <v>8</v>
      </c>
      <c r="I272" s="51">
        <v>1960900</v>
      </c>
      <c r="J272" s="52">
        <v>12</v>
      </c>
      <c r="K272" s="51">
        <v>44758</v>
      </c>
      <c r="L272" s="53">
        <f t="shared" si="43"/>
        <v>0.9432138801151311</v>
      </c>
      <c r="M272" s="51">
        <f t="shared" si="44"/>
        <v>714</v>
      </c>
      <c r="N272" s="52">
        <f t="shared" si="45"/>
        <v>132270900</v>
      </c>
      <c r="O272" s="52">
        <f t="shared" si="52"/>
        <v>183555.18207282913</v>
      </c>
      <c r="P272" s="50">
        <v>183875.8765778401</v>
      </c>
      <c r="Q272" s="55">
        <f t="shared" si="46"/>
        <v>-0.0017440814476563753</v>
      </c>
      <c r="R272" s="48">
        <v>15</v>
      </c>
      <c r="S272" s="51">
        <v>4823300</v>
      </c>
      <c r="T272" s="52">
        <v>1</v>
      </c>
      <c r="U272" s="51">
        <v>568600</v>
      </c>
      <c r="V272" s="52">
        <v>4</v>
      </c>
      <c r="W272" s="51">
        <v>1212500</v>
      </c>
      <c r="X272" s="53">
        <f t="shared" si="47"/>
        <v>0.008726238300174551</v>
      </c>
      <c r="Y272" s="62">
        <f t="shared" si="48"/>
        <v>20</v>
      </c>
      <c r="Z272" s="63">
        <f t="shared" si="49"/>
        <v>6604400</v>
      </c>
      <c r="AA272" s="58">
        <f t="shared" si="51"/>
        <v>790</v>
      </c>
      <c r="AB272" s="59">
        <f t="shared" si="50"/>
        <v>138948761</v>
      </c>
      <c r="AC272" s="12"/>
    </row>
    <row r="273" spans="1:29" ht="16.5">
      <c r="A273" s="60" t="s">
        <v>563</v>
      </c>
      <c r="B273" s="46" t="s">
        <v>564</v>
      </c>
      <c r="C273" s="47" t="s">
        <v>541</v>
      </c>
      <c r="D273" s="48">
        <v>51</v>
      </c>
      <c r="E273" s="49">
        <v>2170201</v>
      </c>
      <c r="F273" s="50">
        <v>450</v>
      </c>
      <c r="G273" s="51">
        <v>108072285</v>
      </c>
      <c r="H273" s="52">
        <v>7</v>
      </c>
      <c r="I273" s="51">
        <v>3005000</v>
      </c>
      <c r="J273" s="52">
        <v>19</v>
      </c>
      <c r="K273" s="51">
        <v>107464</v>
      </c>
      <c r="L273" s="53">
        <f t="shared" si="43"/>
        <v>0.9130688015966765</v>
      </c>
      <c r="M273" s="51">
        <f t="shared" si="44"/>
        <v>457</v>
      </c>
      <c r="N273" s="52">
        <f t="shared" si="45"/>
        <v>113552685</v>
      </c>
      <c r="O273" s="52">
        <f t="shared" si="52"/>
        <v>243057.51641137854</v>
      </c>
      <c r="P273" s="50">
        <v>243080.66885964913</v>
      </c>
      <c r="Q273" s="55">
        <f t="shared" si="46"/>
        <v>-9.524594604416763E-05</v>
      </c>
      <c r="R273" s="48">
        <v>21</v>
      </c>
      <c r="S273" s="51">
        <v>4966350</v>
      </c>
      <c r="T273" s="52">
        <v>2</v>
      </c>
      <c r="U273" s="51">
        <v>856000</v>
      </c>
      <c r="V273" s="52">
        <v>3</v>
      </c>
      <c r="W273" s="51">
        <v>2475400</v>
      </c>
      <c r="X273" s="53">
        <f t="shared" si="47"/>
        <v>0.020348089273809787</v>
      </c>
      <c r="Y273" s="62">
        <f t="shared" si="48"/>
        <v>26</v>
      </c>
      <c r="Z273" s="63">
        <f t="shared" si="49"/>
        <v>8297750</v>
      </c>
      <c r="AA273" s="58">
        <f t="shared" si="51"/>
        <v>553</v>
      </c>
      <c r="AB273" s="59">
        <f t="shared" si="50"/>
        <v>121652700</v>
      </c>
      <c r="AC273" s="12"/>
    </row>
    <row r="274" spans="1:29" ht="16.5">
      <c r="A274" s="60" t="s">
        <v>565</v>
      </c>
      <c r="B274" s="46" t="s">
        <v>566</v>
      </c>
      <c r="C274" s="47" t="s">
        <v>541</v>
      </c>
      <c r="D274" s="48">
        <v>82</v>
      </c>
      <c r="E274" s="49">
        <v>1392500</v>
      </c>
      <c r="F274" s="50">
        <v>1334</v>
      </c>
      <c r="G274" s="51">
        <v>305140100</v>
      </c>
      <c r="H274" s="52">
        <v>4</v>
      </c>
      <c r="I274" s="51">
        <v>1353700</v>
      </c>
      <c r="J274" s="52">
        <v>8</v>
      </c>
      <c r="K274" s="51">
        <v>9254</v>
      </c>
      <c r="L274" s="53">
        <f t="shared" si="43"/>
        <v>0.9274570090469648</v>
      </c>
      <c r="M274" s="51">
        <f t="shared" si="44"/>
        <v>1338</v>
      </c>
      <c r="N274" s="52">
        <f t="shared" si="45"/>
        <v>307580800</v>
      </c>
      <c r="O274" s="52">
        <f t="shared" si="52"/>
        <v>229068.60986547085</v>
      </c>
      <c r="P274" s="50">
        <v>251504.45765230313</v>
      </c>
      <c r="Q274" s="55">
        <f t="shared" si="46"/>
        <v>-0.0892065611729599</v>
      </c>
      <c r="R274" s="48">
        <v>35</v>
      </c>
      <c r="S274" s="51">
        <v>12732800</v>
      </c>
      <c r="T274" s="52">
        <v>7</v>
      </c>
      <c r="U274" s="51">
        <v>8751500</v>
      </c>
      <c r="V274" s="52">
        <v>3</v>
      </c>
      <c r="W274" s="51">
        <v>1087000</v>
      </c>
      <c r="X274" s="53">
        <f t="shared" si="47"/>
        <v>0.0032892860111168667</v>
      </c>
      <c r="Y274" s="62">
        <f t="shared" si="48"/>
        <v>45</v>
      </c>
      <c r="Z274" s="63">
        <f t="shared" si="49"/>
        <v>22571300</v>
      </c>
      <c r="AA274" s="58">
        <f t="shared" si="51"/>
        <v>1473</v>
      </c>
      <c r="AB274" s="59">
        <f t="shared" si="50"/>
        <v>330466854</v>
      </c>
      <c r="AC274" s="12"/>
    </row>
    <row r="275" spans="1:29" ht="16.5">
      <c r="A275" s="60" t="s">
        <v>567</v>
      </c>
      <c r="B275" s="46" t="s">
        <v>568</v>
      </c>
      <c r="C275" s="47" t="s">
        <v>541</v>
      </c>
      <c r="D275" s="48">
        <v>132</v>
      </c>
      <c r="E275" s="49">
        <v>6975500</v>
      </c>
      <c r="F275" s="50">
        <v>1864</v>
      </c>
      <c r="G275" s="51">
        <v>524687600</v>
      </c>
      <c r="H275" s="52">
        <v>177</v>
      </c>
      <c r="I275" s="51">
        <v>65808400</v>
      </c>
      <c r="J275" s="52">
        <v>263</v>
      </c>
      <c r="K275" s="51">
        <v>2658190</v>
      </c>
      <c r="L275" s="53">
        <f t="shared" si="43"/>
        <v>0.9419151059292161</v>
      </c>
      <c r="M275" s="51">
        <f t="shared" si="44"/>
        <v>2041</v>
      </c>
      <c r="N275" s="52">
        <f t="shared" si="45"/>
        <v>590925300</v>
      </c>
      <c r="O275" s="52">
        <f t="shared" si="52"/>
        <v>289317.0014698677</v>
      </c>
      <c r="P275" s="50">
        <v>289116.6911404797</v>
      </c>
      <c r="Q275" s="55">
        <f t="shared" si="46"/>
        <v>0.0006928355765204951</v>
      </c>
      <c r="R275" s="48">
        <v>26</v>
      </c>
      <c r="S275" s="51">
        <v>15119411</v>
      </c>
      <c r="T275" s="52">
        <v>7</v>
      </c>
      <c r="U275" s="51">
        <v>11231600</v>
      </c>
      <c r="V275" s="52">
        <v>1</v>
      </c>
      <c r="W275" s="51">
        <v>429300</v>
      </c>
      <c r="X275" s="53">
        <f t="shared" si="47"/>
        <v>0.0006847872889493113</v>
      </c>
      <c r="Y275" s="62">
        <f t="shared" si="48"/>
        <v>34</v>
      </c>
      <c r="Z275" s="63">
        <f t="shared" si="49"/>
        <v>26780311</v>
      </c>
      <c r="AA275" s="58">
        <f t="shared" si="51"/>
        <v>2470</v>
      </c>
      <c r="AB275" s="59">
        <f t="shared" si="50"/>
        <v>626910001</v>
      </c>
      <c r="AC275" s="12"/>
    </row>
    <row r="276" spans="1:29" ht="16.5">
      <c r="A276" s="60" t="s">
        <v>569</v>
      </c>
      <c r="B276" s="46" t="s">
        <v>570</v>
      </c>
      <c r="C276" s="47" t="s">
        <v>541</v>
      </c>
      <c r="D276" s="48">
        <v>142</v>
      </c>
      <c r="E276" s="49">
        <v>22065150</v>
      </c>
      <c r="F276" s="50">
        <v>1172</v>
      </c>
      <c r="G276" s="51">
        <v>421252699</v>
      </c>
      <c r="H276" s="52">
        <v>297</v>
      </c>
      <c r="I276" s="51">
        <v>113811201</v>
      </c>
      <c r="J276" s="52">
        <v>526</v>
      </c>
      <c r="K276" s="51">
        <v>5480300</v>
      </c>
      <c r="L276" s="53">
        <f t="shared" si="43"/>
        <v>0.8786787301143648</v>
      </c>
      <c r="M276" s="51">
        <f t="shared" si="44"/>
        <v>1469</v>
      </c>
      <c r="N276" s="52">
        <f t="shared" si="45"/>
        <v>537052200</v>
      </c>
      <c r="O276" s="52">
        <f t="shared" si="52"/>
        <v>364236.82777399593</v>
      </c>
      <c r="P276" s="50">
        <v>364856.8320870156</v>
      </c>
      <c r="Q276" s="55">
        <f t="shared" si="46"/>
        <v>-0.0016993084916985192</v>
      </c>
      <c r="R276" s="48">
        <v>53</v>
      </c>
      <c r="S276" s="51">
        <v>34962700</v>
      </c>
      <c r="T276" s="52">
        <v>4</v>
      </c>
      <c r="U276" s="51">
        <v>9381100</v>
      </c>
      <c r="V276" s="52">
        <v>4</v>
      </c>
      <c r="W276" s="51">
        <v>1988300</v>
      </c>
      <c r="X276" s="53">
        <f t="shared" si="47"/>
        <v>0.0032651743447584328</v>
      </c>
      <c r="Y276" s="62">
        <f t="shared" si="48"/>
        <v>61</v>
      </c>
      <c r="Z276" s="63">
        <f t="shared" si="49"/>
        <v>46332100</v>
      </c>
      <c r="AA276" s="58">
        <f t="shared" si="51"/>
        <v>2198</v>
      </c>
      <c r="AB276" s="59">
        <f t="shared" si="50"/>
        <v>608941450</v>
      </c>
      <c r="AC276" s="12"/>
    </row>
    <row r="277" spans="1:29" ht="16.5">
      <c r="A277" s="60" t="s">
        <v>571</v>
      </c>
      <c r="B277" s="46" t="s">
        <v>572</v>
      </c>
      <c r="C277" s="47" t="s">
        <v>541</v>
      </c>
      <c r="D277" s="48">
        <v>198</v>
      </c>
      <c r="E277" s="49">
        <v>5317183</v>
      </c>
      <c r="F277" s="50">
        <v>1604</v>
      </c>
      <c r="G277" s="51">
        <v>567428400</v>
      </c>
      <c r="H277" s="52">
        <v>2</v>
      </c>
      <c r="I277" s="51">
        <v>1355500</v>
      </c>
      <c r="J277" s="52">
        <v>12</v>
      </c>
      <c r="K277" s="51">
        <v>3631</v>
      </c>
      <c r="L277" s="53">
        <f t="shared" si="43"/>
        <v>0.7943054851359884</v>
      </c>
      <c r="M277" s="51">
        <f t="shared" si="44"/>
        <v>1606</v>
      </c>
      <c r="N277" s="52">
        <f t="shared" si="45"/>
        <v>591581000</v>
      </c>
      <c r="O277" s="52">
        <f t="shared" si="52"/>
        <v>354161.8306351183</v>
      </c>
      <c r="P277" s="50">
        <v>351274.6417445483</v>
      </c>
      <c r="Q277" s="55">
        <f t="shared" si="46"/>
        <v>0.008219178236809992</v>
      </c>
      <c r="R277" s="48">
        <v>180</v>
      </c>
      <c r="S277" s="51">
        <v>108516200</v>
      </c>
      <c r="T277" s="52">
        <v>8</v>
      </c>
      <c r="U277" s="51">
        <v>10659000</v>
      </c>
      <c r="V277" s="52">
        <v>39</v>
      </c>
      <c r="W277" s="51">
        <v>22797100</v>
      </c>
      <c r="X277" s="53">
        <f t="shared" si="47"/>
        <v>0.031836100802420116</v>
      </c>
      <c r="Y277" s="62">
        <f t="shared" si="48"/>
        <v>227</v>
      </c>
      <c r="Z277" s="63">
        <f t="shared" si="49"/>
        <v>141972300</v>
      </c>
      <c r="AA277" s="58">
        <f t="shared" si="51"/>
        <v>2043</v>
      </c>
      <c r="AB277" s="59">
        <f t="shared" si="50"/>
        <v>716077014</v>
      </c>
      <c r="AC277" s="12"/>
    </row>
    <row r="278" spans="1:29" ht="16.5">
      <c r="A278" s="60" t="s">
        <v>573</v>
      </c>
      <c r="B278" s="46" t="s">
        <v>574</v>
      </c>
      <c r="C278" s="47" t="s">
        <v>541</v>
      </c>
      <c r="D278" s="48">
        <v>19</v>
      </c>
      <c r="E278" s="49">
        <v>1529600</v>
      </c>
      <c r="F278" s="50">
        <v>572</v>
      </c>
      <c r="G278" s="51">
        <v>154414600</v>
      </c>
      <c r="H278" s="52">
        <v>1</v>
      </c>
      <c r="I278" s="51">
        <v>681000</v>
      </c>
      <c r="J278" s="52">
        <v>8</v>
      </c>
      <c r="K278" s="51">
        <v>29923</v>
      </c>
      <c r="L278" s="53">
        <f t="shared" si="43"/>
        <v>0.5544502719301823</v>
      </c>
      <c r="M278" s="51">
        <f t="shared" si="44"/>
        <v>573</v>
      </c>
      <c r="N278" s="52">
        <f t="shared" si="45"/>
        <v>181202400</v>
      </c>
      <c r="O278" s="52">
        <f t="shared" si="52"/>
        <v>270672.94938917976</v>
      </c>
      <c r="P278" s="50">
        <v>270760.38394415355</v>
      </c>
      <c r="Q278" s="55">
        <f t="shared" si="46"/>
        <v>-0.0003229222595275455</v>
      </c>
      <c r="R278" s="48">
        <v>58</v>
      </c>
      <c r="S278" s="51">
        <v>88252700</v>
      </c>
      <c r="T278" s="52">
        <v>7</v>
      </c>
      <c r="U278" s="51">
        <v>8713980</v>
      </c>
      <c r="V278" s="52">
        <v>3</v>
      </c>
      <c r="W278" s="51">
        <v>26106800</v>
      </c>
      <c r="X278" s="53">
        <f t="shared" si="47"/>
        <v>0.09332903292696171</v>
      </c>
      <c r="Y278" s="62">
        <f t="shared" si="48"/>
        <v>68</v>
      </c>
      <c r="Z278" s="63">
        <f t="shared" si="49"/>
        <v>123073480</v>
      </c>
      <c r="AA278" s="58">
        <f t="shared" si="51"/>
        <v>668</v>
      </c>
      <c r="AB278" s="59">
        <f t="shared" si="50"/>
        <v>279728603</v>
      </c>
      <c r="AC278" s="12"/>
    </row>
    <row r="279" spans="1:29" ht="16.5">
      <c r="A279" s="60" t="s">
        <v>575</v>
      </c>
      <c r="B279" s="46" t="s">
        <v>576</v>
      </c>
      <c r="C279" s="47" t="s">
        <v>541</v>
      </c>
      <c r="D279" s="48">
        <v>178</v>
      </c>
      <c r="E279" s="49">
        <v>9509700</v>
      </c>
      <c r="F279" s="50">
        <v>2060</v>
      </c>
      <c r="G279" s="51">
        <v>617692700</v>
      </c>
      <c r="H279" s="52">
        <v>199</v>
      </c>
      <c r="I279" s="51">
        <v>71112500</v>
      </c>
      <c r="J279" s="52">
        <v>290</v>
      </c>
      <c r="K279" s="51">
        <v>1976112</v>
      </c>
      <c r="L279" s="53">
        <f t="shared" si="43"/>
        <v>0.9301569085616154</v>
      </c>
      <c r="M279" s="51">
        <f t="shared" si="44"/>
        <v>2259</v>
      </c>
      <c r="N279" s="52">
        <f t="shared" si="45"/>
        <v>690717600</v>
      </c>
      <c r="O279" s="52">
        <f t="shared" si="52"/>
        <v>304915.980522355</v>
      </c>
      <c r="P279" s="50">
        <v>303551.0402833112</v>
      </c>
      <c r="Q279" s="55">
        <f t="shared" si="46"/>
        <v>0.004496575725024232</v>
      </c>
      <c r="R279" s="48">
        <v>81</v>
      </c>
      <c r="S279" s="51">
        <v>34982300</v>
      </c>
      <c r="T279" s="52">
        <v>5</v>
      </c>
      <c r="U279" s="51">
        <v>3340100</v>
      </c>
      <c r="V279" s="52">
        <v>4</v>
      </c>
      <c r="W279" s="51">
        <v>1912400</v>
      </c>
      <c r="X279" s="53">
        <f t="shared" si="47"/>
        <v>0.0025824893190893932</v>
      </c>
      <c r="Y279" s="62">
        <f t="shared" si="48"/>
        <v>90</v>
      </c>
      <c r="Z279" s="63">
        <f t="shared" si="49"/>
        <v>40234800</v>
      </c>
      <c r="AA279" s="58">
        <f t="shared" si="51"/>
        <v>2817</v>
      </c>
      <c r="AB279" s="59">
        <f t="shared" si="50"/>
        <v>740525812</v>
      </c>
      <c r="AC279" s="12"/>
    </row>
    <row r="280" spans="1:29" ht="16.5">
      <c r="A280" s="60" t="s">
        <v>577</v>
      </c>
      <c r="B280" s="46" t="s">
        <v>578</v>
      </c>
      <c r="C280" s="47" t="s">
        <v>541</v>
      </c>
      <c r="D280" s="48">
        <v>63</v>
      </c>
      <c r="E280" s="49">
        <v>2265200</v>
      </c>
      <c r="F280" s="50">
        <v>417</v>
      </c>
      <c r="G280" s="51">
        <v>94625300</v>
      </c>
      <c r="H280" s="52">
        <v>4</v>
      </c>
      <c r="I280" s="51">
        <v>1418800</v>
      </c>
      <c r="J280" s="52">
        <v>9</v>
      </c>
      <c r="K280" s="51">
        <v>21900</v>
      </c>
      <c r="L280" s="53">
        <f t="shared" si="43"/>
        <v>0.8303265826214463</v>
      </c>
      <c r="M280" s="51">
        <f t="shared" si="44"/>
        <v>421</v>
      </c>
      <c r="N280" s="52">
        <f t="shared" si="45"/>
        <v>98944100</v>
      </c>
      <c r="O280" s="52">
        <f t="shared" si="52"/>
        <v>228133.2541567696</v>
      </c>
      <c r="P280" s="50">
        <v>228818.05225653207</v>
      </c>
      <c r="Q280" s="55">
        <f t="shared" si="46"/>
        <v>-0.0029927625596372505</v>
      </c>
      <c r="R280" s="48">
        <v>42</v>
      </c>
      <c r="S280" s="51">
        <v>12447070</v>
      </c>
      <c r="T280" s="52">
        <v>3</v>
      </c>
      <c r="U280" s="51">
        <v>1992000</v>
      </c>
      <c r="V280" s="52">
        <v>1</v>
      </c>
      <c r="W280" s="51">
        <v>2900000</v>
      </c>
      <c r="X280" s="53">
        <f t="shared" si="47"/>
        <v>0.025071265070964216</v>
      </c>
      <c r="Y280" s="62">
        <f t="shared" si="48"/>
        <v>46</v>
      </c>
      <c r="Z280" s="63">
        <f t="shared" si="49"/>
        <v>17339070</v>
      </c>
      <c r="AA280" s="58">
        <f t="shared" si="51"/>
        <v>539</v>
      </c>
      <c r="AB280" s="59">
        <f t="shared" si="50"/>
        <v>115670270</v>
      </c>
      <c r="AC280" s="12"/>
    </row>
    <row r="281" spans="1:29" ht="16.5">
      <c r="A281" s="60" t="s">
        <v>579</v>
      </c>
      <c r="B281" s="46" t="s">
        <v>580</v>
      </c>
      <c r="C281" s="47" t="s">
        <v>541</v>
      </c>
      <c r="D281" s="48">
        <v>604</v>
      </c>
      <c r="E281" s="49">
        <v>68935700</v>
      </c>
      <c r="F281" s="50">
        <v>7879</v>
      </c>
      <c r="G281" s="51">
        <v>3124946400</v>
      </c>
      <c r="H281" s="52">
        <v>147</v>
      </c>
      <c r="I281" s="51">
        <v>65361100</v>
      </c>
      <c r="J281" s="52">
        <v>268</v>
      </c>
      <c r="K281" s="51">
        <v>2921200</v>
      </c>
      <c r="L281" s="53">
        <f t="shared" si="43"/>
        <v>0.8000830278736886</v>
      </c>
      <c r="M281" s="51">
        <f t="shared" si="44"/>
        <v>8026</v>
      </c>
      <c r="N281" s="52">
        <f t="shared" si="45"/>
        <v>3203020700</v>
      </c>
      <c r="O281" s="52">
        <f t="shared" si="52"/>
        <v>397496.57363568404</v>
      </c>
      <c r="P281" s="50">
        <v>396883.710463808</v>
      </c>
      <c r="Q281" s="55">
        <f t="shared" si="46"/>
        <v>0.0015441882740913002</v>
      </c>
      <c r="R281" s="48">
        <v>379</v>
      </c>
      <c r="S281" s="51">
        <v>612089040</v>
      </c>
      <c r="T281" s="52">
        <v>29</v>
      </c>
      <c r="U281" s="51">
        <v>100503896</v>
      </c>
      <c r="V281" s="52">
        <v>6</v>
      </c>
      <c r="W281" s="51">
        <v>12713200</v>
      </c>
      <c r="X281" s="53">
        <f t="shared" si="47"/>
        <v>0.0031882868814256237</v>
      </c>
      <c r="Y281" s="62">
        <f t="shared" si="48"/>
        <v>414</v>
      </c>
      <c r="Z281" s="63">
        <f t="shared" si="49"/>
        <v>725306136</v>
      </c>
      <c r="AA281" s="58">
        <f t="shared" si="51"/>
        <v>9312</v>
      </c>
      <c r="AB281" s="59">
        <f t="shared" si="50"/>
        <v>3987470536</v>
      </c>
      <c r="AC281" s="12"/>
    </row>
    <row r="282" spans="1:29" ht="16.5">
      <c r="A282" s="60" t="s">
        <v>581</v>
      </c>
      <c r="B282" s="46" t="s">
        <v>582</v>
      </c>
      <c r="C282" s="47" t="s">
        <v>541</v>
      </c>
      <c r="D282" s="48">
        <v>382</v>
      </c>
      <c r="E282" s="49">
        <v>35541000</v>
      </c>
      <c r="F282" s="50">
        <v>5667</v>
      </c>
      <c r="G282" s="51">
        <v>2023142400</v>
      </c>
      <c r="H282" s="52">
        <v>289</v>
      </c>
      <c r="I282" s="51">
        <v>126445100</v>
      </c>
      <c r="J282" s="52">
        <v>450</v>
      </c>
      <c r="K282" s="51">
        <v>4213574</v>
      </c>
      <c r="L282" s="53">
        <f t="shared" si="43"/>
        <v>0.8238735540767365</v>
      </c>
      <c r="M282" s="51">
        <f t="shared" si="44"/>
        <v>5956</v>
      </c>
      <c r="N282" s="52">
        <f t="shared" si="45"/>
        <v>2150955600</v>
      </c>
      <c r="O282" s="52">
        <f t="shared" si="52"/>
        <v>360911.26595030224</v>
      </c>
      <c r="P282" s="50">
        <v>359955.95230872935</v>
      </c>
      <c r="Q282" s="55">
        <f t="shared" si="46"/>
        <v>0.002653973730523382</v>
      </c>
      <c r="R282" s="48">
        <v>249</v>
      </c>
      <c r="S282" s="51">
        <v>366926100</v>
      </c>
      <c r="T282" s="52">
        <v>44</v>
      </c>
      <c r="U282" s="51">
        <v>51486800</v>
      </c>
      <c r="V282" s="52">
        <v>3</v>
      </c>
      <c r="W282" s="51">
        <v>1368100</v>
      </c>
      <c r="X282" s="53">
        <f t="shared" si="47"/>
        <v>0.00052435242079347</v>
      </c>
      <c r="Y282" s="62">
        <f t="shared" si="48"/>
        <v>296</v>
      </c>
      <c r="Z282" s="63">
        <f t="shared" si="49"/>
        <v>419781000</v>
      </c>
      <c r="AA282" s="58">
        <f t="shared" si="51"/>
        <v>7084</v>
      </c>
      <c r="AB282" s="59">
        <f t="shared" si="50"/>
        <v>2609123074</v>
      </c>
      <c r="AC282" s="12"/>
    </row>
    <row r="283" spans="1:29" ht="16.5">
      <c r="A283" s="60" t="s">
        <v>583</v>
      </c>
      <c r="B283" s="46" t="s">
        <v>584</v>
      </c>
      <c r="C283" s="47" t="s">
        <v>541</v>
      </c>
      <c r="D283" s="48">
        <v>16</v>
      </c>
      <c r="E283" s="49">
        <v>904300</v>
      </c>
      <c r="F283" s="50">
        <v>208</v>
      </c>
      <c r="G283" s="51">
        <v>76583800</v>
      </c>
      <c r="H283" s="52">
        <v>2</v>
      </c>
      <c r="I283" s="51">
        <v>845100</v>
      </c>
      <c r="J283" s="52">
        <v>2</v>
      </c>
      <c r="K283" s="51">
        <v>18400</v>
      </c>
      <c r="L283" s="53">
        <f t="shared" si="43"/>
        <v>0.8322296612455784</v>
      </c>
      <c r="M283" s="51">
        <f t="shared" si="44"/>
        <v>210</v>
      </c>
      <c r="N283" s="52">
        <f t="shared" si="45"/>
        <v>78447500</v>
      </c>
      <c r="O283" s="52">
        <f t="shared" si="52"/>
        <v>368709.04761904763</v>
      </c>
      <c r="P283" s="50">
        <v>368999.05213270144</v>
      </c>
      <c r="Q283" s="55">
        <f t="shared" si="46"/>
        <v>-0.0007859221100370663</v>
      </c>
      <c r="R283" s="48">
        <v>23</v>
      </c>
      <c r="S283" s="51">
        <v>13667700</v>
      </c>
      <c r="T283" s="52">
        <v>0</v>
      </c>
      <c r="U283" s="51">
        <v>0</v>
      </c>
      <c r="V283" s="52">
        <v>2</v>
      </c>
      <c r="W283" s="51">
        <v>1018600</v>
      </c>
      <c r="X283" s="53">
        <f t="shared" si="47"/>
        <v>0.010948226475447102</v>
      </c>
      <c r="Y283" s="62">
        <f t="shared" si="48"/>
        <v>25</v>
      </c>
      <c r="Z283" s="63">
        <f t="shared" si="49"/>
        <v>14686300</v>
      </c>
      <c r="AA283" s="58">
        <f t="shared" si="51"/>
        <v>253</v>
      </c>
      <c r="AB283" s="59">
        <f t="shared" si="50"/>
        <v>93037900</v>
      </c>
      <c r="AC283" s="12"/>
    </row>
    <row r="284" spans="1:29" ht="16.5">
      <c r="A284" s="60" t="s">
        <v>585</v>
      </c>
      <c r="B284" s="46" t="s">
        <v>586</v>
      </c>
      <c r="C284" s="47" t="s">
        <v>541</v>
      </c>
      <c r="D284" s="48">
        <v>155</v>
      </c>
      <c r="E284" s="49">
        <v>11241600</v>
      </c>
      <c r="F284" s="50">
        <v>1939</v>
      </c>
      <c r="G284" s="51">
        <v>1055088200</v>
      </c>
      <c r="H284" s="52">
        <v>352</v>
      </c>
      <c r="I284" s="51">
        <v>232942910</v>
      </c>
      <c r="J284" s="52">
        <v>548</v>
      </c>
      <c r="K284" s="51">
        <v>3491755</v>
      </c>
      <c r="L284" s="53">
        <f t="shared" si="43"/>
        <v>0.9520298984272568</v>
      </c>
      <c r="M284" s="51">
        <f t="shared" si="44"/>
        <v>2291</v>
      </c>
      <c r="N284" s="52">
        <f t="shared" si="45"/>
        <v>1288031110</v>
      </c>
      <c r="O284" s="52">
        <f t="shared" si="52"/>
        <v>562213.4919249236</v>
      </c>
      <c r="P284" s="50">
        <v>562850.244862265</v>
      </c>
      <c r="Q284" s="55">
        <f t="shared" si="46"/>
        <v>-0.001131300808969465</v>
      </c>
      <c r="R284" s="48">
        <v>41</v>
      </c>
      <c r="S284" s="51">
        <v>47362900</v>
      </c>
      <c r="T284" s="52">
        <v>1</v>
      </c>
      <c r="U284" s="51">
        <v>2804000</v>
      </c>
      <c r="V284" s="52">
        <v>0</v>
      </c>
      <c r="W284" s="51">
        <v>0</v>
      </c>
      <c r="X284" s="53">
        <f t="shared" si="47"/>
        <v>0</v>
      </c>
      <c r="Y284" s="62">
        <f t="shared" si="48"/>
        <v>42</v>
      </c>
      <c r="Z284" s="63">
        <f t="shared" si="49"/>
        <v>50166900</v>
      </c>
      <c r="AA284" s="58">
        <f t="shared" si="51"/>
        <v>3036</v>
      </c>
      <c r="AB284" s="59">
        <f t="shared" si="50"/>
        <v>1352931365</v>
      </c>
      <c r="AC284" s="12"/>
    </row>
    <row r="285" spans="1:29" ht="16.5">
      <c r="A285" s="60" t="s">
        <v>587</v>
      </c>
      <c r="B285" s="46" t="s">
        <v>588</v>
      </c>
      <c r="C285" s="47" t="s">
        <v>541</v>
      </c>
      <c r="D285" s="48">
        <v>132</v>
      </c>
      <c r="E285" s="49">
        <v>16553308</v>
      </c>
      <c r="F285" s="50">
        <v>1726</v>
      </c>
      <c r="G285" s="51">
        <v>524247100</v>
      </c>
      <c r="H285" s="52">
        <v>99</v>
      </c>
      <c r="I285" s="51">
        <v>36133300</v>
      </c>
      <c r="J285" s="52">
        <v>153</v>
      </c>
      <c r="K285" s="51">
        <v>1072111</v>
      </c>
      <c r="L285" s="53">
        <f t="shared" si="43"/>
        <v>0.8085147475658191</v>
      </c>
      <c r="M285" s="51">
        <f t="shared" si="44"/>
        <v>1825</v>
      </c>
      <c r="N285" s="52">
        <f t="shared" si="45"/>
        <v>560611300</v>
      </c>
      <c r="O285" s="52">
        <f t="shared" si="52"/>
        <v>307057.7534246575</v>
      </c>
      <c r="P285" s="50">
        <v>306652.4931506849</v>
      </c>
      <c r="Q285" s="55">
        <f t="shared" si="46"/>
        <v>0.0013215619733228288</v>
      </c>
      <c r="R285" s="48">
        <v>64</v>
      </c>
      <c r="S285" s="51">
        <v>104475132</v>
      </c>
      <c r="T285" s="52">
        <v>6</v>
      </c>
      <c r="U285" s="51">
        <v>10386700</v>
      </c>
      <c r="V285" s="52">
        <v>1</v>
      </c>
      <c r="W285" s="51">
        <v>230900</v>
      </c>
      <c r="X285" s="53">
        <f t="shared" si="47"/>
        <v>0.00033314165736872246</v>
      </c>
      <c r="Y285" s="62">
        <f t="shared" si="48"/>
        <v>71</v>
      </c>
      <c r="Z285" s="63">
        <f t="shared" si="49"/>
        <v>115092732</v>
      </c>
      <c r="AA285" s="58">
        <f t="shared" si="51"/>
        <v>2181</v>
      </c>
      <c r="AB285" s="59">
        <f t="shared" si="50"/>
        <v>693098551</v>
      </c>
      <c r="AC285" s="12"/>
    </row>
    <row r="286" spans="1:29" ht="16.5">
      <c r="A286" s="60" t="s">
        <v>589</v>
      </c>
      <c r="B286" s="46" t="s">
        <v>590</v>
      </c>
      <c r="C286" s="47" t="s">
        <v>541</v>
      </c>
      <c r="D286" s="48">
        <v>166</v>
      </c>
      <c r="E286" s="49">
        <v>8503200</v>
      </c>
      <c r="F286" s="50">
        <v>914</v>
      </c>
      <c r="G286" s="51">
        <v>352462700</v>
      </c>
      <c r="H286" s="52">
        <v>156</v>
      </c>
      <c r="I286" s="51">
        <v>82154300</v>
      </c>
      <c r="J286" s="52">
        <v>295</v>
      </c>
      <c r="K286" s="51">
        <v>2383020</v>
      </c>
      <c r="L286" s="53">
        <f t="shared" si="43"/>
        <v>0.8843738992369102</v>
      </c>
      <c r="M286" s="51">
        <f t="shared" si="44"/>
        <v>1070</v>
      </c>
      <c r="N286" s="52">
        <f t="shared" si="45"/>
        <v>435845400</v>
      </c>
      <c r="O286" s="52">
        <f t="shared" si="52"/>
        <v>406184.1121495327</v>
      </c>
      <c r="P286" s="50">
        <v>397808.3099906629</v>
      </c>
      <c r="Q286" s="55">
        <f t="shared" si="46"/>
        <v>0.02105486976646213</v>
      </c>
      <c r="R286" s="48">
        <v>61</v>
      </c>
      <c r="S286" s="51">
        <v>30144709</v>
      </c>
      <c r="T286" s="52">
        <v>6</v>
      </c>
      <c r="U286" s="51">
        <v>14564000</v>
      </c>
      <c r="V286" s="52">
        <v>3</v>
      </c>
      <c r="W286" s="51">
        <v>1228400</v>
      </c>
      <c r="X286" s="53">
        <f t="shared" si="47"/>
        <v>0.0024995913593408</v>
      </c>
      <c r="Y286" s="62">
        <f t="shared" si="48"/>
        <v>70</v>
      </c>
      <c r="Z286" s="63">
        <f t="shared" si="49"/>
        <v>45937109</v>
      </c>
      <c r="AA286" s="58">
        <f t="shared" si="51"/>
        <v>1601</v>
      </c>
      <c r="AB286" s="59">
        <f t="shared" si="50"/>
        <v>491440329</v>
      </c>
      <c r="AC286" s="12"/>
    </row>
    <row r="287" spans="1:29" ht="16.5">
      <c r="A287" s="60" t="s">
        <v>591</v>
      </c>
      <c r="B287" s="46" t="s">
        <v>592</v>
      </c>
      <c r="C287" s="47" t="s">
        <v>593</v>
      </c>
      <c r="D287" s="48">
        <v>313</v>
      </c>
      <c r="E287" s="49">
        <v>36112600</v>
      </c>
      <c r="F287" s="50">
        <v>7772</v>
      </c>
      <c r="G287" s="51">
        <v>2007679697</v>
      </c>
      <c r="H287" s="52">
        <v>38</v>
      </c>
      <c r="I287" s="51">
        <v>17725000</v>
      </c>
      <c r="J287" s="52">
        <v>103</v>
      </c>
      <c r="K287" s="51">
        <v>1675100</v>
      </c>
      <c r="L287" s="53">
        <f t="shared" si="43"/>
        <v>0.7368145146558297</v>
      </c>
      <c r="M287" s="51">
        <f t="shared" si="44"/>
        <v>7810</v>
      </c>
      <c r="N287" s="52">
        <f t="shared" si="45"/>
        <v>2183965097</v>
      </c>
      <c r="O287" s="52">
        <f t="shared" si="52"/>
        <v>259334.78834827145</v>
      </c>
      <c r="P287" s="50">
        <v>259824.22648530733</v>
      </c>
      <c r="Q287" s="55">
        <f t="shared" si="46"/>
        <v>-0.0018837278711712133</v>
      </c>
      <c r="R287" s="48">
        <v>156</v>
      </c>
      <c r="S287" s="51">
        <v>421826350</v>
      </c>
      <c r="T287" s="52">
        <v>13</v>
      </c>
      <c r="U287" s="51">
        <v>105287300</v>
      </c>
      <c r="V287" s="52">
        <v>20</v>
      </c>
      <c r="W287" s="51">
        <v>158560400</v>
      </c>
      <c r="X287" s="53">
        <f t="shared" si="47"/>
        <v>0.05768210389888032</v>
      </c>
      <c r="Y287" s="62">
        <f t="shared" si="48"/>
        <v>189</v>
      </c>
      <c r="Z287" s="63">
        <f t="shared" si="49"/>
        <v>685674050</v>
      </c>
      <c r="AA287" s="58">
        <f t="shared" si="51"/>
        <v>8415</v>
      </c>
      <c r="AB287" s="59">
        <f t="shared" si="50"/>
        <v>2748866447</v>
      </c>
      <c r="AC287" s="12"/>
    </row>
    <row r="288" spans="1:29" ht="16.5">
      <c r="A288" s="60" t="s">
        <v>594</v>
      </c>
      <c r="B288" s="46" t="s">
        <v>595</v>
      </c>
      <c r="C288" s="47" t="s">
        <v>593</v>
      </c>
      <c r="D288" s="48">
        <v>414</v>
      </c>
      <c r="E288" s="49">
        <v>17434100</v>
      </c>
      <c r="F288" s="50">
        <v>10758</v>
      </c>
      <c r="G288" s="51">
        <v>1329254000</v>
      </c>
      <c r="H288" s="52">
        <v>0</v>
      </c>
      <c r="I288" s="51">
        <v>0</v>
      </c>
      <c r="J288" s="52">
        <v>0</v>
      </c>
      <c r="K288" s="51">
        <v>0</v>
      </c>
      <c r="L288" s="53">
        <f t="shared" si="43"/>
        <v>0.6844362799206978</v>
      </c>
      <c r="M288" s="51">
        <f t="shared" si="44"/>
        <v>10758</v>
      </c>
      <c r="N288" s="52">
        <f t="shared" si="45"/>
        <v>1402330500</v>
      </c>
      <c r="O288" s="52">
        <f t="shared" si="52"/>
        <v>123559.58356571854</v>
      </c>
      <c r="P288" s="50">
        <v>123356.48812296227</v>
      </c>
      <c r="Q288" s="55">
        <f t="shared" si="46"/>
        <v>0.0016464107064544664</v>
      </c>
      <c r="R288" s="48">
        <v>588</v>
      </c>
      <c r="S288" s="51">
        <v>503965450</v>
      </c>
      <c r="T288" s="52">
        <v>33</v>
      </c>
      <c r="U288" s="51">
        <v>18385000</v>
      </c>
      <c r="V288" s="52">
        <v>21</v>
      </c>
      <c r="W288" s="51">
        <v>73076500</v>
      </c>
      <c r="X288" s="53">
        <f t="shared" si="47"/>
        <v>0.03762727650970008</v>
      </c>
      <c r="Y288" s="62">
        <f t="shared" si="48"/>
        <v>642</v>
      </c>
      <c r="Z288" s="63">
        <f t="shared" si="49"/>
        <v>595426950</v>
      </c>
      <c r="AA288" s="58">
        <f t="shared" si="51"/>
        <v>11814</v>
      </c>
      <c r="AB288" s="59">
        <f t="shared" si="50"/>
        <v>1942115050</v>
      </c>
      <c r="AC288" s="12"/>
    </row>
    <row r="289" spans="1:29" ht="16.5">
      <c r="A289" s="60" t="s">
        <v>596</v>
      </c>
      <c r="B289" s="46" t="s">
        <v>42</v>
      </c>
      <c r="C289" s="47" t="s">
        <v>593</v>
      </c>
      <c r="D289" s="48">
        <v>1587</v>
      </c>
      <c r="E289" s="49">
        <v>50937959</v>
      </c>
      <c r="F289" s="50">
        <v>28941</v>
      </c>
      <c r="G289" s="51">
        <v>3874408400</v>
      </c>
      <c r="H289" s="52">
        <v>60</v>
      </c>
      <c r="I289" s="51">
        <v>13271850</v>
      </c>
      <c r="J289" s="52">
        <v>107</v>
      </c>
      <c r="K289" s="51">
        <v>1543765</v>
      </c>
      <c r="L289" s="53">
        <f t="shared" si="43"/>
        <v>0.7549574655090531</v>
      </c>
      <c r="M289" s="51">
        <f t="shared" si="44"/>
        <v>29001</v>
      </c>
      <c r="N289" s="52">
        <f t="shared" si="45"/>
        <v>4068738350</v>
      </c>
      <c r="O289" s="52">
        <f t="shared" si="52"/>
        <v>134053.31712699562</v>
      </c>
      <c r="P289" s="50">
        <v>133991.7708621166</v>
      </c>
      <c r="Q289" s="55">
        <f t="shared" si="46"/>
        <v>0.00045932869222514385</v>
      </c>
      <c r="R289" s="48">
        <v>1592</v>
      </c>
      <c r="S289" s="51">
        <v>935126700</v>
      </c>
      <c r="T289" s="52">
        <v>60</v>
      </c>
      <c r="U289" s="51">
        <v>93188700</v>
      </c>
      <c r="V289" s="52">
        <v>64</v>
      </c>
      <c r="W289" s="51">
        <v>181058100</v>
      </c>
      <c r="X289" s="53">
        <f t="shared" si="47"/>
        <v>0.03516008403363025</v>
      </c>
      <c r="Y289" s="62">
        <f t="shared" si="48"/>
        <v>1716</v>
      </c>
      <c r="Z289" s="63">
        <f t="shared" si="49"/>
        <v>1209373500</v>
      </c>
      <c r="AA289" s="58">
        <f t="shared" si="51"/>
        <v>32411</v>
      </c>
      <c r="AB289" s="59">
        <f t="shared" si="50"/>
        <v>5149535474</v>
      </c>
      <c r="AC289" s="12"/>
    </row>
    <row r="290" spans="1:29" ht="16.5">
      <c r="A290" s="60" t="s">
        <v>597</v>
      </c>
      <c r="B290" s="46" t="s">
        <v>598</v>
      </c>
      <c r="C290" s="47" t="s">
        <v>593</v>
      </c>
      <c r="D290" s="48">
        <v>77</v>
      </c>
      <c r="E290" s="49">
        <v>3096100</v>
      </c>
      <c r="F290" s="50">
        <v>1459</v>
      </c>
      <c r="G290" s="51">
        <v>310248700</v>
      </c>
      <c r="H290" s="52">
        <v>0</v>
      </c>
      <c r="I290" s="51">
        <v>0</v>
      </c>
      <c r="J290" s="52">
        <v>0</v>
      </c>
      <c r="K290" s="51">
        <v>0</v>
      </c>
      <c r="L290" s="53">
        <f t="shared" si="43"/>
        <v>0.8024571197708157</v>
      </c>
      <c r="M290" s="51">
        <f t="shared" si="44"/>
        <v>1459</v>
      </c>
      <c r="N290" s="52">
        <f t="shared" si="45"/>
        <v>323292600</v>
      </c>
      <c r="O290" s="52">
        <f t="shared" si="52"/>
        <v>212644.75668265935</v>
      </c>
      <c r="P290" s="50">
        <v>212382.60572987722</v>
      </c>
      <c r="Q290" s="55">
        <f t="shared" si="46"/>
        <v>0.0012343334421442886</v>
      </c>
      <c r="R290" s="48">
        <v>100</v>
      </c>
      <c r="S290" s="51">
        <v>57085300</v>
      </c>
      <c r="T290" s="52">
        <v>6</v>
      </c>
      <c r="U290" s="51">
        <v>3149400</v>
      </c>
      <c r="V290" s="52">
        <v>6</v>
      </c>
      <c r="W290" s="51">
        <v>13043900</v>
      </c>
      <c r="X290" s="53">
        <f t="shared" si="47"/>
        <v>0.03373799930371519</v>
      </c>
      <c r="Y290" s="62">
        <f t="shared" si="48"/>
        <v>112</v>
      </c>
      <c r="Z290" s="63">
        <f t="shared" si="49"/>
        <v>73278600</v>
      </c>
      <c r="AA290" s="58">
        <f t="shared" si="51"/>
        <v>1648</v>
      </c>
      <c r="AB290" s="59">
        <f t="shared" si="50"/>
        <v>386623400</v>
      </c>
      <c r="AC290" s="12"/>
    </row>
    <row r="291" spans="1:29" ht="16.5">
      <c r="A291" s="60" t="s">
        <v>599</v>
      </c>
      <c r="B291" s="46" t="s">
        <v>600</v>
      </c>
      <c r="C291" s="47" t="s">
        <v>593</v>
      </c>
      <c r="D291" s="48">
        <v>37</v>
      </c>
      <c r="E291" s="49">
        <v>4586800</v>
      </c>
      <c r="F291" s="50">
        <v>664</v>
      </c>
      <c r="G291" s="51">
        <v>268494600</v>
      </c>
      <c r="H291" s="52">
        <v>3</v>
      </c>
      <c r="I291" s="51">
        <v>1748100</v>
      </c>
      <c r="J291" s="52">
        <v>3</v>
      </c>
      <c r="K291" s="51">
        <v>28700</v>
      </c>
      <c r="L291" s="53">
        <f t="shared" si="43"/>
        <v>0.8534334848659497</v>
      </c>
      <c r="M291" s="51">
        <f t="shared" si="44"/>
        <v>667</v>
      </c>
      <c r="N291" s="52">
        <f t="shared" si="45"/>
        <v>271745900</v>
      </c>
      <c r="O291" s="52">
        <f t="shared" si="52"/>
        <v>405161.4692653673</v>
      </c>
      <c r="P291" s="50">
        <v>423509.65309200605</v>
      </c>
      <c r="Q291" s="55">
        <f t="shared" si="46"/>
        <v>-0.04332412187698743</v>
      </c>
      <c r="R291" s="48">
        <v>68</v>
      </c>
      <c r="S291" s="51">
        <v>39022000</v>
      </c>
      <c r="T291" s="52">
        <v>3</v>
      </c>
      <c r="U291" s="51">
        <v>1270100</v>
      </c>
      <c r="V291" s="52">
        <v>2</v>
      </c>
      <c r="W291" s="51">
        <v>1503200</v>
      </c>
      <c r="X291" s="53">
        <f t="shared" si="47"/>
        <v>0.00474714474970275</v>
      </c>
      <c r="Y291" s="62">
        <f t="shared" si="48"/>
        <v>73</v>
      </c>
      <c r="Z291" s="63">
        <f t="shared" si="49"/>
        <v>41795300</v>
      </c>
      <c r="AA291" s="58">
        <f t="shared" si="51"/>
        <v>780</v>
      </c>
      <c r="AB291" s="59">
        <f t="shared" si="50"/>
        <v>316653500</v>
      </c>
      <c r="AC291" s="12"/>
    </row>
    <row r="292" spans="1:29" ht="16.5">
      <c r="A292" s="60" t="s">
        <v>601</v>
      </c>
      <c r="B292" s="46" t="s">
        <v>408</v>
      </c>
      <c r="C292" s="47" t="s">
        <v>593</v>
      </c>
      <c r="D292" s="48">
        <v>335</v>
      </c>
      <c r="E292" s="49">
        <v>47397200</v>
      </c>
      <c r="F292" s="50">
        <v>5880</v>
      </c>
      <c r="G292" s="51">
        <v>2742115000</v>
      </c>
      <c r="H292" s="52">
        <v>338</v>
      </c>
      <c r="I292" s="51">
        <v>260810600</v>
      </c>
      <c r="J292" s="52">
        <v>528</v>
      </c>
      <c r="K292" s="51">
        <v>5329400</v>
      </c>
      <c r="L292" s="53">
        <f t="shared" si="43"/>
        <v>0.7577602132419847</v>
      </c>
      <c r="M292" s="51">
        <f t="shared" si="44"/>
        <v>6218</v>
      </c>
      <c r="N292" s="52">
        <f t="shared" si="45"/>
        <v>3008245800</v>
      </c>
      <c r="O292" s="52">
        <f t="shared" si="52"/>
        <v>482940.7526535864</v>
      </c>
      <c r="P292" s="50">
        <v>483631.759587496</v>
      </c>
      <c r="Q292" s="55">
        <f t="shared" si="46"/>
        <v>-0.001428787337082636</v>
      </c>
      <c r="R292" s="48">
        <v>180</v>
      </c>
      <c r="S292" s="51">
        <v>502637700</v>
      </c>
      <c r="T292" s="52">
        <v>27</v>
      </c>
      <c r="U292" s="51">
        <v>399286800</v>
      </c>
      <c r="V292" s="52">
        <v>7</v>
      </c>
      <c r="W292" s="51">
        <v>5320200</v>
      </c>
      <c r="X292" s="53">
        <f t="shared" si="47"/>
        <v>0.0013425027534781438</v>
      </c>
      <c r="Y292" s="62">
        <f t="shared" si="48"/>
        <v>214</v>
      </c>
      <c r="Z292" s="63">
        <f t="shared" si="49"/>
        <v>907244700</v>
      </c>
      <c r="AA292" s="58">
        <f t="shared" si="51"/>
        <v>7295</v>
      </c>
      <c r="AB292" s="59">
        <f t="shared" si="50"/>
        <v>3962896900</v>
      </c>
      <c r="AC292" s="12"/>
    </row>
    <row r="293" spans="1:29" ht="16.5">
      <c r="A293" s="60" t="s">
        <v>602</v>
      </c>
      <c r="B293" s="46" t="s">
        <v>410</v>
      </c>
      <c r="C293" s="47" t="s">
        <v>593</v>
      </c>
      <c r="D293" s="48">
        <v>641</v>
      </c>
      <c r="E293" s="49">
        <v>62789500</v>
      </c>
      <c r="F293" s="50">
        <v>9873</v>
      </c>
      <c r="G293" s="51">
        <v>2785021000</v>
      </c>
      <c r="H293" s="52">
        <v>45</v>
      </c>
      <c r="I293" s="51">
        <v>29479200</v>
      </c>
      <c r="J293" s="52">
        <v>78</v>
      </c>
      <c r="K293" s="51">
        <v>664600</v>
      </c>
      <c r="L293" s="53">
        <f t="shared" si="43"/>
        <v>0.6214099845641065</v>
      </c>
      <c r="M293" s="51">
        <f t="shared" si="44"/>
        <v>9918</v>
      </c>
      <c r="N293" s="52">
        <f t="shared" si="45"/>
        <v>3027083700</v>
      </c>
      <c r="O293" s="52">
        <f t="shared" si="52"/>
        <v>283776.99132889695</v>
      </c>
      <c r="P293" s="50">
        <v>283878.3059724041</v>
      </c>
      <c r="Q293" s="55">
        <f t="shared" si="46"/>
        <v>-0.0003568946318743134</v>
      </c>
      <c r="R293" s="48">
        <v>433</v>
      </c>
      <c r="S293" s="51">
        <v>1369783000</v>
      </c>
      <c r="T293" s="52">
        <v>36</v>
      </c>
      <c r="U293" s="51">
        <v>68895450</v>
      </c>
      <c r="V293" s="52">
        <v>19</v>
      </c>
      <c r="W293" s="51">
        <v>212583500</v>
      </c>
      <c r="X293" s="53">
        <f t="shared" si="47"/>
        <v>0.046936045502353745</v>
      </c>
      <c r="Y293" s="62">
        <f t="shared" si="48"/>
        <v>488</v>
      </c>
      <c r="Z293" s="63">
        <f t="shared" si="49"/>
        <v>1651261950</v>
      </c>
      <c r="AA293" s="58">
        <f t="shared" si="51"/>
        <v>11125</v>
      </c>
      <c r="AB293" s="59">
        <f t="shared" si="50"/>
        <v>4529216250</v>
      </c>
      <c r="AC293" s="12"/>
    </row>
    <row r="294" spans="1:29" ht="16.5">
      <c r="A294" s="60" t="s">
        <v>603</v>
      </c>
      <c r="B294" s="46" t="s">
        <v>604</v>
      </c>
      <c r="C294" s="47" t="s">
        <v>593</v>
      </c>
      <c r="D294" s="48">
        <v>50</v>
      </c>
      <c r="E294" s="49">
        <v>1654600</v>
      </c>
      <c r="F294" s="50">
        <v>872</v>
      </c>
      <c r="G294" s="51">
        <v>429608400</v>
      </c>
      <c r="H294" s="52">
        <v>0</v>
      </c>
      <c r="I294" s="51">
        <v>0</v>
      </c>
      <c r="J294" s="52">
        <v>0</v>
      </c>
      <c r="K294" s="51">
        <v>0</v>
      </c>
      <c r="L294" s="53">
        <f t="shared" si="43"/>
        <v>0.8688305841800693</v>
      </c>
      <c r="M294" s="51">
        <f t="shared" si="44"/>
        <v>872</v>
      </c>
      <c r="N294" s="52">
        <f t="shared" si="45"/>
        <v>430426800</v>
      </c>
      <c r="O294" s="52">
        <f t="shared" si="52"/>
        <v>492670.18348623853</v>
      </c>
      <c r="P294" s="50">
        <v>494052.06422018347</v>
      </c>
      <c r="Q294" s="55">
        <f t="shared" si="46"/>
        <v>-0.002797034632627464</v>
      </c>
      <c r="R294" s="48">
        <v>56</v>
      </c>
      <c r="S294" s="51">
        <v>55752700</v>
      </c>
      <c r="T294" s="52">
        <v>2</v>
      </c>
      <c r="U294" s="51">
        <v>6633300</v>
      </c>
      <c r="V294" s="52">
        <v>2</v>
      </c>
      <c r="W294" s="51">
        <v>818400</v>
      </c>
      <c r="X294" s="53">
        <f t="shared" si="47"/>
        <v>0.0016551141693062071</v>
      </c>
      <c r="Y294" s="62">
        <f t="shared" si="48"/>
        <v>60</v>
      </c>
      <c r="Z294" s="63">
        <f t="shared" si="49"/>
        <v>63204400</v>
      </c>
      <c r="AA294" s="58">
        <f t="shared" si="51"/>
        <v>982</v>
      </c>
      <c r="AB294" s="59">
        <f t="shared" si="50"/>
        <v>494467400</v>
      </c>
      <c r="AC294" s="12"/>
    </row>
    <row r="295" spans="1:29" ht="16.5">
      <c r="A295" s="60" t="s">
        <v>605</v>
      </c>
      <c r="B295" s="46" t="s">
        <v>606</v>
      </c>
      <c r="C295" s="47" t="s">
        <v>593</v>
      </c>
      <c r="D295" s="48">
        <v>1097</v>
      </c>
      <c r="E295" s="49">
        <v>18133720</v>
      </c>
      <c r="F295" s="50">
        <v>21343</v>
      </c>
      <c r="G295" s="51">
        <v>1344021060</v>
      </c>
      <c r="H295" s="52">
        <v>0</v>
      </c>
      <c r="I295" s="51">
        <v>0</v>
      </c>
      <c r="J295" s="52">
        <v>0</v>
      </c>
      <c r="K295" s="51">
        <v>0</v>
      </c>
      <c r="L295" s="53">
        <f t="shared" si="43"/>
        <v>0.6777814322265497</v>
      </c>
      <c r="M295" s="51">
        <f t="shared" si="44"/>
        <v>21343</v>
      </c>
      <c r="N295" s="52">
        <f t="shared" si="45"/>
        <v>1398032560</v>
      </c>
      <c r="O295" s="52">
        <f t="shared" si="52"/>
        <v>62972.452794827346</v>
      </c>
      <c r="P295" s="50">
        <v>62602.9511119452</v>
      </c>
      <c r="Q295" s="55">
        <f t="shared" si="46"/>
        <v>0.005902304545059091</v>
      </c>
      <c r="R295" s="48">
        <v>2063</v>
      </c>
      <c r="S295" s="51">
        <v>530215720</v>
      </c>
      <c r="T295" s="52">
        <v>82</v>
      </c>
      <c r="U295" s="51">
        <v>36589200</v>
      </c>
      <c r="V295" s="52">
        <v>160</v>
      </c>
      <c r="W295" s="51">
        <v>54011500</v>
      </c>
      <c r="X295" s="53">
        <f t="shared" si="47"/>
        <v>0.0272376623523327</v>
      </c>
      <c r="Y295" s="62">
        <f t="shared" si="48"/>
        <v>2305</v>
      </c>
      <c r="Z295" s="63">
        <f t="shared" si="49"/>
        <v>620816420</v>
      </c>
      <c r="AA295" s="58">
        <f t="shared" si="51"/>
        <v>24745</v>
      </c>
      <c r="AB295" s="59">
        <f t="shared" si="50"/>
        <v>1982971200</v>
      </c>
      <c r="AC295" s="12"/>
    </row>
    <row r="296" spans="1:29" ht="16.5">
      <c r="A296" s="60" t="s">
        <v>607</v>
      </c>
      <c r="B296" s="46" t="s">
        <v>608</v>
      </c>
      <c r="C296" s="47" t="s">
        <v>593</v>
      </c>
      <c r="D296" s="48">
        <v>492</v>
      </c>
      <c r="E296" s="49">
        <v>79618464</v>
      </c>
      <c r="F296" s="50">
        <v>4879</v>
      </c>
      <c r="G296" s="51">
        <v>1796059500</v>
      </c>
      <c r="H296" s="52">
        <v>64</v>
      </c>
      <c r="I296" s="51">
        <v>27016800</v>
      </c>
      <c r="J296" s="52">
        <v>198</v>
      </c>
      <c r="K296" s="51">
        <v>2041260</v>
      </c>
      <c r="L296" s="53">
        <f t="shared" si="43"/>
        <v>0.7542432087639489</v>
      </c>
      <c r="M296" s="51">
        <f t="shared" si="44"/>
        <v>4943</v>
      </c>
      <c r="N296" s="52">
        <f t="shared" si="45"/>
        <v>1829926300</v>
      </c>
      <c r="O296" s="52">
        <f t="shared" si="52"/>
        <v>368819.80578595994</v>
      </c>
      <c r="P296" s="50">
        <v>368027.7427233869</v>
      </c>
      <c r="Q296" s="55">
        <f t="shared" si="46"/>
        <v>0.002152183030311246</v>
      </c>
      <c r="R296" s="48">
        <v>169</v>
      </c>
      <c r="S296" s="51">
        <v>218650600</v>
      </c>
      <c r="T296" s="52">
        <v>23</v>
      </c>
      <c r="U296" s="51">
        <v>286856800</v>
      </c>
      <c r="V296" s="52">
        <v>1</v>
      </c>
      <c r="W296" s="51">
        <v>6850000</v>
      </c>
      <c r="X296" s="53">
        <f t="shared" si="47"/>
        <v>0.0028339823078348666</v>
      </c>
      <c r="Y296" s="62">
        <f t="shared" si="48"/>
        <v>193</v>
      </c>
      <c r="Z296" s="63">
        <f t="shared" si="49"/>
        <v>512357400</v>
      </c>
      <c r="AA296" s="58">
        <f t="shared" si="51"/>
        <v>5826</v>
      </c>
      <c r="AB296" s="59">
        <f t="shared" si="50"/>
        <v>2417093424</v>
      </c>
      <c r="AC296" s="12"/>
    </row>
    <row r="297" spans="1:29" ht="16.5">
      <c r="A297" s="60" t="s">
        <v>609</v>
      </c>
      <c r="B297" s="46" t="s">
        <v>610</v>
      </c>
      <c r="C297" s="47" t="s">
        <v>593</v>
      </c>
      <c r="D297" s="48">
        <v>270</v>
      </c>
      <c r="E297" s="49">
        <v>29138110</v>
      </c>
      <c r="F297" s="50">
        <v>8056</v>
      </c>
      <c r="G297" s="51">
        <v>4208901800</v>
      </c>
      <c r="H297" s="52">
        <v>30</v>
      </c>
      <c r="I297" s="51">
        <v>28784800</v>
      </c>
      <c r="J297" s="52">
        <v>89</v>
      </c>
      <c r="K297" s="51">
        <v>1499849</v>
      </c>
      <c r="L297" s="53">
        <f t="shared" si="43"/>
        <v>0.7099626761822738</v>
      </c>
      <c r="M297" s="51">
        <f t="shared" si="44"/>
        <v>8086</v>
      </c>
      <c r="N297" s="52">
        <f t="shared" si="45"/>
        <v>4394577900</v>
      </c>
      <c r="O297" s="52">
        <f t="shared" si="52"/>
        <v>524076.9972792481</v>
      </c>
      <c r="P297" s="50">
        <v>523691.3317670335</v>
      </c>
      <c r="Q297" s="55">
        <f t="shared" si="46"/>
        <v>0.0007364366924181866</v>
      </c>
      <c r="R297" s="48">
        <v>256</v>
      </c>
      <c r="S297" s="51">
        <v>1478355094</v>
      </c>
      <c r="T297" s="52">
        <v>9</v>
      </c>
      <c r="U297" s="51">
        <v>65315500</v>
      </c>
      <c r="V297" s="52">
        <v>6</v>
      </c>
      <c r="W297" s="51">
        <v>156891300</v>
      </c>
      <c r="X297" s="53">
        <f t="shared" si="47"/>
        <v>0.026284852498935616</v>
      </c>
      <c r="Y297" s="62">
        <f t="shared" si="48"/>
        <v>271</v>
      </c>
      <c r="Z297" s="63">
        <f t="shared" si="49"/>
        <v>1700561894</v>
      </c>
      <c r="AA297" s="58">
        <f t="shared" si="51"/>
        <v>8716</v>
      </c>
      <c r="AB297" s="59">
        <f t="shared" si="50"/>
        <v>5968886453</v>
      </c>
      <c r="AC297" s="12"/>
    </row>
    <row r="298" spans="1:29" ht="16.5">
      <c r="A298" s="45" t="s">
        <v>1150</v>
      </c>
      <c r="B298" s="46" t="s">
        <v>1151</v>
      </c>
      <c r="C298" s="47" t="s">
        <v>593</v>
      </c>
      <c r="D298" s="48">
        <v>540</v>
      </c>
      <c r="E298" s="49">
        <v>92656100</v>
      </c>
      <c r="F298" s="50">
        <v>7059</v>
      </c>
      <c r="G298" s="51">
        <v>5619263400</v>
      </c>
      <c r="H298" s="52">
        <v>23</v>
      </c>
      <c r="I298" s="51">
        <v>49064500</v>
      </c>
      <c r="J298" s="52">
        <v>41</v>
      </c>
      <c r="K298" s="51">
        <v>338910</v>
      </c>
      <c r="L298" s="53">
        <f t="shared" si="43"/>
        <v>0.8319746545510962</v>
      </c>
      <c r="M298" s="51">
        <f t="shared" si="44"/>
        <v>7082</v>
      </c>
      <c r="N298" s="52">
        <f t="shared" si="45"/>
        <v>5938526400</v>
      </c>
      <c r="O298" s="52">
        <f t="shared" si="52"/>
        <v>800385.1878000565</v>
      </c>
      <c r="P298" s="50">
        <v>795854.5390171363</v>
      </c>
      <c r="Q298" s="55">
        <f t="shared" si="46"/>
        <v>0.005692810131504012</v>
      </c>
      <c r="R298" s="48">
        <v>384</v>
      </c>
      <c r="S298" s="51">
        <v>772598550</v>
      </c>
      <c r="T298" s="52">
        <v>2</v>
      </c>
      <c r="U298" s="51">
        <v>8981700</v>
      </c>
      <c r="V298" s="52">
        <v>206</v>
      </c>
      <c r="W298" s="51">
        <v>270198500</v>
      </c>
      <c r="X298" s="53">
        <f t="shared" si="47"/>
        <v>0.03965866260096286</v>
      </c>
      <c r="Y298" s="62">
        <f t="shared" si="48"/>
        <v>592</v>
      </c>
      <c r="Z298" s="63">
        <f t="shared" si="49"/>
        <v>1051778750</v>
      </c>
      <c r="AA298" s="58">
        <f t="shared" si="51"/>
        <v>8255</v>
      </c>
      <c r="AB298" s="59">
        <f t="shared" si="50"/>
        <v>6813101660</v>
      </c>
      <c r="AC298" s="12"/>
    </row>
    <row r="299" spans="1:29" ht="16.5">
      <c r="A299" s="60" t="s">
        <v>611</v>
      </c>
      <c r="B299" s="46" t="s">
        <v>612</v>
      </c>
      <c r="C299" s="47" t="s">
        <v>613</v>
      </c>
      <c r="D299" s="48">
        <v>142</v>
      </c>
      <c r="E299" s="49">
        <v>49410800</v>
      </c>
      <c r="F299" s="50">
        <v>5162</v>
      </c>
      <c r="G299" s="51">
        <v>1066310457</v>
      </c>
      <c r="H299" s="52">
        <v>0</v>
      </c>
      <c r="I299" s="51">
        <v>0</v>
      </c>
      <c r="J299" s="52">
        <v>0</v>
      </c>
      <c r="K299" s="51">
        <v>0</v>
      </c>
      <c r="L299" s="53">
        <f t="shared" si="43"/>
        <v>0.5632665752862814</v>
      </c>
      <c r="M299" s="51">
        <f t="shared" si="44"/>
        <v>5162</v>
      </c>
      <c r="N299" s="52">
        <f t="shared" si="45"/>
        <v>1159072857</v>
      </c>
      <c r="O299" s="52">
        <f t="shared" si="52"/>
        <v>206569.24777218132</v>
      </c>
      <c r="P299" s="50">
        <v>206450.88296841696</v>
      </c>
      <c r="Q299" s="55">
        <f t="shared" si="46"/>
        <v>0.000573331545317079</v>
      </c>
      <c r="R299" s="48">
        <v>148</v>
      </c>
      <c r="S299" s="51">
        <v>225843500</v>
      </c>
      <c r="T299" s="52">
        <v>79</v>
      </c>
      <c r="U299" s="51">
        <v>458755983</v>
      </c>
      <c r="V299" s="52">
        <v>20</v>
      </c>
      <c r="W299" s="51">
        <v>92762400</v>
      </c>
      <c r="X299" s="53">
        <f t="shared" si="47"/>
        <v>0.04900070051862593</v>
      </c>
      <c r="Y299" s="62">
        <f t="shared" si="48"/>
        <v>247</v>
      </c>
      <c r="Z299" s="63">
        <f t="shared" si="49"/>
        <v>777361883</v>
      </c>
      <c r="AA299" s="58">
        <f t="shared" si="51"/>
        <v>5551</v>
      </c>
      <c r="AB299" s="59">
        <f t="shared" si="50"/>
        <v>1893083140</v>
      </c>
      <c r="AC299" s="12"/>
    </row>
    <row r="300" spans="1:29" ht="16.5">
      <c r="A300" s="60" t="s">
        <v>614</v>
      </c>
      <c r="B300" s="46" t="s">
        <v>615</v>
      </c>
      <c r="C300" s="47" t="s">
        <v>613</v>
      </c>
      <c r="D300" s="48">
        <v>67</v>
      </c>
      <c r="E300" s="49">
        <v>21772400</v>
      </c>
      <c r="F300" s="50">
        <v>1166</v>
      </c>
      <c r="G300" s="51">
        <v>704045500</v>
      </c>
      <c r="H300" s="52">
        <v>50</v>
      </c>
      <c r="I300" s="51">
        <v>29613400</v>
      </c>
      <c r="J300" s="52">
        <v>94</v>
      </c>
      <c r="K300" s="51">
        <v>2830800</v>
      </c>
      <c r="L300" s="53">
        <f t="shared" si="43"/>
        <v>0.4759732599241151</v>
      </c>
      <c r="M300" s="51">
        <f t="shared" si="44"/>
        <v>1216</v>
      </c>
      <c r="N300" s="52">
        <f t="shared" si="45"/>
        <v>734281200</v>
      </c>
      <c r="O300" s="52">
        <f t="shared" si="52"/>
        <v>603337.9111842106</v>
      </c>
      <c r="P300" s="50">
        <v>602278.353909465</v>
      </c>
      <c r="Q300" s="55">
        <f t="shared" si="46"/>
        <v>0.001759248473513657</v>
      </c>
      <c r="R300" s="48">
        <v>99</v>
      </c>
      <c r="S300" s="51">
        <v>224047500</v>
      </c>
      <c r="T300" s="52">
        <v>41</v>
      </c>
      <c r="U300" s="51">
        <v>558454900</v>
      </c>
      <c r="V300" s="52">
        <v>1</v>
      </c>
      <c r="W300" s="51">
        <v>622300</v>
      </c>
      <c r="X300" s="53">
        <f t="shared" si="47"/>
        <v>0.0004037273447521414</v>
      </c>
      <c r="Y300" s="62">
        <f t="shared" si="48"/>
        <v>141</v>
      </c>
      <c r="Z300" s="63">
        <f t="shared" si="49"/>
        <v>783124700</v>
      </c>
      <c r="AA300" s="58">
        <f t="shared" si="51"/>
        <v>1518</v>
      </c>
      <c r="AB300" s="59">
        <f t="shared" si="50"/>
        <v>1541386800</v>
      </c>
      <c r="AC300" s="12"/>
    </row>
    <row r="301" spans="1:29" ht="16.5">
      <c r="A301" s="60" t="s">
        <v>616</v>
      </c>
      <c r="B301" s="46" t="s">
        <v>617</v>
      </c>
      <c r="C301" s="47" t="s">
        <v>613</v>
      </c>
      <c r="D301" s="48">
        <v>32</v>
      </c>
      <c r="E301" s="49">
        <v>581200</v>
      </c>
      <c r="F301" s="50">
        <v>1946</v>
      </c>
      <c r="G301" s="51">
        <v>124891400</v>
      </c>
      <c r="H301" s="52">
        <v>0</v>
      </c>
      <c r="I301" s="51">
        <v>0</v>
      </c>
      <c r="J301" s="52">
        <v>0</v>
      </c>
      <c r="K301" s="51">
        <v>0</v>
      </c>
      <c r="L301" s="53">
        <f t="shared" si="43"/>
        <v>0.8651673095253929</v>
      </c>
      <c r="M301" s="51">
        <f t="shared" si="44"/>
        <v>1946</v>
      </c>
      <c r="N301" s="52">
        <f t="shared" si="45"/>
        <v>126405600</v>
      </c>
      <c r="O301" s="52">
        <f t="shared" si="52"/>
        <v>64178.52004110997</v>
      </c>
      <c r="P301" s="50">
        <v>64097.16932578487</v>
      </c>
      <c r="Q301" s="55">
        <f t="shared" si="46"/>
        <v>0.001269177971208461</v>
      </c>
      <c r="R301" s="48">
        <v>103</v>
      </c>
      <c r="S301" s="51">
        <v>14232100</v>
      </c>
      <c r="T301" s="52">
        <v>7</v>
      </c>
      <c r="U301" s="51">
        <v>3136300</v>
      </c>
      <c r="V301" s="52">
        <v>7</v>
      </c>
      <c r="W301" s="51">
        <v>1514200</v>
      </c>
      <c r="X301" s="53">
        <f t="shared" si="47"/>
        <v>0.010489403914787967</v>
      </c>
      <c r="Y301" s="62">
        <f t="shared" si="48"/>
        <v>117</v>
      </c>
      <c r="Z301" s="63">
        <f t="shared" si="49"/>
        <v>18882600</v>
      </c>
      <c r="AA301" s="58">
        <f t="shared" si="51"/>
        <v>2095</v>
      </c>
      <c r="AB301" s="59">
        <f t="shared" si="50"/>
        <v>144355200</v>
      </c>
      <c r="AC301" s="12"/>
    </row>
    <row r="302" spans="1:29" ht="16.5">
      <c r="A302" s="60" t="s">
        <v>618</v>
      </c>
      <c r="B302" s="46" t="s">
        <v>619</v>
      </c>
      <c r="C302" s="47" t="s">
        <v>613</v>
      </c>
      <c r="D302" s="48">
        <v>535</v>
      </c>
      <c r="E302" s="49">
        <v>12763300</v>
      </c>
      <c r="F302" s="50">
        <v>15879</v>
      </c>
      <c r="G302" s="51">
        <v>1485430500</v>
      </c>
      <c r="H302" s="52">
        <v>20</v>
      </c>
      <c r="I302" s="51">
        <v>2377600</v>
      </c>
      <c r="J302" s="52">
        <v>60</v>
      </c>
      <c r="K302" s="51">
        <v>205200</v>
      </c>
      <c r="L302" s="53">
        <f t="shared" si="43"/>
        <v>0.7858830127753098</v>
      </c>
      <c r="M302" s="51">
        <f t="shared" si="44"/>
        <v>15899</v>
      </c>
      <c r="N302" s="52">
        <f t="shared" si="45"/>
        <v>1507541200</v>
      </c>
      <c r="O302" s="52">
        <f t="shared" si="52"/>
        <v>93578.72193219699</v>
      </c>
      <c r="P302" s="50">
        <v>93487.23109825136</v>
      </c>
      <c r="Q302" s="55">
        <f t="shared" si="46"/>
        <v>0.0009786452424660793</v>
      </c>
      <c r="R302" s="48">
        <v>616</v>
      </c>
      <c r="S302" s="51">
        <v>287524800</v>
      </c>
      <c r="T302" s="52">
        <v>107</v>
      </c>
      <c r="U302" s="51">
        <v>85132900</v>
      </c>
      <c r="V302" s="52">
        <v>10</v>
      </c>
      <c r="W302" s="51">
        <v>19733100</v>
      </c>
      <c r="X302" s="53">
        <f t="shared" si="47"/>
        <v>0.010423325480884574</v>
      </c>
      <c r="Y302" s="62">
        <f t="shared" si="48"/>
        <v>733</v>
      </c>
      <c r="Z302" s="63">
        <f t="shared" si="49"/>
        <v>392390800</v>
      </c>
      <c r="AA302" s="58">
        <f t="shared" si="51"/>
        <v>17227</v>
      </c>
      <c r="AB302" s="59">
        <f t="shared" si="50"/>
        <v>1893167400</v>
      </c>
      <c r="AC302" s="12"/>
    </row>
    <row r="303" spans="1:29" ht="16.5">
      <c r="A303" s="60" t="s">
        <v>620</v>
      </c>
      <c r="B303" s="46" t="s">
        <v>621</v>
      </c>
      <c r="C303" s="47" t="s">
        <v>613</v>
      </c>
      <c r="D303" s="48">
        <v>1000</v>
      </c>
      <c r="E303" s="49">
        <v>123956600</v>
      </c>
      <c r="F303" s="50">
        <v>25411</v>
      </c>
      <c r="G303" s="51">
        <v>4505085800</v>
      </c>
      <c r="H303" s="52">
        <v>0</v>
      </c>
      <c r="I303" s="51">
        <v>0</v>
      </c>
      <c r="J303" s="52">
        <v>7</v>
      </c>
      <c r="K303" s="51">
        <v>21500</v>
      </c>
      <c r="L303" s="53">
        <f t="shared" si="43"/>
        <v>0.6383629347664735</v>
      </c>
      <c r="M303" s="51">
        <f t="shared" si="44"/>
        <v>25411</v>
      </c>
      <c r="N303" s="52">
        <f t="shared" si="45"/>
        <v>4928431600</v>
      </c>
      <c r="O303" s="52">
        <f t="shared" si="52"/>
        <v>177288.80406123333</v>
      </c>
      <c r="P303" s="50">
        <v>176897.36376155814</v>
      </c>
      <c r="Q303" s="55">
        <f t="shared" si="46"/>
        <v>0.002212810249692671</v>
      </c>
      <c r="R303" s="48">
        <v>897</v>
      </c>
      <c r="S303" s="51">
        <v>1066092500</v>
      </c>
      <c r="T303" s="52">
        <v>305</v>
      </c>
      <c r="U303" s="51">
        <v>938746200</v>
      </c>
      <c r="V303" s="52">
        <v>74</v>
      </c>
      <c r="W303" s="51">
        <v>423345800</v>
      </c>
      <c r="X303" s="53">
        <f t="shared" si="47"/>
        <v>0.05998737411595148</v>
      </c>
      <c r="Y303" s="62">
        <f t="shared" si="48"/>
        <v>1276</v>
      </c>
      <c r="Z303" s="63">
        <f t="shared" si="49"/>
        <v>2428184500</v>
      </c>
      <c r="AA303" s="58">
        <f t="shared" si="51"/>
        <v>27694</v>
      </c>
      <c r="AB303" s="59">
        <f t="shared" si="50"/>
        <v>7057248400</v>
      </c>
      <c r="AC303" s="12"/>
    </row>
    <row r="304" spans="1:29" ht="16.5">
      <c r="A304" s="60" t="s">
        <v>622</v>
      </c>
      <c r="B304" s="46" t="s">
        <v>623</v>
      </c>
      <c r="C304" s="47" t="s">
        <v>613</v>
      </c>
      <c r="D304" s="48">
        <v>36</v>
      </c>
      <c r="E304" s="49">
        <v>1087600</v>
      </c>
      <c r="F304" s="50">
        <v>869</v>
      </c>
      <c r="G304" s="51">
        <v>178758900</v>
      </c>
      <c r="H304" s="52">
        <v>0</v>
      </c>
      <c r="I304" s="51">
        <v>0</v>
      </c>
      <c r="J304" s="52">
        <v>0</v>
      </c>
      <c r="K304" s="51">
        <v>0</v>
      </c>
      <c r="L304" s="53">
        <f t="shared" si="43"/>
        <v>0.9579328971271482</v>
      </c>
      <c r="M304" s="51">
        <f t="shared" si="44"/>
        <v>869</v>
      </c>
      <c r="N304" s="52">
        <f t="shared" si="45"/>
        <v>179576000</v>
      </c>
      <c r="O304" s="52">
        <f t="shared" si="52"/>
        <v>205706.44418872267</v>
      </c>
      <c r="P304" s="50">
        <v>205544.6490218642</v>
      </c>
      <c r="Q304" s="55">
        <f t="shared" si="46"/>
        <v>0.0007871533879787912</v>
      </c>
      <c r="R304" s="48">
        <v>11</v>
      </c>
      <c r="S304" s="51">
        <v>4246600</v>
      </c>
      <c r="T304" s="52">
        <v>4</v>
      </c>
      <c r="U304" s="51">
        <v>1698800</v>
      </c>
      <c r="V304" s="52">
        <v>1</v>
      </c>
      <c r="W304" s="51">
        <v>817100</v>
      </c>
      <c r="X304" s="53">
        <f t="shared" si="47"/>
        <v>0.00437867412611396</v>
      </c>
      <c r="Y304" s="62">
        <f t="shared" si="48"/>
        <v>16</v>
      </c>
      <c r="Z304" s="63">
        <f t="shared" si="49"/>
        <v>6762500</v>
      </c>
      <c r="AA304" s="58">
        <f t="shared" si="51"/>
        <v>921</v>
      </c>
      <c r="AB304" s="59">
        <f t="shared" si="50"/>
        <v>186609000</v>
      </c>
      <c r="AC304" s="12"/>
    </row>
    <row r="305" spans="1:29" ht="16.5">
      <c r="A305" s="60" t="s">
        <v>624</v>
      </c>
      <c r="B305" s="46" t="s">
        <v>625</v>
      </c>
      <c r="C305" s="47" t="s">
        <v>613</v>
      </c>
      <c r="D305" s="48">
        <v>166</v>
      </c>
      <c r="E305" s="49">
        <v>8369600</v>
      </c>
      <c r="F305" s="50">
        <v>2928</v>
      </c>
      <c r="G305" s="51">
        <v>410880200</v>
      </c>
      <c r="H305" s="52">
        <v>0</v>
      </c>
      <c r="I305" s="51">
        <v>0</v>
      </c>
      <c r="J305" s="52">
        <v>0</v>
      </c>
      <c r="K305" s="51">
        <v>0</v>
      </c>
      <c r="L305" s="53">
        <f t="shared" si="43"/>
        <v>0.7508514872473361</v>
      </c>
      <c r="M305" s="51">
        <f t="shared" si="44"/>
        <v>2928</v>
      </c>
      <c r="N305" s="52">
        <f t="shared" si="45"/>
        <v>487248800</v>
      </c>
      <c r="O305" s="52">
        <f t="shared" si="52"/>
        <v>140327.93715846995</v>
      </c>
      <c r="P305" s="50">
        <v>140107.5349471531</v>
      </c>
      <c r="Q305" s="55">
        <f t="shared" si="46"/>
        <v>0.001573093205872149</v>
      </c>
      <c r="R305" s="48">
        <v>186</v>
      </c>
      <c r="S305" s="51">
        <v>49270000</v>
      </c>
      <c r="T305" s="52">
        <v>7</v>
      </c>
      <c r="U305" s="51">
        <v>2330600</v>
      </c>
      <c r="V305" s="52">
        <v>88</v>
      </c>
      <c r="W305" s="51">
        <v>76368600</v>
      </c>
      <c r="X305" s="53">
        <f t="shared" si="47"/>
        <v>0.1395576542481164</v>
      </c>
      <c r="Y305" s="62">
        <f t="shared" si="48"/>
        <v>281</v>
      </c>
      <c r="Z305" s="63">
        <f t="shared" si="49"/>
        <v>127969200</v>
      </c>
      <c r="AA305" s="58">
        <f t="shared" si="51"/>
        <v>3375</v>
      </c>
      <c r="AB305" s="59">
        <f t="shared" si="50"/>
        <v>547219000</v>
      </c>
      <c r="AC305" s="12"/>
    </row>
    <row r="306" spans="1:29" ht="16.5">
      <c r="A306" s="60" t="s">
        <v>626</v>
      </c>
      <c r="B306" s="46" t="s">
        <v>627</v>
      </c>
      <c r="C306" s="47" t="s">
        <v>613</v>
      </c>
      <c r="D306" s="48">
        <v>113</v>
      </c>
      <c r="E306" s="49">
        <v>2687700</v>
      </c>
      <c r="F306" s="50">
        <v>1561</v>
      </c>
      <c r="G306" s="51">
        <v>193403600</v>
      </c>
      <c r="H306" s="52">
        <v>0</v>
      </c>
      <c r="I306" s="51">
        <v>0</v>
      </c>
      <c r="J306" s="52">
        <v>0</v>
      </c>
      <c r="K306" s="51">
        <v>0</v>
      </c>
      <c r="L306" s="53">
        <f t="shared" si="43"/>
        <v>0.8265584439450806</v>
      </c>
      <c r="M306" s="51">
        <f t="shared" si="44"/>
        <v>1561</v>
      </c>
      <c r="N306" s="52">
        <f t="shared" si="45"/>
        <v>200940200</v>
      </c>
      <c r="O306" s="52">
        <f t="shared" si="52"/>
        <v>123897.24535554132</v>
      </c>
      <c r="P306" s="50">
        <v>123853.58514724713</v>
      </c>
      <c r="Q306" s="55">
        <f t="shared" si="46"/>
        <v>0.00035251469097394674</v>
      </c>
      <c r="R306" s="48">
        <v>106</v>
      </c>
      <c r="S306" s="51">
        <v>29658700</v>
      </c>
      <c r="T306" s="52">
        <v>1</v>
      </c>
      <c r="U306" s="51">
        <v>700000</v>
      </c>
      <c r="V306" s="52">
        <v>14</v>
      </c>
      <c r="W306" s="51">
        <v>7536600</v>
      </c>
      <c r="X306" s="53">
        <f t="shared" si="47"/>
        <v>0.03220953678543985</v>
      </c>
      <c r="Y306" s="62">
        <f t="shared" si="48"/>
        <v>121</v>
      </c>
      <c r="Z306" s="63">
        <f t="shared" si="49"/>
        <v>37895300</v>
      </c>
      <c r="AA306" s="58">
        <f t="shared" si="51"/>
        <v>1795</v>
      </c>
      <c r="AB306" s="59">
        <f t="shared" si="50"/>
        <v>233986600</v>
      </c>
      <c r="AC306" s="12"/>
    </row>
    <row r="307" spans="1:29" ht="16.5">
      <c r="A307" s="60" t="s">
        <v>629</v>
      </c>
      <c r="B307" s="46" t="s">
        <v>630</v>
      </c>
      <c r="C307" s="47" t="s">
        <v>613</v>
      </c>
      <c r="D307" s="48">
        <v>929</v>
      </c>
      <c r="E307" s="49">
        <v>57145900</v>
      </c>
      <c r="F307" s="50">
        <v>18287</v>
      </c>
      <c r="G307" s="51">
        <v>2796022500</v>
      </c>
      <c r="H307" s="52">
        <v>33</v>
      </c>
      <c r="I307" s="51">
        <v>5766200</v>
      </c>
      <c r="J307" s="52">
        <v>117</v>
      </c>
      <c r="K307" s="51">
        <v>4015900</v>
      </c>
      <c r="L307" s="53">
        <f t="shared" si="43"/>
        <v>0.8208729273739285</v>
      </c>
      <c r="M307" s="51">
        <f t="shared" si="44"/>
        <v>18320</v>
      </c>
      <c r="N307" s="52">
        <f t="shared" si="45"/>
        <v>2963308400</v>
      </c>
      <c r="O307" s="52">
        <f t="shared" si="52"/>
        <v>152936.06441048035</v>
      </c>
      <c r="P307" s="50">
        <v>152699.2128566743</v>
      </c>
      <c r="Q307" s="55">
        <f t="shared" si="46"/>
        <v>0.0015510987213035463</v>
      </c>
      <c r="R307" s="48">
        <v>474</v>
      </c>
      <c r="S307" s="51">
        <v>343576400</v>
      </c>
      <c r="T307" s="52">
        <v>55</v>
      </c>
      <c r="U307" s="51">
        <v>45135400</v>
      </c>
      <c r="V307" s="52">
        <v>25</v>
      </c>
      <c r="W307" s="51">
        <v>161519700</v>
      </c>
      <c r="X307" s="53">
        <f t="shared" si="47"/>
        <v>0.04732232268891609</v>
      </c>
      <c r="Y307" s="62">
        <f t="shared" si="48"/>
        <v>554</v>
      </c>
      <c r="Z307" s="63">
        <f t="shared" si="49"/>
        <v>550231500</v>
      </c>
      <c r="AA307" s="58">
        <f t="shared" si="51"/>
        <v>19920</v>
      </c>
      <c r="AB307" s="59">
        <f t="shared" si="50"/>
        <v>3413182000</v>
      </c>
      <c r="AC307" s="12"/>
    </row>
    <row r="308" spans="1:29" ht="16.5">
      <c r="A308" s="60" t="s">
        <v>631</v>
      </c>
      <c r="B308" s="46" t="s">
        <v>632</v>
      </c>
      <c r="C308" s="47" t="s">
        <v>613</v>
      </c>
      <c r="D308" s="48">
        <v>102</v>
      </c>
      <c r="E308" s="49">
        <v>9286700</v>
      </c>
      <c r="F308" s="50">
        <v>4588</v>
      </c>
      <c r="G308" s="51">
        <v>807914500</v>
      </c>
      <c r="H308" s="52">
        <v>0</v>
      </c>
      <c r="I308" s="51">
        <v>0</v>
      </c>
      <c r="J308" s="52">
        <v>0</v>
      </c>
      <c r="K308" s="51">
        <v>0</v>
      </c>
      <c r="L308" s="53">
        <f t="shared" si="43"/>
        <v>0.8239215657879722</v>
      </c>
      <c r="M308" s="51">
        <f t="shared" si="44"/>
        <v>4588</v>
      </c>
      <c r="N308" s="52">
        <f t="shared" si="45"/>
        <v>825532200</v>
      </c>
      <c r="O308" s="52">
        <f t="shared" si="52"/>
        <v>176092.95989537926</v>
      </c>
      <c r="P308" s="50">
        <v>174935.27233115467</v>
      </c>
      <c r="Q308" s="55">
        <f t="shared" si="46"/>
        <v>0.006617805253322896</v>
      </c>
      <c r="R308" s="48">
        <v>351</v>
      </c>
      <c r="S308" s="51">
        <v>109292700</v>
      </c>
      <c r="T308" s="52">
        <v>67</v>
      </c>
      <c r="U308" s="51">
        <v>36460500</v>
      </c>
      <c r="V308" s="52">
        <v>16</v>
      </c>
      <c r="W308" s="51">
        <v>17617700</v>
      </c>
      <c r="X308" s="53">
        <f t="shared" si="47"/>
        <v>0.017966756345606814</v>
      </c>
      <c r="Y308" s="62">
        <f t="shared" si="48"/>
        <v>434</v>
      </c>
      <c r="Z308" s="63">
        <f t="shared" si="49"/>
        <v>163370900</v>
      </c>
      <c r="AA308" s="58">
        <f t="shared" si="51"/>
        <v>5124</v>
      </c>
      <c r="AB308" s="59">
        <f t="shared" si="50"/>
        <v>980572100</v>
      </c>
      <c r="AC308" s="12"/>
    </row>
    <row r="309" spans="1:29" ht="16.5">
      <c r="A309" s="60" t="s">
        <v>633</v>
      </c>
      <c r="B309" s="46" t="s">
        <v>634</v>
      </c>
      <c r="C309" s="47" t="s">
        <v>613</v>
      </c>
      <c r="D309" s="48">
        <v>164</v>
      </c>
      <c r="E309" s="49">
        <v>5683500</v>
      </c>
      <c r="F309" s="50">
        <v>4186</v>
      </c>
      <c r="G309" s="51">
        <v>389739400</v>
      </c>
      <c r="H309" s="52">
        <v>0</v>
      </c>
      <c r="I309" s="51">
        <v>0</v>
      </c>
      <c r="J309" s="52">
        <v>0</v>
      </c>
      <c r="K309" s="51">
        <v>0</v>
      </c>
      <c r="L309" s="53">
        <f t="shared" si="43"/>
        <v>0.7869203913730585</v>
      </c>
      <c r="M309" s="51">
        <f t="shared" si="44"/>
        <v>4186</v>
      </c>
      <c r="N309" s="52">
        <f t="shared" si="45"/>
        <v>399590600</v>
      </c>
      <c r="O309" s="52">
        <f t="shared" si="52"/>
        <v>93105.44672718586</v>
      </c>
      <c r="P309" s="50">
        <v>93029.13292043831</v>
      </c>
      <c r="Q309" s="55">
        <f t="shared" si="46"/>
        <v>0.0008203215955244706</v>
      </c>
      <c r="R309" s="48">
        <v>199</v>
      </c>
      <c r="S309" s="51">
        <v>34104600</v>
      </c>
      <c r="T309" s="52">
        <v>148</v>
      </c>
      <c r="U309" s="51">
        <v>55893000</v>
      </c>
      <c r="V309" s="52">
        <v>5</v>
      </c>
      <c r="W309" s="51">
        <v>9851200</v>
      </c>
      <c r="X309" s="53">
        <f t="shared" si="47"/>
        <v>0.019890496468907875</v>
      </c>
      <c r="Y309" s="62">
        <f t="shared" si="48"/>
        <v>352</v>
      </c>
      <c r="Z309" s="63">
        <f t="shared" si="49"/>
        <v>99848800</v>
      </c>
      <c r="AA309" s="58">
        <f t="shared" si="51"/>
        <v>4702</v>
      </c>
      <c r="AB309" s="59">
        <f t="shared" si="50"/>
        <v>495271700</v>
      </c>
      <c r="AC309" s="12"/>
    </row>
    <row r="310" spans="1:29" ht="16.5">
      <c r="A310" s="60" t="s">
        <v>635</v>
      </c>
      <c r="B310" s="46" t="s">
        <v>636</v>
      </c>
      <c r="C310" s="47" t="s">
        <v>613</v>
      </c>
      <c r="D310" s="48">
        <v>54</v>
      </c>
      <c r="E310" s="49">
        <v>3889000</v>
      </c>
      <c r="F310" s="50">
        <v>2392</v>
      </c>
      <c r="G310" s="51">
        <v>390820100</v>
      </c>
      <c r="H310" s="52">
        <v>0</v>
      </c>
      <c r="I310" s="51">
        <v>0</v>
      </c>
      <c r="J310" s="52">
        <v>0</v>
      </c>
      <c r="K310" s="51">
        <v>0</v>
      </c>
      <c r="L310" s="53">
        <f t="shared" si="43"/>
        <v>0.8727761877453161</v>
      </c>
      <c r="M310" s="51">
        <f t="shared" si="44"/>
        <v>2392</v>
      </c>
      <c r="N310" s="52">
        <f t="shared" si="45"/>
        <v>392502800</v>
      </c>
      <c r="O310" s="52">
        <f t="shared" si="52"/>
        <v>163386.32943143812</v>
      </c>
      <c r="P310" s="50">
        <v>163634.94983277592</v>
      </c>
      <c r="Q310" s="55">
        <f t="shared" si="46"/>
        <v>-0.0015193600241994428</v>
      </c>
      <c r="R310" s="48">
        <v>95</v>
      </c>
      <c r="S310" s="51">
        <v>43970400</v>
      </c>
      <c r="T310" s="52">
        <v>4</v>
      </c>
      <c r="U310" s="51">
        <v>7427400</v>
      </c>
      <c r="V310" s="52">
        <v>5</v>
      </c>
      <c r="W310" s="51">
        <v>1682700</v>
      </c>
      <c r="X310" s="53">
        <f t="shared" si="47"/>
        <v>0.0037577916057005343</v>
      </c>
      <c r="Y310" s="62">
        <f t="shared" si="48"/>
        <v>104</v>
      </c>
      <c r="Z310" s="63">
        <f t="shared" si="49"/>
        <v>53080500</v>
      </c>
      <c r="AA310" s="58">
        <f t="shared" si="51"/>
        <v>2550</v>
      </c>
      <c r="AB310" s="59">
        <f t="shared" si="50"/>
        <v>447789600</v>
      </c>
      <c r="AC310" s="12"/>
    </row>
    <row r="311" spans="1:29" ht="16.5">
      <c r="A311" s="60" t="s">
        <v>637</v>
      </c>
      <c r="B311" s="46" t="s">
        <v>488</v>
      </c>
      <c r="C311" s="47" t="s">
        <v>613</v>
      </c>
      <c r="D311" s="48">
        <v>2263</v>
      </c>
      <c r="E311" s="49">
        <v>261081900</v>
      </c>
      <c r="F311" s="50">
        <v>19043</v>
      </c>
      <c r="G311" s="51">
        <v>5765927000</v>
      </c>
      <c r="H311" s="52">
        <v>153</v>
      </c>
      <c r="I311" s="51">
        <v>67016700</v>
      </c>
      <c r="J311" s="52">
        <v>306</v>
      </c>
      <c r="K311" s="51">
        <v>2934800</v>
      </c>
      <c r="L311" s="53">
        <f t="shared" si="43"/>
        <v>0.8181946504562408</v>
      </c>
      <c r="M311" s="51">
        <f t="shared" si="44"/>
        <v>19196</v>
      </c>
      <c r="N311" s="52">
        <f t="shared" si="45"/>
        <v>5869168500</v>
      </c>
      <c r="O311" s="52">
        <f t="shared" si="52"/>
        <v>303862.45571994164</v>
      </c>
      <c r="P311" s="50">
        <v>301905.8607863975</v>
      </c>
      <c r="Q311" s="55">
        <f t="shared" si="46"/>
        <v>0.00648081136433614</v>
      </c>
      <c r="R311" s="48">
        <v>184</v>
      </c>
      <c r="S311" s="51">
        <v>548020200</v>
      </c>
      <c r="T311" s="52">
        <v>54</v>
      </c>
      <c r="U311" s="51">
        <v>447836200</v>
      </c>
      <c r="V311" s="52">
        <v>5</v>
      </c>
      <c r="W311" s="51">
        <v>36224800</v>
      </c>
      <c r="X311" s="53">
        <f t="shared" si="47"/>
        <v>0.005081300128757841</v>
      </c>
      <c r="Y311" s="62">
        <f t="shared" si="48"/>
        <v>243</v>
      </c>
      <c r="Z311" s="63">
        <f t="shared" si="49"/>
        <v>1032081200</v>
      </c>
      <c r="AA311" s="58">
        <f t="shared" si="51"/>
        <v>22008</v>
      </c>
      <c r="AB311" s="59">
        <f t="shared" si="50"/>
        <v>7129041600</v>
      </c>
      <c r="AC311" s="12"/>
    </row>
    <row r="312" spans="1:29" ht="16.5">
      <c r="A312" s="60" t="s">
        <v>638</v>
      </c>
      <c r="B312" s="61" t="s">
        <v>639</v>
      </c>
      <c r="C312" s="47" t="s">
        <v>613</v>
      </c>
      <c r="D312" s="48">
        <v>755</v>
      </c>
      <c r="E312" s="49">
        <v>9284100</v>
      </c>
      <c r="F312" s="50">
        <v>5309</v>
      </c>
      <c r="G312" s="51">
        <v>622114900</v>
      </c>
      <c r="H312" s="52">
        <v>0</v>
      </c>
      <c r="I312" s="51">
        <v>0</v>
      </c>
      <c r="J312" s="52">
        <v>0</v>
      </c>
      <c r="K312" s="51">
        <v>0</v>
      </c>
      <c r="L312" s="53">
        <f t="shared" si="43"/>
        <v>0.5013137716321865</v>
      </c>
      <c r="M312" s="51">
        <f t="shared" si="44"/>
        <v>5309</v>
      </c>
      <c r="N312" s="52">
        <f t="shared" si="45"/>
        <v>782934900</v>
      </c>
      <c r="O312" s="52">
        <f t="shared" si="52"/>
        <v>117181.18289696741</v>
      </c>
      <c r="P312" s="50">
        <v>117333.91713747646</v>
      </c>
      <c r="Q312" s="55">
        <f t="shared" si="46"/>
        <v>-0.001301705800293805</v>
      </c>
      <c r="R312" s="48">
        <v>620</v>
      </c>
      <c r="S312" s="51">
        <v>342634500</v>
      </c>
      <c r="T312" s="52">
        <v>97</v>
      </c>
      <c r="U312" s="51">
        <v>106115600</v>
      </c>
      <c r="V312" s="52">
        <v>172</v>
      </c>
      <c r="W312" s="51">
        <v>160820000</v>
      </c>
      <c r="X312" s="53">
        <f t="shared" si="47"/>
        <v>0.12959226784937675</v>
      </c>
      <c r="Y312" s="62">
        <f t="shared" si="48"/>
        <v>889</v>
      </c>
      <c r="Z312" s="63">
        <f t="shared" si="49"/>
        <v>609570100</v>
      </c>
      <c r="AA312" s="58">
        <f t="shared" si="51"/>
        <v>6953</v>
      </c>
      <c r="AB312" s="59">
        <f t="shared" si="50"/>
        <v>1240969100</v>
      </c>
      <c r="AC312" s="12"/>
    </row>
    <row r="313" spans="1:29" ht="16.5">
      <c r="A313" s="60" t="s">
        <v>628</v>
      </c>
      <c r="B313" s="46" t="s">
        <v>640</v>
      </c>
      <c r="C313" s="47" t="s">
        <v>613</v>
      </c>
      <c r="D313" s="48">
        <v>787</v>
      </c>
      <c r="E313" s="49">
        <v>39881100</v>
      </c>
      <c r="F313" s="50">
        <v>9806</v>
      </c>
      <c r="G313" s="51">
        <v>1544335100</v>
      </c>
      <c r="H313" s="52">
        <v>5</v>
      </c>
      <c r="I313" s="51">
        <v>1182300</v>
      </c>
      <c r="J313" s="52">
        <v>17</v>
      </c>
      <c r="K313" s="51">
        <v>36100</v>
      </c>
      <c r="L313" s="53">
        <f t="shared" si="43"/>
        <v>0.6297580322073906</v>
      </c>
      <c r="M313" s="51">
        <f t="shared" si="44"/>
        <v>9811</v>
      </c>
      <c r="N313" s="52">
        <f t="shared" si="45"/>
        <v>1747072000</v>
      </c>
      <c r="O313" s="52">
        <f t="shared" si="52"/>
        <v>157529.03883396188</v>
      </c>
      <c r="P313" s="50">
        <v>156823.78036333947</v>
      </c>
      <c r="Q313" s="55">
        <f t="shared" si="46"/>
        <v>0.0044971398405804705</v>
      </c>
      <c r="R313" s="48">
        <v>416</v>
      </c>
      <c r="S313" s="51">
        <v>380685800</v>
      </c>
      <c r="T313" s="52">
        <v>58</v>
      </c>
      <c r="U313" s="51">
        <v>286469800</v>
      </c>
      <c r="V313" s="52">
        <v>36</v>
      </c>
      <c r="W313" s="51">
        <v>201554600</v>
      </c>
      <c r="X313" s="53">
        <f t="shared" si="47"/>
        <v>0.08212824279969136</v>
      </c>
      <c r="Y313" s="62">
        <f t="shared" si="48"/>
        <v>510</v>
      </c>
      <c r="Z313" s="63">
        <f t="shared" si="49"/>
        <v>868710200</v>
      </c>
      <c r="AA313" s="58">
        <f t="shared" si="51"/>
        <v>11125</v>
      </c>
      <c r="AB313" s="59">
        <f t="shared" si="50"/>
        <v>2454144800</v>
      </c>
      <c r="AC313" s="12"/>
    </row>
    <row r="314" spans="1:29" ht="16.5">
      <c r="A314" s="60" t="s">
        <v>641</v>
      </c>
      <c r="B314" s="46" t="s">
        <v>642</v>
      </c>
      <c r="C314" s="47" t="s">
        <v>613</v>
      </c>
      <c r="D314" s="48">
        <v>302</v>
      </c>
      <c r="E314" s="49">
        <v>79692700</v>
      </c>
      <c r="F314" s="50">
        <v>7626</v>
      </c>
      <c r="G314" s="51">
        <v>1832902000</v>
      </c>
      <c r="H314" s="52">
        <v>0</v>
      </c>
      <c r="I314" s="51">
        <v>0</v>
      </c>
      <c r="J314" s="52">
        <v>0</v>
      </c>
      <c r="K314" s="51">
        <v>0</v>
      </c>
      <c r="L314" s="53">
        <f t="shared" si="43"/>
        <v>0.5722385702424654</v>
      </c>
      <c r="M314" s="51">
        <f t="shared" si="44"/>
        <v>7626</v>
      </c>
      <c r="N314" s="52">
        <f t="shared" si="45"/>
        <v>2099671600</v>
      </c>
      <c r="O314" s="52">
        <f t="shared" si="52"/>
        <v>240349.0689745607</v>
      </c>
      <c r="P314" s="50">
        <v>241547.32084370498</v>
      </c>
      <c r="Q314" s="55">
        <f t="shared" si="46"/>
        <v>-0.0049607334287909794</v>
      </c>
      <c r="R314" s="48">
        <v>866</v>
      </c>
      <c r="S314" s="51">
        <v>455945200</v>
      </c>
      <c r="T314" s="52">
        <v>112</v>
      </c>
      <c r="U314" s="51">
        <v>567728700</v>
      </c>
      <c r="V314" s="52">
        <v>167</v>
      </c>
      <c r="W314" s="51">
        <v>266769600</v>
      </c>
      <c r="X314" s="53">
        <f t="shared" si="47"/>
        <v>0.08328642474510607</v>
      </c>
      <c r="Y314" s="62">
        <f t="shared" si="48"/>
        <v>1145</v>
      </c>
      <c r="Z314" s="63">
        <f t="shared" si="49"/>
        <v>1290443500</v>
      </c>
      <c r="AA314" s="58">
        <f t="shared" si="51"/>
        <v>9073</v>
      </c>
      <c r="AB314" s="59">
        <f t="shared" si="50"/>
        <v>3203038200</v>
      </c>
      <c r="AC314" s="12"/>
    </row>
    <row r="315" spans="1:29" ht="16.5">
      <c r="A315" s="60" t="s">
        <v>643</v>
      </c>
      <c r="B315" s="46" t="s">
        <v>644</v>
      </c>
      <c r="C315" s="47" t="s">
        <v>613</v>
      </c>
      <c r="D315" s="48">
        <v>373</v>
      </c>
      <c r="E315" s="49">
        <v>85606900</v>
      </c>
      <c r="F315" s="50">
        <v>13506</v>
      </c>
      <c r="G315" s="51">
        <v>3722461100</v>
      </c>
      <c r="H315" s="52">
        <v>7</v>
      </c>
      <c r="I315" s="51">
        <v>2286500</v>
      </c>
      <c r="J315" s="52">
        <v>10</v>
      </c>
      <c r="K315" s="51">
        <v>93500</v>
      </c>
      <c r="L315" s="53">
        <f t="shared" si="43"/>
        <v>0.6070198775242595</v>
      </c>
      <c r="M315" s="51">
        <f t="shared" si="44"/>
        <v>13513</v>
      </c>
      <c r="N315" s="52">
        <f t="shared" si="45"/>
        <v>4071033100</v>
      </c>
      <c r="O315" s="52">
        <f t="shared" si="52"/>
        <v>275641.796788278</v>
      </c>
      <c r="P315" s="50">
        <v>276100.2612330199</v>
      </c>
      <c r="Q315" s="55">
        <f t="shared" si="46"/>
        <v>-0.001660499858618273</v>
      </c>
      <c r="R315" s="48">
        <v>275</v>
      </c>
      <c r="S315" s="51">
        <v>442449200</v>
      </c>
      <c r="T315" s="52">
        <v>190</v>
      </c>
      <c r="U315" s="51">
        <v>1536938600</v>
      </c>
      <c r="V315" s="52">
        <v>26</v>
      </c>
      <c r="W315" s="51">
        <v>346285500</v>
      </c>
      <c r="X315" s="53">
        <f t="shared" si="47"/>
        <v>0.05643393979190079</v>
      </c>
      <c r="Y315" s="62">
        <f t="shared" si="48"/>
        <v>491</v>
      </c>
      <c r="Z315" s="63">
        <f t="shared" si="49"/>
        <v>2325673300</v>
      </c>
      <c r="AA315" s="58">
        <f t="shared" si="51"/>
        <v>14387</v>
      </c>
      <c r="AB315" s="59">
        <f t="shared" si="50"/>
        <v>6136121300</v>
      </c>
      <c r="AC315" s="12"/>
    </row>
    <row r="316" spans="1:29" ht="16.5">
      <c r="A316" s="60" t="s">
        <v>645</v>
      </c>
      <c r="B316" s="46" t="s">
        <v>646</v>
      </c>
      <c r="C316" s="47" t="s">
        <v>613</v>
      </c>
      <c r="D316" s="48">
        <v>170</v>
      </c>
      <c r="E316" s="49">
        <v>28882900</v>
      </c>
      <c r="F316" s="50">
        <v>5490</v>
      </c>
      <c r="G316" s="51">
        <v>2119790600</v>
      </c>
      <c r="H316" s="52">
        <v>17</v>
      </c>
      <c r="I316" s="51">
        <v>11330300</v>
      </c>
      <c r="J316" s="52">
        <v>62</v>
      </c>
      <c r="K316" s="51">
        <v>771900</v>
      </c>
      <c r="L316" s="53">
        <f t="shared" si="43"/>
        <v>0.5647782896594908</v>
      </c>
      <c r="M316" s="51">
        <f t="shared" si="44"/>
        <v>5507</v>
      </c>
      <c r="N316" s="52">
        <f t="shared" si="45"/>
        <v>2603328800</v>
      </c>
      <c r="O316" s="52">
        <f t="shared" si="52"/>
        <v>386984.0021790449</v>
      </c>
      <c r="P316" s="50">
        <v>386183.09264305176</v>
      </c>
      <c r="Q316" s="55">
        <f t="shared" si="46"/>
        <v>0.0020739114457644123</v>
      </c>
      <c r="R316" s="48">
        <v>111</v>
      </c>
      <c r="S316" s="51">
        <v>1134584400</v>
      </c>
      <c r="T316" s="52">
        <v>3</v>
      </c>
      <c r="U316" s="51">
        <v>5808100</v>
      </c>
      <c r="V316" s="52">
        <v>19</v>
      </c>
      <c r="W316" s="51">
        <v>472207900</v>
      </c>
      <c r="X316" s="53">
        <f t="shared" si="47"/>
        <v>0.12514201804585554</v>
      </c>
      <c r="Y316" s="62">
        <f t="shared" si="48"/>
        <v>133</v>
      </c>
      <c r="Z316" s="63">
        <f t="shared" si="49"/>
        <v>1612600400</v>
      </c>
      <c r="AA316" s="58">
        <f t="shared" si="51"/>
        <v>5872</v>
      </c>
      <c r="AB316" s="59">
        <f t="shared" si="50"/>
        <v>3773376100</v>
      </c>
      <c r="AC316" s="12"/>
    </row>
    <row r="317" spans="1:29" ht="16.5">
      <c r="A317" s="60" t="s">
        <v>647</v>
      </c>
      <c r="B317" s="46" t="s">
        <v>648</v>
      </c>
      <c r="C317" s="47" t="s">
        <v>613</v>
      </c>
      <c r="D317" s="48">
        <v>382</v>
      </c>
      <c r="E317" s="49">
        <v>38133300</v>
      </c>
      <c r="F317" s="50">
        <v>11936</v>
      </c>
      <c r="G317" s="51">
        <v>1718999000</v>
      </c>
      <c r="H317" s="52">
        <v>1</v>
      </c>
      <c r="I317" s="51">
        <v>143900</v>
      </c>
      <c r="J317" s="52">
        <v>2</v>
      </c>
      <c r="K317" s="51">
        <v>9400</v>
      </c>
      <c r="L317" s="53">
        <f t="shared" si="43"/>
        <v>0.7547815100135683</v>
      </c>
      <c r="M317" s="51">
        <f t="shared" si="44"/>
        <v>11937</v>
      </c>
      <c r="N317" s="52">
        <f t="shared" si="45"/>
        <v>1889283900</v>
      </c>
      <c r="O317" s="52">
        <f t="shared" si="52"/>
        <v>144018.00284828685</v>
      </c>
      <c r="P317" s="50">
        <v>143256.27496671106</v>
      </c>
      <c r="Q317" s="55">
        <f t="shared" si="46"/>
        <v>0.0053172392047245</v>
      </c>
      <c r="R317" s="48">
        <v>409</v>
      </c>
      <c r="S317" s="51">
        <v>171816000</v>
      </c>
      <c r="T317" s="52">
        <v>56</v>
      </c>
      <c r="U317" s="51">
        <v>178427000</v>
      </c>
      <c r="V317" s="52">
        <v>23</v>
      </c>
      <c r="W317" s="51">
        <v>170141000</v>
      </c>
      <c r="X317" s="53">
        <f t="shared" si="47"/>
        <v>0.07469959646473746</v>
      </c>
      <c r="Y317" s="62">
        <f t="shared" si="48"/>
        <v>488</v>
      </c>
      <c r="Z317" s="63">
        <f t="shared" si="49"/>
        <v>520384000</v>
      </c>
      <c r="AA317" s="58">
        <f t="shared" si="51"/>
        <v>12809</v>
      </c>
      <c r="AB317" s="59">
        <f t="shared" si="50"/>
        <v>2277669600</v>
      </c>
      <c r="AC317" s="12"/>
    </row>
    <row r="318" spans="1:29" ht="16.5">
      <c r="A318" s="60" t="s">
        <v>649</v>
      </c>
      <c r="B318" s="46" t="s">
        <v>650</v>
      </c>
      <c r="C318" s="47" t="s">
        <v>613</v>
      </c>
      <c r="D318" s="48">
        <v>123</v>
      </c>
      <c r="E318" s="49">
        <v>35003600</v>
      </c>
      <c r="F318" s="50">
        <v>2687</v>
      </c>
      <c r="G318" s="51">
        <v>730652500</v>
      </c>
      <c r="H318" s="52">
        <v>0</v>
      </c>
      <c r="I318" s="51">
        <v>0</v>
      </c>
      <c r="J318" s="52">
        <v>0</v>
      </c>
      <c r="K318" s="51">
        <v>0</v>
      </c>
      <c r="L318" s="53">
        <f t="shared" si="43"/>
        <v>0.8456958954403299</v>
      </c>
      <c r="M318" s="51">
        <f t="shared" si="44"/>
        <v>2687</v>
      </c>
      <c r="N318" s="52">
        <f t="shared" si="45"/>
        <v>736198900</v>
      </c>
      <c r="O318" s="52">
        <f t="shared" si="52"/>
        <v>271921.2876814291</v>
      </c>
      <c r="P318" s="50">
        <v>272208.4139985108</v>
      </c>
      <c r="Q318" s="55">
        <f t="shared" si="46"/>
        <v>-0.0010548032401498533</v>
      </c>
      <c r="R318" s="48">
        <v>148</v>
      </c>
      <c r="S318" s="51">
        <v>69544600</v>
      </c>
      <c r="T318" s="52">
        <v>8</v>
      </c>
      <c r="U318" s="51">
        <v>23218900</v>
      </c>
      <c r="V318" s="52">
        <v>8</v>
      </c>
      <c r="W318" s="51">
        <v>5546400</v>
      </c>
      <c r="X318" s="53">
        <f t="shared" si="47"/>
        <v>0.006419697071412532</v>
      </c>
      <c r="Y318" s="62">
        <f t="shared" si="48"/>
        <v>164</v>
      </c>
      <c r="Z318" s="63">
        <f t="shared" si="49"/>
        <v>98309900</v>
      </c>
      <c r="AA318" s="58">
        <f t="shared" si="51"/>
        <v>2974</v>
      </c>
      <c r="AB318" s="59">
        <f t="shared" si="50"/>
        <v>863966000</v>
      </c>
      <c r="AC318" s="12"/>
    </row>
    <row r="319" spans="1:29" ht="16.5">
      <c r="A319" s="60" t="s">
        <v>651</v>
      </c>
      <c r="B319" s="46" t="s">
        <v>652</v>
      </c>
      <c r="C319" s="47" t="s">
        <v>613</v>
      </c>
      <c r="D319" s="48">
        <v>1130</v>
      </c>
      <c r="E319" s="49">
        <v>91042100</v>
      </c>
      <c r="F319" s="50">
        <v>12531</v>
      </c>
      <c r="G319" s="51">
        <v>2367054100</v>
      </c>
      <c r="H319" s="52">
        <v>79</v>
      </c>
      <c r="I319" s="51">
        <v>15101900</v>
      </c>
      <c r="J319" s="52">
        <v>265</v>
      </c>
      <c r="K319" s="51">
        <v>2090700</v>
      </c>
      <c r="L319" s="53">
        <f t="shared" si="43"/>
        <v>0.6586474357896749</v>
      </c>
      <c r="M319" s="51">
        <f t="shared" si="44"/>
        <v>12610</v>
      </c>
      <c r="N319" s="52">
        <f t="shared" si="45"/>
        <v>2470886000</v>
      </c>
      <c r="O319" s="52">
        <f t="shared" si="52"/>
        <v>188910.07137192704</v>
      </c>
      <c r="P319" s="50">
        <v>188043.86762360446</v>
      </c>
      <c r="Q319" s="55">
        <f t="shared" si="46"/>
        <v>0.004606391898173527</v>
      </c>
      <c r="R319" s="48">
        <v>351</v>
      </c>
      <c r="S319" s="51">
        <v>283762500</v>
      </c>
      <c r="T319" s="52">
        <v>200</v>
      </c>
      <c r="U319" s="51">
        <v>768957900</v>
      </c>
      <c r="V319" s="52">
        <v>17</v>
      </c>
      <c r="W319" s="51">
        <v>88730000</v>
      </c>
      <c r="X319" s="53">
        <f t="shared" si="47"/>
        <v>0.024533148533352915</v>
      </c>
      <c r="Y319" s="62">
        <f t="shared" si="48"/>
        <v>568</v>
      </c>
      <c r="Z319" s="63">
        <f t="shared" si="49"/>
        <v>1141450400</v>
      </c>
      <c r="AA319" s="58">
        <f t="shared" si="51"/>
        <v>14573</v>
      </c>
      <c r="AB319" s="59">
        <f t="shared" si="50"/>
        <v>3616739200</v>
      </c>
      <c r="AC319" s="12"/>
    </row>
    <row r="320" spans="1:29" ht="16.5">
      <c r="A320" s="60" t="s">
        <v>653</v>
      </c>
      <c r="B320" s="46" t="s">
        <v>654</v>
      </c>
      <c r="C320" s="47" t="s">
        <v>613</v>
      </c>
      <c r="D320" s="48">
        <v>663</v>
      </c>
      <c r="E320" s="49">
        <v>18131100</v>
      </c>
      <c r="F320" s="50">
        <v>7224</v>
      </c>
      <c r="G320" s="51">
        <v>880542206</v>
      </c>
      <c r="H320" s="52">
        <v>0</v>
      </c>
      <c r="I320" s="51">
        <v>0</v>
      </c>
      <c r="J320" s="52">
        <v>13</v>
      </c>
      <c r="K320" s="51">
        <v>82500</v>
      </c>
      <c r="L320" s="53">
        <f t="shared" si="43"/>
        <v>0.6338363395697721</v>
      </c>
      <c r="M320" s="51">
        <f t="shared" si="44"/>
        <v>7224</v>
      </c>
      <c r="N320" s="52">
        <f t="shared" si="45"/>
        <v>898820006</v>
      </c>
      <c r="O320" s="52">
        <f t="shared" si="52"/>
        <v>121891.22452934663</v>
      </c>
      <c r="P320" s="50">
        <v>121686.38602329452</v>
      </c>
      <c r="Q320" s="55">
        <f t="shared" si="46"/>
        <v>0.001683331330202362</v>
      </c>
      <c r="R320" s="48">
        <v>223</v>
      </c>
      <c r="S320" s="51">
        <v>165745351</v>
      </c>
      <c r="T320" s="52">
        <v>325</v>
      </c>
      <c r="U320" s="51">
        <v>306447490</v>
      </c>
      <c r="V320" s="52">
        <v>3</v>
      </c>
      <c r="W320" s="51">
        <v>18277800</v>
      </c>
      <c r="X320" s="53">
        <f t="shared" si="47"/>
        <v>0.013156818342661454</v>
      </c>
      <c r="Y320" s="62">
        <f t="shared" si="48"/>
        <v>551</v>
      </c>
      <c r="Z320" s="63">
        <f t="shared" si="49"/>
        <v>490470641</v>
      </c>
      <c r="AA320" s="58">
        <f t="shared" si="51"/>
        <v>8451</v>
      </c>
      <c r="AB320" s="59">
        <f t="shared" si="50"/>
        <v>1389226447</v>
      </c>
      <c r="AC320" s="12"/>
    </row>
    <row r="321" spans="1:29" ht="16.5">
      <c r="A321" s="60" t="s">
        <v>655</v>
      </c>
      <c r="B321" s="46" t="s">
        <v>656</v>
      </c>
      <c r="C321" s="47" t="s">
        <v>613</v>
      </c>
      <c r="D321" s="48">
        <v>249</v>
      </c>
      <c r="E321" s="49">
        <v>2965000</v>
      </c>
      <c r="F321" s="50">
        <v>4373</v>
      </c>
      <c r="G321" s="51">
        <v>358560500</v>
      </c>
      <c r="H321" s="52">
        <v>0</v>
      </c>
      <c r="I321" s="51">
        <v>0</v>
      </c>
      <c r="J321" s="52">
        <v>0</v>
      </c>
      <c r="K321" s="51">
        <v>0</v>
      </c>
      <c r="L321" s="53">
        <f t="shared" si="43"/>
        <v>0.8692550662231506</v>
      </c>
      <c r="M321" s="51">
        <f t="shared" si="44"/>
        <v>4373</v>
      </c>
      <c r="N321" s="52">
        <f t="shared" si="45"/>
        <v>367335200</v>
      </c>
      <c r="O321" s="52">
        <f t="shared" si="52"/>
        <v>81994.16876286302</v>
      </c>
      <c r="P321" s="50">
        <v>81452.89069557362</v>
      </c>
      <c r="Q321" s="55">
        <f t="shared" si="46"/>
        <v>0.006645289843823985</v>
      </c>
      <c r="R321" s="48">
        <v>192</v>
      </c>
      <c r="S321" s="51">
        <v>24954400</v>
      </c>
      <c r="T321" s="52">
        <v>26</v>
      </c>
      <c r="U321" s="51">
        <v>17237100</v>
      </c>
      <c r="V321" s="52">
        <v>19</v>
      </c>
      <c r="W321" s="51">
        <v>8774700</v>
      </c>
      <c r="X321" s="53">
        <f t="shared" si="47"/>
        <v>0.021272428027036664</v>
      </c>
      <c r="Y321" s="62">
        <f t="shared" si="48"/>
        <v>237</v>
      </c>
      <c r="Z321" s="63">
        <f t="shared" si="49"/>
        <v>50966200</v>
      </c>
      <c r="AA321" s="58">
        <f t="shared" si="51"/>
        <v>4859</v>
      </c>
      <c r="AB321" s="59">
        <f t="shared" si="50"/>
        <v>412491700</v>
      </c>
      <c r="AC321" s="12"/>
    </row>
    <row r="322" spans="1:29" ht="16.5">
      <c r="A322" s="60" t="s">
        <v>657</v>
      </c>
      <c r="B322" s="46" t="s">
        <v>658</v>
      </c>
      <c r="C322" s="47" t="s">
        <v>613</v>
      </c>
      <c r="D322" s="48">
        <v>228</v>
      </c>
      <c r="E322" s="49">
        <v>6804100</v>
      </c>
      <c r="F322" s="50">
        <v>2539</v>
      </c>
      <c r="G322" s="51">
        <v>646750700</v>
      </c>
      <c r="H322" s="52">
        <v>0</v>
      </c>
      <c r="I322" s="51">
        <v>0</v>
      </c>
      <c r="J322" s="52">
        <v>0</v>
      </c>
      <c r="K322" s="51">
        <v>0</v>
      </c>
      <c r="L322" s="53">
        <f t="shared" si="43"/>
        <v>0.8752199550204416</v>
      </c>
      <c r="M322" s="51">
        <f t="shared" si="44"/>
        <v>2539</v>
      </c>
      <c r="N322" s="52">
        <f t="shared" si="45"/>
        <v>653806000</v>
      </c>
      <c r="O322" s="52">
        <f t="shared" si="52"/>
        <v>254726.54588420637</v>
      </c>
      <c r="P322" s="50">
        <v>255025.6692913386</v>
      </c>
      <c r="Q322" s="55">
        <f t="shared" si="46"/>
        <v>-0.0011729148989724236</v>
      </c>
      <c r="R322" s="48">
        <v>56</v>
      </c>
      <c r="S322" s="51">
        <v>59658000</v>
      </c>
      <c r="T322" s="52">
        <v>5</v>
      </c>
      <c r="U322" s="51">
        <v>18689800</v>
      </c>
      <c r="V322" s="52">
        <v>3</v>
      </c>
      <c r="W322" s="51">
        <v>7055300</v>
      </c>
      <c r="X322" s="53">
        <f t="shared" si="47"/>
        <v>0.009547634581076946</v>
      </c>
      <c r="Y322" s="62">
        <f t="shared" si="48"/>
        <v>64</v>
      </c>
      <c r="Z322" s="63">
        <f t="shared" si="49"/>
        <v>85403100</v>
      </c>
      <c r="AA322" s="58">
        <f t="shared" si="51"/>
        <v>2831</v>
      </c>
      <c r="AB322" s="59">
        <f t="shared" si="50"/>
        <v>738957900</v>
      </c>
      <c r="AC322" s="12"/>
    </row>
    <row r="323" spans="1:29" ht="16.5">
      <c r="A323" s="60" t="s">
        <v>659</v>
      </c>
      <c r="B323" s="46" t="s">
        <v>660</v>
      </c>
      <c r="C323" s="47" t="s">
        <v>613</v>
      </c>
      <c r="D323" s="48">
        <v>714</v>
      </c>
      <c r="E323" s="49">
        <v>52398600</v>
      </c>
      <c r="F323" s="50">
        <v>26420</v>
      </c>
      <c r="G323" s="51">
        <v>2011176800</v>
      </c>
      <c r="H323" s="52">
        <v>0</v>
      </c>
      <c r="I323" s="51">
        <v>0</v>
      </c>
      <c r="J323" s="52">
        <v>0</v>
      </c>
      <c r="K323" s="51">
        <v>0</v>
      </c>
      <c r="L323" s="53">
        <f aca="true" t="shared" si="53" ref="L323:L386">(G323+I323)/AB323</f>
        <v>0.6415553891074971</v>
      </c>
      <c r="M323" s="51">
        <f aca="true" t="shared" si="54" ref="M323:M386">F323+H323</f>
        <v>26420</v>
      </c>
      <c r="N323" s="52">
        <f aca="true" t="shared" si="55" ref="N323:N386">W323+I323+G323</f>
        <v>2178919400</v>
      </c>
      <c r="O323" s="52">
        <f t="shared" si="52"/>
        <v>76123.27024981075</v>
      </c>
      <c r="P323" s="50">
        <v>75901.13923573126</v>
      </c>
      <c r="Q323" s="55">
        <f aca="true" t="shared" si="56" ref="Q323:Q386">(O323-P323)/P323</f>
        <v>0.002926583399355952</v>
      </c>
      <c r="R323" s="48">
        <v>1106</v>
      </c>
      <c r="S323" s="51">
        <v>645369750</v>
      </c>
      <c r="T323" s="52">
        <v>170</v>
      </c>
      <c r="U323" s="51">
        <v>258157400</v>
      </c>
      <c r="V323" s="52">
        <v>102</v>
      </c>
      <c r="W323" s="51">
        <v>167742600</v>
      </c>
      <c r="X323" s="53">
        <f aca="true" t="shared" si="57" ref="X323:X386">W323/AB323</f>
        <v>0.0535090545062489</v>
      </c>
      <c r="Y323" s="62">
        <f aca="true" t="shared" si="58" ref="Y323:Y386">R323+T323+V323</f>
        <v>1378</v>
      </c>
      <c r="Z323" s="63">
        <f aca="true" t="shared" si="59" ref="Z323:Z386">S323+U323+W323</f>
        <v>1071269750</v>
      </c>
      <c r="AA323" s="58">
        <f t="shared" si="51"/>
        <v>28512</v>
      </c>
      <c r="AB323" s="59">
        <f t="shared" si="50"/>
        <v>3134845150</v>
      </c>
      <c r="AC323" s="12"/>
    </row>
    <row r="324" spans="1:29" ht="16.5">
      <c r="A324" s="60" t="s">
        <v>662</v>
      </c>
      <c r="B324" s="46" t="s">
        <v>663</v>
      </c>
      <c r="C324" s="47" t="s">
        <v>664</v>
      </c>
      <c r="D324" s="48">
        <v>8</v>
      </c>
      <c r="E324" s="49">
        <v>3861600</v>
      </c>
      <c r="F324" s="50">
        <v>297</v>
      </c>
      <c r="G324" s="51">
        <v>413346700</v>
      </c>
      <c r="H324" s="52">
        <v>0</v>
      </c>
      <c r="I324" s="51">
        <v>0</v>
      </c>
      <c r="J324" s="52">
        <v>0</v>
      </c>
      <c r="K324" s="51">
        <v>0</v>
      </c>
      <c r="L324" s="53">
        <f t="shared" si="53"/>
        <v>0.923798683361255</v>
      </c>
      <c r="M324" s="51">
        <f t="shared" si="54"/>
        <v>297</v>
      </c>
      <c r="N324" s="52">
        <f t="shared" si="55"/>
        <v>415750800</v>
      </c>
      <c r="O324" s="52">
        <f t="shared" si="52"/>
        <v>1391739.7306397306</v>
      </c>
      <c r="P324" s="50">
        <v>1408290.9395973154</v>
      </c>
      <c r="Q324" s="55">
        <f t="shared" si="56"/>
        <v>-0.011752691501599404</v>
      </c>
      <c r="R324" s="48">
        <v>26</v>
      </c>
      <c r="S324" s="51">
        <v>25088100</v>
      </c>
      <c r="T324" s="52">
        <v>1</v>
      </c>
      <c r="U324" s="51">
        <v>2741900</v>
      </c>
      <c r="V324" s="52">
        <v>3</v>
      </c>
      <c r="W324" s="51">
        <v>2404100</v>
      </c>
      <c r="X324" s="53">
        <f t="shared" si="57"/>
        <v>0.005372982086632827</v>
      </c>
      <c r="Y324" s="62">
        <f t="shared" si="58"/>
        <v>30</v>
      </c>
      <c r="Z324" s="63">
        <f t="shared" si="59"/>
        <v>30234100</v>
      </c>
      <c r="AA324" s="58">
        <f t="shared" si="51"/>
        <v>335</v>
      </c>
      <c r="AB324" s="59">
        <f aca="true" t="shared" si="60" ref="AB324:AB387">W324+U324+S324+K324+I324+G324+E324</f>
        <v>447442400</v>
      </c>
      <c r="AC324" s="12"/>
    </row>
    <row r="325" spans="1:29" ht="16.5">
      <c r="A325" s="60" t="s">
        <v>661</v>
      </c>
      <c r="B325" s="46" t="s">
        <v>666</v>
      </c>
      <c r="C325" s="47" t="s">
        <v>664</v>
      </c>
      <c r="D325" s="48">
        <v>20</v>
      </c>
      <c r="E325" s="49">
        <v>768900</v>
      </c>
      <c r="F325" s="50">
        <v>594</v>
      </c>
      <c r="G325" s="51">
        <v>171417800</v>
      </c>
      <c r="H325" s="52">
        <v>0</v>
      </c>
      <c r="I325" s="51">
        <v>0</v>
      </c>
      <c r="J325" s="52">
        <v>1</v>
      </c>
      <c r="K325" s="51">
        <v>725</v>
      </c>
      <c r="L325" s="53">
        <f t="shared" si="53"/>
        <v>0.8957339873149752</v>
      </c>
      <c r="M325" s="51">
        <f t="shared" si="54"/>
        <v>594</v>
      </c>
      <c r="N325" s="52">
        <f t="shared" si="55"/>
        <v>176310100</v>
      </c>
      <c r="O325" s="52">
        <f t="shared" si="52"/>
        <v>288582.1548821549</v>
      </c>
      <c r="P325" s="50">
        <v>284872.35294117645</v>
      </c>
      <c r="Q325" s="55">
        <f t="shared" si="56"/>
        <v>0.013022681571856456</v>
      </c>
      <c r="R325" s="48">
        <v>40</v>
      </c>
      <c r="S325" s="51">
        <v>14291600</v>
      </c>
      <c r="T325" s="52">
        <v>0</v>
      </c>
      <c r="U325" s="51">
        <v>0</v>
      </c>
      <c r="V325" s="52">
        <v>2</v>
      </c>
      <c r="W325" s="51">
        <v>4892300</v>
      </c>
      <c r="X325" s="53">
        <f t="shared" si="57"/>
        <v>0.025564436051221363</v>
      </c>
      <c r="Y325" s="62">
        <f t="shared" si="58"/>
        <v>42</v>
      </c>
      <c r="Z325" s="63">
        <f t="shared" si="59"/>
        <v>19183900</v>
      </c>
      <c r="AA325" s="58">
        <f aca="true" t="shared" si="61" ref="AA325:AA388">V325+T325+R325+J325+H325+F325+D325</f>
        <v>657</v>
      </c>
      <c r="AB325" s="59">
        <f t="shared" si="60"/>
        <v>191371325</v>
      </c>
      <c r="AC325" s="12"/>
    </row>
    <row r="326" spans="1:29" ht="16.5">
      <c r="A326" s="60" t="s">
        <v>665</v>
      </c>
      <c r="B326" s="46" t="s">
        <v>668</v>
      </c>
      <c r="C326" s="47" t="s">
        <v>664</v>
      </c>
      <c r="D326" s="48">
        <v>633</v>
      </c>
      <c r="E326" s="49">
        <v>57632600</v>
      </c>
      <c r="F326" s="50">
        <v>3244</v>
      </c>
      <c r="G326" s="51">
        <v>735840000</v>
      </c>
      <c r="H326" s="52">
        <v>0</v>
      </c>
      <c r="I326" s="51">
        <v>0</v>
      </c>
      <c r="J326" s="52">
        <v>0</v>
      </c>
      <c r="K326" s="51">
        <v>0</v>
      </c>
      <c r="L326" s="53">
        <f t="shared" si="53"/>
        <v>0.6046822443454025</v>
      </c>
      <c r="M326" s="51">
        <f t="shared" si="54"/>
        <v>3244</v>
      </c>
      <c r="N326" s="52">
        <f t="shared" si="55"/>
        <v>885750600</v>
      </c>
      <c r="O326" s="52">
        <f t="shared" si="52"/>
        <v>226831.07274969172</v>
      </c>
      <c r="P326" s="50">
        <v>214281.78403755868</v>
      </c>
      <c r="Q326" s="55">
        <f t="shared" si="56"/>
        <v>0.058564421462598236</v>
      </c>
      <c r="R326" s="48">
        <v>370</v>
      </c>
      <c r="S326" s="51">
        <v>271325600</v>
      </c>
      <c r="T326" s="52">
        <v>3</v>
      </c>
      <c r="U326" s="51">
        <v>2194800</v>
      </c>
      <c r="V326" s="52">
        <v>137</v>
      </c>
      <c r="W326" s="51">
        <v>149910600</v>
      </c>
      <c r="X326" s="53">
        <f t="shared" si="57"/>
        <v>0.12319020175468295</v>
      </c>
      <c r="Y326" s="62">
        <f t="shared" si="58"/>
        <v>510</v>
      </c>
      <c r="Z326" s="63">
        <f t="shared" si="59"/>
        <v>423431000</v>
      </c>
      <c r="AA326" s="58">
        <f t="shared" si="61"/>
        <v>4387</v>
      </c>
      <c r="AB326" s="59">
        <f t="shared" si="60"/>
        <v>1216903600</v>
      </c>
      <c r="AC326" s="12"/>
    </row>
    <row r="327" spans="1:29" ht="16.5">
      <c r="A327" s="60" t="s">
        <v>667</v>
      </c>
      <c r="B327" s="46" t="s">
        <v>670</v>
      </c>
      <c r="C327" s="47" t="s">
        <v>664</v>
      </c>
      <c r="D327" s="48">
        <v>91</v>
      </c>
      <c r="E327" s="49">
        <v>7607200</v>
      </c>
      <c r="F327" s="50">
        <v>1644</v>
      </c>
      <c r="G327" s="51">
        <v>554413500</v>
      </c>
      <c r="H327" s="52">
        <v>0</v>
      </c>
      <c r="I327" s="51">
        <v>0</v>
      </c>
      <c r="J327" s="52">
        <v>0</v>
      </c>
      <c r="K327" s="51">
        <v>0</v>
      </c>
      <c r="L327" s="53">
        <f t="shared" si="53"/>
        <v>0.8787224536173748</v>
      </c>
      <c r="M327" s="51">
        <f t="shared" si="54"/>
        <v>1644</v>
      </c>
      <c r="N327" s="52">
        <f t="shared" si="55"/>
        <v>566070900</v>
      </c>
      <c r="O327" s="52">
        <f t="shared" si="52"/>
        <v>337234.4890510949</v>
      </c>
      <c r="P327" s="50">
        <v>336470.7138499085</v>
      </c>
      <c r="Q327" s="55">
        <f t="shared" si="56"/>
        <v>0.0022699604148226794</v>
      </c>
      <c r="R327" s="48">
        <v>88</v>
      </c>
      <c r="S327" s="51">
        <v>54193700</v>
      </c>
      <c r="T327" s="52">
        <v>4</v>
      </c>
      <c r="U327" s="51">
        <v>3059500</v>
      </c>
      <c r="V327" s="52">
        <v>8</v>
      </c>
      <c r="W327" s="51">
        <v>11657400</v>
      </c>
      <c r="X327" s="53">
        <f t="shared" si="57"/>
        <v>0.018476496569436323</v>
      </c>
      <c r="Y327" s="62">
        <f t="shared" si="58"/>
        <v>100</v>
      </c>
      <c r="Z327" s="63">
        <f t="shared" si="59"/>
        <v>68910600</v>
      </c>
      <c r="AA327" s="58">
        <f t="shared" si="61"/>
        <v>1835</v>
      </c>
      <c r="AB327" s="59">
        <f t="shared" si="60"/>
        <v>630931300</v>
      </c>
      <c r="AC327" s="12"/>
    </row>
    <row r="328" spans="1:29" ht="16.5">
      <c r="A328" s="60" t="s">
        <v>669</v>
      </c>
      <c r="B328" s="46" t="s">
        <v>672</v>
      </c>
      <c r="C328" s="47" t="s">
        <v>664</v>
      </c>
      <c r="D328" s="48">
        <v>21</v>
      </c>
      <c r="E328" s="49">
        <v>15582400</v>
      </c>
      <c r="F328" s="50">
        <v>1002</v>
      </c>
      <c r="G328" s="51">
        <v>871218800</v>
      </c>
      <c r="H328" s="52">
        <v>0</v>
      </c>
      <c r="I328" s="51">
        <v>0</v>
      </c>
      <c r="J328" s="52">
        <v>0</v>
      </c>
      <c r="K328" s="51">
        <v>0</v>
      </c>
      <c r="L328" s="53">
        <f t="shared" si="53"/>
        <v>0.9317662771628287</v>
      </c>
      <c r="M328" s="51">
        <f t="shared" si="54"/>
        <v>1002</v>
      </c>
      <c r="N328" s="52">
        <f t="shared" si="55"/>
        <v>877985000</v>
      </c>
      <c r="O328" s="52">
        <f t="shared" si="52"/>
        <v>869479.8403193613</v>
      </c>
      <c r="P328" s="50">
        <v>898636.282306163</v>
      </c>
      <c r="Q328" s="55">
        <f t="shared" si="56"/>
        <v>-0.032445208991537425</v>
      </c>
      <c r="R328" s="48">
        <v>48</v>
      </c>
      <c r="S328" s="51">
        <v>39198000</v>
      </c>
      <c r="T328" s="52">
        <v>2</v>
      </c>
      <c r="U328" s="51">
        <v>2253200</v>
      </c>
      <c r="V328" s="52">
        <v>6</v>
      </c>
      <c r="W328" s="51">
        <v>6766200</v>
      </c>
      <c r="X328" s="53">
        <f t="shared" si="57"/>
        <v>0.00723643358538536</v>
      </c>
      <c r="Y328" s="62">
        <f t="shared" si="58"/>
        <v>56</v>
      </c>
      <c r="Z328" s="63">
        <f t="shared" si="59"/>
        <v>48217400</v>
      </c>
      <c r="AA328" s="58">
        <f t="shared" si="61"/>
        <v>1079</v>
      </c>
      <c r="AB328" s="59">
        <f t="shared" si="60"/>
        <v>935018600</v>
      </c>
      <c r="AC328" s="12"/>
    </row>
    <row r="329" spans="1:29" ht="16.5">
      <c r="A329" s="60" t="s">
        <v>671</v>
      </c>
      <c r="B329" s="46" t="s">
        <v>674</v>
      </c>
      <c r="C329" s="47" t="s">
        <v>664</v>
      </c>
      <c r="D329" s="48">
        <v>75</v>
      </c>
      <c r="E329" s="49">
        <v>19192400</v>
      </c>
      <c r="F329" s="50">
        <v>2651</v>
      </c>
      <c r="G329" s="51">
        <v>911046500</v>
      </c>
      <c r="H329" s="52">
        <v>0</v>
      </c>
      <c r="I329" s="51">
        <v>0</v>
      </c>
      <c r="J329" s="52">
        <v>0</v>
      </c>
      <c r="K329" s="51">
        <v>0</v>
      </c>
      <c r="L329" s="53">
        <f t="shared" si="53"/>
        <v>0.8729681529492457</v>
      </c>
      <c r="M329" s="51">
        <f t="shared" si="54"/>
        <v>2651</v>
      </c>
      <c r="N329" s="52">
        <f t="shared" si="55"/>
        <v>934387400</v>
      </c>
      <c r="O329" s="52">
        <f t="shared" si="52"/>
        <v>343661.44850999623</v>
      </c>
      <c r="P329" s="50">
        <v>336845.94886363635</v>
      </c>
      <c r="Q329" s="55">
        <f t="shared" si="56"/>
        <v>0.020233283699424762</v>
      </c>
      <c r="R329" s="48">
        <v>172</v>
      </c>
      <c r="S329" s="51">
        <v>90039600</v>
      </c>
      <c r="T329" s="52">
        <v>0</v>
      </c>
      <c r="U329" s="51">
        <v>0</v>
      </c>
      <c r="V329" s="52">
        <v>27</v>
      </c>
      <c r="W329" s="51">
        <v>23340900</v>
      </c>
      <c r="X329" s="53">
        <f t="shared" si="57"/>
        <v>0.022365337401738603</v>
      </c>
      <c r="Y329" s="62">
        <f t="shared" si="58"/>
        <v>199</v>
      </c>
      <c r="Z329" s="63">
        <f t="shared" si="59"/>
        <v>113380500</v>
      </c>
      <c r="AA329" s="58">
        <f t="shared" si="61"/>
        <v>2925</v>
      </c>
      <c r="AB329" s="59">
        <f t="shared" si="60"/>
        <v>1043619400</v>
      </c>
      <c r="AC329" s="12"/>
    </row>
    <row r="330" spans="1:29" ht="16.5">
      <c r="A330" s="60" t="s">
        <v>673</v>
      </c>
      <c r="B330" s="46" t="s">
        <v>676</v>
      </c>
      <c r="C330" s="47" t="s">
        <v>664</v>
      </c>
      <c r="D330" s="48">
        <v>44</v>
      </c>
      <c r="E330" s="49">
        <v>7014300</v>
      </c>
      <c r="F330" s="50">
        <v>1923</v>
      </c>
      <c r="G330" s="51">
        <v>991222720</v>
      </c>
      <c r="H330" s="52">
        <v>0</v>
      </c>
      <c r="I330" s="51">
        <v>0</v>
      </c>
      <c r="J330" s="52">
        <v>0</v>
      </c>
      <c r="K330" s="51">
        <v>0</v>
      </c>
      <c r="L330" s="53">
        <f t="shared" si="53"/>
        <v>0.8763918015320095</v>
      </c>
      <c r="M330" s="51">
        <f t="shared" si="54"/>
        <v>1923</v>
      </c>
      <c r="N330" s="52">
        <f t="shared" si="55"/>
        <v>1057275220</v>
      </c>
      <c r="O330" s="52">
        <f aca="true" t="shared" si="62" ref="O330:O393">(I330+G330)/(H330+F330)</f>
        <v>515456.4326573063</v>
      </c>
      <c r="P330" s="50">
        <v>517127.50263435196</v>
      </c>
      <c r="Q330" s="55">
        <f t="shared" si="56"/>
        <v>-0.0032314467293518005</v>
      </c>
      <c r="R330" s="48">
        <v>99</v>
      </c>
      <c r="S330" s="51">
        <v>65292400</v>
      </c>
      <c r="T330" s="52">
        <v>1</v>
      </c>
      <c r="U330" s="51">
        <v>1445000</v>
      </c>
      <c r="V330" s="52">
        <v>37</v>
      </c>
      <c r="W330" s="51">
        <v>66052500</v>
      </c>
      <c r="X330" s="53">
        <f t="shared" si="57"/>
        <v>0.05840046671921832</v>
      </c>
      <c r="Y330" s="62">
        <f t="shared" si="58"/>
        <v>137</v>
      </c>
      <c r="Z330" s="63">
        <f t="shared" si="59"/>
        <v>132789900</v>
      </c>
      <c r="AA330" s="58">
        <f t="shared" si="61"/>
        <v>2104</v>
      </c>
      <c r="AB330" s="59">
        <f t="shared" si="60"/>
        <v>1131026920</v>
      </c>
      <c r="AC330" s="12"/>
    </row>
    <row r="331" spans="1:29" ht="16.5">
      <c r="A331" s="60" t="s">
        <v>675</v>
      </c>
      <c r="B331" s="46" t="s">
        <v>678</v>
      </c>
      <c r="C331" s="47" t="s">
        <v>664</v>
      </c>
      <c r="D331" s="48">
        <v>77</v>
      </c>
      <c r="E331" s="49">
        <v>24688100</v>
      </c>
      <c r="F331" s="50">
        <v>1962</v>
      </c>
      <c r="G331" s="51">
        <v>1268273300</v>
      </c>
      <c r="H331" s="52">
        <v>0</v>
      </c>
      <c r="I331" s="51">
        <v>0</v>
      </c>
      <c r="J331" s="52">
        <v>0</v>
      </c>
      <c r="K331" s="51">
        <v>0</v>
      </c>
      <c r="L331" s="53">
        <f t="shared" si="53"/>
        <v>0.8994509921508608</v>
      </c>
      <c r="M331" s="51">
        <f t="shared" si="54"/>
        <v>1962</v>
      </c>
      <c r="N331" s="52">
        <f t="shared" si="55"/>
        <v>1284372100</v>
      </c>
      <c r="O331" s="52">
        <f t="shared" si="62"/>
        <v>646418.6034658512</v>
      </c>
      <c r="P331" s="50">
        <v>673541.5046059366</v>
      </c>
      <c r="Q331" s="55">
        <f t="shared" si="56"/>
        <v>-0.04026908654419745</v>
      </c>
      <c r="R331" s="48">
        <v>84</v>
      </c>
      <c r="S331" s="51">
        <v>100992500</v>
      </c>
      <c r="T331" s="52">
        <v>0</v>
      </c>
      <c r="U331" s="51">
        <v>0</v>
      </c>
      <c r="V331" s="52">
        <v>3</v>
      </c>
      <c r="W331" s="51">
        <v>16098800</v>
      </c>
      <c r="X331" s="53">
        <f t="shared" si="57"/>
        <v>0.01141716192593369</v>
      </c>
      <c r="Y331" s="62">
        <f t="shared" si="58"/>
        <v>87</v>
      </c>
      <c r="Z331" s="63">
        <f t="shared" si="59"/>
        <v>117091300</v>
      </c>
      <c r="AA331" s="58">
        <f t="shared" si="61"/>
        <v>2126</v>
      </c>
      <c r="AB331" s="59">
        <f t="shared" si="60"/>
        <v>1410052700</v>
      </c>
      <c r="AC331" s="12"/>
    </row>
    <row r="332" spans="1:29" ht="16.5">
      <c r="A332" s="60" t="s">
        <v>677</v>
      </c>
      <c r="B332" s="46" t="s">
        <v>680</v>
      </c>
      <c r="C332" s="47" t="s">
        <v>664</v>
      </c>
      <c r="D332" s="48">
        <v>113</v>
      </c>
      <c r="E332" s="49">
        <v>38448100</v>
      </c>
      <c r="F332" s="50">
        <v>3090</v>
      </c>
      <c r="G332" s="51">
        <v>2503435400</v>
      </c>
      <c r="H332" s="52">
        <v>209</v>
      </c>
      <c r="I332" s="51">
        <v>257605800</v>
      </c>
      <c r="J332" s="52">
        <v>298</v>
      </c>
      <c r="K332" s="51">
        <v>4125100</v>
      </c>
      <c r="L332" s="53">
        <f t="shared" si="53"/>
        <v>0.9301997423375056</v>
      </c>
      <c r="M332" s="51">
        <f t="shared" si="54"/>
        <v>3299</v>
      </c>
      <c r="N332" s="52">
        <f t="shared" si="55"/>
        <v>2761041200</v>
      </c>
      <c r="O332" s="52">
        <f t="shared" si="62"/>
        <v>836932.7675053047</v>
      </c>
      <c r="P332" s="50">
        <v>849807.7599272507</v>
      </c>
      <c r="Q332" s="55">
        <f t="shared" si="56"/>
        <v>-0.015150476412510295</v>
      </c>
      <c r="R332" s="48">
        <v>72</v>
      </c>
      <c r="S332" s="51">
        <v>164609600</v>
      </c>
      <c r="T332" s="52">
        <v>0</v>
      </c>
      <c r="U332" s="51">
        <v>0</v>
      </c>
      <c r="V332" s="52">
        <v>0</v>
      </c>
      <c r="W332" s="51">
        <v>0</v>
      </c>
      <c r="X332" s="53">
        <f t="shared" si="57"/>
        <v>0</v>
      </c>
      <c r="Y332" s="62">
        <f t="shared" si="58"/>
        <v>72</v>
      </c>
      <c r="Z332" s="63">
        <f t="shared" si="59"/>
        <v>164609600</v>
      </c>
      <c r="AA332" s="58">
        <f t="shared" si="61"/>
        <v>3782</v>
      </c>
      <c r="AB332" s="59">
        <f t="shared" si="60"/>
        <v>2968224000</v>
      </c>
      <c r="AC332" s="12"/>
    </row>
    <row r="333" spans="1:29" ht="16.5">
      <c r="A333" s="60" t="s">
        <v>679</v>
      </c>
      <c r="B333" s="46" t="s">
        <v>682</v>
      </c>
      <c r="C333" s="47" t="s">
        <v>664</v>
      </c>
      <c r="D333" s="48">
        <v>51</v>
      </c>
      <c r="E333" s="49">
        <v>81671300</v>
      </c>
      <c r="F333" s="50">
        <v>857</v>
      </c>
      <c r="G333" s="51">
        <v>1859758100</v>
      </c>
      <c r="H333" s="52">
        <v>0</v>
      </c>
      <c r="I333" s="51">
        <v>0</v>
      </c>
      <c r="J333" s="52">
        <v>0</v>
      </c>
      <c r="K333" s="51">
        <v>0</v>
      </c>
      <c r="L333" s="53">
        <f t="shared" si="53"/>
        <v>0.9445042736505557</v>
      </c>
      <c r="M333" s="51">
        <f t="shared" si="54"/>
        <v>857</v>
      </c>
      <c r="N333" s="52">
        <f t="shared" si="55"/>
        <v>1862981000</v>
      </c>
      <c r="O333" s="52">
        <f t="shared" si="62"/>
        <v>2170079.463243874</v>
      </c>
      <c r="P333" s="50">
        <v>2003540.4205607476</v>
      </c>
      <c r="Q333" s="55">
        <f t="shared" si="56"/>
        <v>0.0831223772548175</v>
      </c>
      <c r="R333" s="48">
        <v>17</v>
      </c>
      <c r="S333" s="51">
        <v>24378600</v>
      </c>
      <c r="T333" s="52">
        <v>0</v>
      </c>
      <c r="U333" s="51">
        <v>0</v>
      </c>
      <c r="V333" s="52">
        <v>4</v>
      </c>
      <c r="W333" s="51">
        <v>3222900</v>
      </c>
      <c r="X333" s="53">
        <f t="shared" si="57"/>
        <v>0.0016367950345522765</v>
      </c>
      <c r="Y333" s="62">
        <f t="shared" si="58"/>
        <v>21</v>
      </c>
      <c r="Z333" s="63">
        <f t="shared" si="59"/>
        <v>27601500</v>
      </c>
      <c r="AA333" s="58">
        <f t="shared" si="61"/>
        <v>929</v>
      </c>
      <c r="AB333" s="59">
        <f t="shared" si="60"/>
        <v>1969030900</v>
      </c>
      <c r="AC333" s="12"/>
    </row>
    <row r="334" spans="1:29" ht="16.5">
      <c r="A334" s="60" t="s">
        <v>681</v>
      </c>
      <c r="B334" s="46" t="s">
        <v>684</v>
      </c>
      <c r="C334" s="47" t="s">
        <v>664</v>
      </c>
      <c r="D334" s="48">
        <v>245</v>
      </c>
      <c r="E334" s="49">
        <v>27778200</v>
      </c>
      <c r="F334" s="50">
        <v>2922</v>
      </c>
      <c r="G334" s="51">
        <v>957096500</v>
      </c>
      <c r="H334" s="52">
        <v>2</v>
      </c>
      <c r="I334" s="51">
        <v>408600</v>
      </c>
      <c r="J334" s="52">
        <v>6</v>
      </c>
      <c r="K334" s="51">
        <v>13900</v>
      </c>
      <c r="L334" s="53">
        <f t="shared" si="53"/>
        <v>0.4591495722475077</v>
      </c>
      <c r="M334" s="51">
        <f t="shared" si="54"/>
        <v>2924</v>
      </c>
      <c r="N334" s="52">
        <f t="shared" si="55"/>
        <v>1121389200</v>
      </c>
      <c r="O334" s="52">
        <f t="shared" si="62"/>
        <v>327464.1244870041</v>
      </c>
      <c r="P334" s="50">
        <v>299063.71261601924</v>
      </c>
      <c r="Q334" s="55">
        <f t="shared" si="56"/>
        <v>0.09496441952972541</v>
      </c>
      <c r="R334" s="48">
        <v>201</v>
      </c>
      <c r="S334" s="51">
        <v>754117100</v>
      </c>
      <c r="T334" s="52">
        <v>44</v>
      </c>
      <c r="U334" s="51">
        <v>182089800</v>
      </c>
      <c r="V334" s="52">
        <v>24</v>
      </c>
      <c r="W334" s="51">
        <v>163884100</v>
      </c>
      <c r="X334" s="53">
        <f t="shared" si="57"/>
        <v>0.07858685495583029</v>
      </c>
      <c r="Y334" s="62">
        <f t="shared" si="58"/>
        <v>269</v>
      </c>
      <c r="Z334" s="63">
        <f t="shared" si="59"/>
        <v>1100091000</v>
      </c>
      <c r="AA334" s="58">
        <f t="shared" si="61"/>
        <v>3444</v>
      </c>
      <c r="AB334" s="59">
        <f t="shared" si="60"/>
        <v>2085388200</v>
      </c>
      <c r="AC334" s="12"/>
    </row>
    <row r="335" spans="1:29" ht="16.5">
      <c r="A335" s="60" t="s">
        <v>683</v>
      </c>
      <c r="B335" s="46" t="s">
        <v>686</v>
      </c>
      <c r="C335" s="47" t="s">
        <v>664</v>
      </c>
      <c r="D335" s="48">
        <v>25</v>
      </c>
      <c r="E335" s="49">
        <v>1654800</v>
      </c>
      <c r="F335" s="50">
        <v>611</v>
      </c>
      <c r="G335" s="51">
        <v>183619000</v>
      </c>
      <c r="H335" s="52">
        <v>0</v>
      </c>
      <c r="I335" s="51">
        <v>0</v>
      </c>
      <c r="J335" s="52">
        <v>0</v>
      </c>
      <c r="K335" s="51">
        <v>0</v>
      </c>
      <c r="L335" s="53">
        <f t="shared" si="53"/>
        <v>0.7655554059254361</v>
      </c>
      <c r="M335" s="51">
        <f t="shared" si="54"/>
        <v>611</v>
      </c>
      <c r="N335" s="52">
        <f t="shared" si="55"/>
        <v>196847100</v>
      </c>
      <c r="O335" s="52">
        <f t="shared" si="62"/>
        <v>300522.0949263502</v>
      </c>
      <c r="P335" s="50">
        <v>329046.5460526316</v>
      </c>
      <c r="Q335" s="55">
        <f t="shared" si="56"/>
        <v>-0.08668819493312296</v>
      </c>
      <c r="R335" s="48">
        <v>44</v>
      </c>
      <c r="S335" s="51">
        <v>34989900</v>
      </c>
      <c r="T335" s="52">
        <v>5</v>
      </c>
      <c r="U335" s="51">
        <v>6358900</v>
      </c>
      <c r="V335" s="52">
        <v>2</v>
      </c>
      <c r="W335" s="51">
        <v>13228100</v>
      </c>
      <c r="X335" s="53">
        <f t="shared" si="57"/>
        <v>0.05515139209516587</v>
      </c>
      <c r="Y335" s="62">
        <f t="shared" si="58"/>
        <v>51</v>
      </c>
      <c r="Z335" s="63">
        <f t="shared" si="59"/>
        <v>54576900</v>
      </c>
      <c r="AA335" s="58">
        <f t="shared" si="61"/>
        <v>687</v>
      </c>
      <c r="AB335" s="59">
        <f t="shared" si="60"/>
        <v>239850700</v>
      </c>
      <c r="AC335" s="12"/>
    </row>
    <row r="336" spans="1:29" ht="16.5">
      <c r="A336" s="60" t="s">
        <v>685</v>
      </c>
      <c r="B336" s="46" t="s">
        <v>688</v>
      </c>
      <c r="C336" s="47" t="s">
        <v>664</v>
      </c>
      <c r="D336" s="48">
        <v>37</v>
      </c>
      <c r="E336" s="49">
        <v>9108000</v>
      </c>
      <c r="F336" s="50">
        <v>2039</v>
      </c>
      <c r="G336" s="51">
        <v>1470013900</v>
      </c>
      <c r="H336" s="52">
        <v>0</v>
      </c>
      <c r="I336" s="51">
        <v>0</v>
      </c>
      <c r="J336" s="52">
        <v>0</v>
      </c>
      <c r="K336" s="51">
        <v>0</v>
      </c>
      <c r="L336" s="53">
        <f t="shared" si="53"/>
        <v>0.9611892453225345</v>
      </c>
      <c r="M336" s="51">
        <f t="shared" si="54"/>
        <v>2039</v>
      </c>
      <c r="N336" s="52">
        <f t="shared" si="55"/>
        <v>1470013900</v>
      </c>
      <c r="O336" s="52">
        <f t="shared" si="62"/>
        <v>720948.4551250613</v>
      </c>
      <c r="P336" s="50">
        <v>686611.4117068372</v>
      </c>
      <c r="Q336" s="55">
        <f t="shared" si="56"/>
        <v>0.050009427214246456</v>
      </c>
      <c r="R336" s="48">
        <v>64</v>
      </c>
      <c r="S336" s="51">
        <v>50248000</v>
      </c>
      <c r="T336" s="52">
        <v>0</v>
      </c>
      <c r="U336" s="51">
        <v>0</v>
      </c>
      <c r="V336" s="52">
        <v>0</v>
      </c>
      <c r="W336" s="51">
        <v>0</v>
      </c>
      <c r="X336" s="53">
        <f t="shared" si="57"/>
        <v>0</v>
      </c>
      <c r="Y336" s="62">
        <f t="shared" si="58"/>
        <v>64</v>
      </c>
      <c r="Z336" s="63">
        <f t="shared" si="59"/>
        <v>50248000</v>
      </c>
      <c r="AA336" s="58">
        <f t="shared" si="61"/>
        <v>2140</v>
      </c>
      <c r="AB336" s="59">
        <f t="shared" si="60"/>
        <v>1529369900</v>
      </c>
      <c r="AC336" s="12"/>
    </row>
    <row r="337" spans="1:29" ht="16.5">
      <c r="A337" s="60" t="s">
        <v>687</v>
      </c>
      <c r="B337" s="46" t="s">
        <v>690</v>
      </c>
      <c r="C337" s="47" t="s">
        <v>664</v>
      </c>
      <c r="D337" s="48">
        <v>21</v>
      </c>
      <c r="E337" s="49">
        <v>1905600</v>
      </c>
      <c r="F337" s="50">
        <v>353</v>
      </c>
      <c r="G337" s="51">
        <v>106279000</v>
      </c>
      <c r="H337" s="52">
        <v>1</v>
      </c>
      <c r="I337" s="51">
        <v>563600</v>
      </c>
      <c r="J337" s="52">
        <v>2</v>
      </c>
      <c r="K337" s="51">
        <v>2700</v>
      </c>
      <c r="L337" s="53">
        <f t="shared" si="53"/>
        <v>0.6915360736930131</v>
      </c>
      <c r="M337" s="51">
        <f t="shared" si="54"/>
        <v>354</v>
      </c>
      <c r="N337" s="52">
        <f t="shared" si="55"/>
        <v>122157300</v>
      </c>
      <c r="O337" s="52">
        <f t="shared" si="62"/>
        <v>301815.25423728814</v>
      </c>
      <c r="P337" s="50">
        <v>314885.8757062147</v>
      </c>
      <c r="Q337" s="55">
        <f t="shared" si="56"/>
        <v>-0.041509075120032705</v>
      </c>
      <c r="R337" s="48">
        <v>35</v>
      </c>
      <c r="S337" s="51">
        <v>27115000</v>
      </c>
      <c r="T337" s="52">
        <v>3</v>
      </c>
      <c r="U337" s="51">
        <v>3319800</v>
      </c>
      <c r="V337" s="52">
        <v>4</v>
      </c>
      <c r="W337" s="51">
        <v>15314700</v>
      </c>
      <c r="X337" s="53">
        <f t="shared" si="57"/>
        <v>0.09912401521290559</v>
      </c>
      <c r="Y337" s="62">
        <f t="shared" si="58"/>
        <v>42</v>
      </c>
      <c r="Z337" s="63">
        <f t="shared" si="59"/>
        <v>45749500</v>
      </c>
      <c r="AA337" s="58">
        <f t="shared" si="61"/>
        <v>419</v>
      </c>
      <c r="AB337" s="59">
        <f t="shared" si="60"/>
        <v>154500400</v>
      </c>
      <c r="AC337" s="12"/>
    </row>
    <row r="338" spans="1:29" ht="16.5">
      <c r="A338" s="60" t="s">
        <v>689</v>
      </c>
      <c r="B338" s="46" t="s">
        <v>692</v>
      </c>
      <c r="C338" s="47" t="s">
        <v>664</v>
      </c>
      <c r="D338" s="48">
        <v>70</v>
      </c>
      <c r="E338" s="49">
        <v>10120100</v>
      </c>
      <c r="F338" s="50">
        <v>2959</v>
      </c>
      <c r="G338" s="51">
        <v>741225500</v>
      </c>
      <c r="H338" s="52">
        <v>0</v>
      </c>
      <c r="I338" s="51">
        <v>0</v>
      </c>
      <c r="J338" s="52">
        <v>0</v>
      </c>
      <c r="K338" s="51">
        <v>0</v>
      </c>
      <c r="L338" s="53">
        <f t="shared" si="53"/>
        <v>0.720186406434273</v>
      </c>
      <c r="M338" s="51">
        <f t="shared" si="54"/>
        <v>2959</v>
      </c>
      <c r="N338" s="52">
        <f t="shared" si="55"/>
        <v>763290900</v>
      </c>
      <c r="O338" s="52">
        <f t="shared" si="62"/>
        <v>250498.64819195674</v>
      </c>
      <c r="P338" s="50">
        <v>255274.4846231835</v>
      </c>
      <c r="Q338" s="55">
        <f t="shared" si="56"/>
        <v>-0.018708632154429663</v>
      </c>
      <c r="R338" s="48">
        <v>268</v>
      </c>
      <c r="S338" s="51">
        <v>230456500</v>
      </c>
      <c r="T338" s="52">
        <v>3</v>
      </c>
      <c r="U338" s="51">
        <v>25345900</v>
      </c>
      <c r="V338" s="52">
        <v>12</v>
      </c>
      <c r="W338" s="51">
        <v>22065400</v>
      </c>
      <c r="X338" s="53">
        <f t="shared" si="57"/>
        <v>0.02143909125162964</v>
      </c>
      <c r="Y338" s="62">
        <f t="shared" si="58"/>
        <v>283</v>
      </c>
      <c r="Z338" s="63">
        <f t="shared" si="59"/>
        <v>277867800</v>
      </c>
      <c r="AA338" s="58">
        <f t="shared" si="61"/>
        <v>3312</v>
      </c>
      <c r="AB338" s="59">
        <f t="shared" si="60"/>
        <v>1029213400</v>
      </c>
      <c r="AC338" s="12"/>
    </row>
    <row r="339" spans="1:29" ht="16.5">
      <c r="A339" s="60" t="s">
        <v>691</v>
      </c>
      <c r="B339" s="46" t="s">
        <v>694</v>
      </c>
      <c r="C339" s="47" t="s">
        <v>664</v>
      </c>
      <c r="D339" s="48">
        <v>464</v>
      </c>
      <c r="E339" s="49">
        <v>55908800</v>
      </c>
      <c r="F339" s="50">
        <v>11366</v>
      </c>
      <c r="G339" s="51">
        <v>4266398600</v>
      </c>
      <c r="H339" s="52">
        <v>84</v>
      </c>
      <c r="I339" s="51">
        <v>29970000</v>
      </c>
      <c r="J339" s="52">
        <v>176</v>
      </c>
      <c r="K339" s="51">
        <v>1464900</v>
      </c>
      <c r="L339" s="53">
        <f t="shared" si="53"/>
        <v>0.7289445440747195</v>
      </c>
      <c r="M339" s="51">
        <f t="shared" si="54"/>
        <v>11450</v>
      </c>
      <c r="N339" s="52">
        <f t="shared" si="55"/>
        <v>4367462900</v>
      </c>
      <c r="O339" s="52">
        <f t="shared" si="62"/>
        <v>375228.69868995633</v>
      </c>
      <c r="P339" s="50">
        <v>347462.1303323737</v>
      </c>
      <c r="Q339" s="55">
        <f t="shared" si="56"/>
        <v>0.07991250249637794</v>
      </c>
      <c r="R339" s="48">
        <v>395</v>
      </c>
      <c r="S339" s="51">
        <v>1320216200</v>
      </c>
      <c r="T339" s="52">
        <v>29</v>
      </c>
      <c r="U339" s="51">
        <v>148905300</v>
      </c>
      <c r="V339" s="52">
        <v>2</v>
      </c>
      <c r="W339" s="51">
        <v>71094300</v>
      </c>
      <c r="X339" s="53">
        <f t="shared" si="57"/>
        <v>0.012062233696571409</v>
      </c>
      <c r="Y339" s="62">
        <f t="shared" si="58"/>
        <v>426</v>
      </c>
      <c r="Z339" s="63">
        <f t="shared" si="59"/>
        <v>1540215800</v>
      </c>
      <c r="AA339" s="58">
        <f t="shared" si="61"/>
        <v>12516</v>
      </c>
      <c r="AB339" s="59">
        <f t="shared" si="60"/>
        <v>5893958100</v>
      </c>
      <c r="AC339" s="12"/>
    </row>
    <row r="340" spans="1:29" ht="16.5">
      <c r="A340" s="60" t="s">
        <v>693</v>
      </c>
      <c r="B340" s="46" t="s">
        <v>696</v>
      </c>
      <c r="C340" s="47" t="s">
        <v>664</v>
      </c>
      <c r="D340" s="48">
        <v>185</v>
      </c>
      <c r="E340" s="49">
        <v>14285900</v>
      </c>
      <c r="F340" s="50">
        <v>2215</v>
      </c>
      <c r="G340" s="51">
        <v>504097000</v>
      </c>
      <c r="H340" s="52">
        <v>0</v>
      </c>
      <c r="I340" s="51">
        <v>0</v>
      </c>
      <c r="J340" s="52">
        <v>0</v>
      </c>
      <c r="K340" s="51">
        <v>0</v>
      </c>
      <c r="L340" s="53">
        <f t="shared" si="53"/>
        <v>0.8764520398277755</v>
      </c>
      <c r="M340" s="51">
        <f t="shared" si="54"/>
        <v>2215</v>
      </c>
      <c r="N340" s="52">
        <f t="shared" si="55"/>
        <v>511196800</v>
      </c>
      <c r="O340" s="52">
        <f t="shared" si="62"/>
        <v>227583.29571106096</v>
      </c>
      <c r="P340" s="50">
        <v>223358.1311769991</v>
      </c>
      <c r="Q340" s="55">
        <f t="shared" si="56"/>
        <v>0.01891654676638409</v>
      </c>
      <c r="R340" s="48">
        <v>91</v>
      </c>
      <c r="S340" s="51">
        <v>49673700</v>
      </c>
      <c r="T340" s="52">
        <v>0</v>
      </c>
      <c r="U340" s="51">
        <v>0</v>
      </c>
      <c r="V340" s="52">
        <v>10</v>
      </c>
      <c r="W340" s="51">
        <v>7099800</v>
      </c>
      <c r="X340" s="53">
        <f t="shared" si="57"/>
        <v>0.012344120660050032</v>
      </c>
      <c r="Y340" s="62">
        <f t="shared" si="58"/>
        <v>101</v>
      </c>
      <c r="Z340" s="63">
        <f t="shared" si="59"/>
        <v>56773500</v>
      </c>
      <c r="AA340" s="58">
        <f t="shared" si="61"/>
        <v>2501</v>
      </c>
      <c r="AB340" s="59">
        <f t="shared" si="60"/>
        <v>575156400</v>
      </c>
      <c r="AC340" s="12"/>
    </row>
    <row r="341" spans="1:29" ht="16.5">
      <c r="A341" s="60" t="s">
        <v>698</v>
      </c>
      <c r="B341" s="46" t="s">
        <v>699</v>
      </c>
      <c r="C341" s="47" t="s">
        <v>664</v>
      </c>
      <c r="D341" s="48">
        <v>148</v>
      </c>
      <c r="E341" s="49">
        <v>67212400</v>
      </c>
      <c r="F341" s="50">
        <v>5457</v>
      </c>
      <c r="G341" s="51">
        <v>3575479300</v>
      </c>
      <c r="H341" s="52">
        <v>29</v>
      </c>
      <c r="I341" s="51">
        <v>17828300</v>
      </c>
      <c r="J341" s="52">
        <v>64</v>
      </c>
      <c r="K341" s="51">
        <v>988100</v>
      </c>
      <c r="L341" s="53">
        <f t="shared" si="53"/>
        <v>0.8815068890870031</v>
      </c>
      <c r="M341" s="51">
        <f t="shared" si="54"/>
        <v>5486</v>
      </c>
      <c r="N341" s="52">
        <f t="shared" si="55"/>
        <v>3601757600</v>
      </c>
      <c r="O341" s="52">
        <f t="shared" si="62"/>
        <v>654995.9168793292</v>
      </c>
      <c r="P341" s="50">
        <v>615611.3402118335</v>
      </c>
      <c r="Q341" s="55">
        <f t="shared" si="56"/>
        <v>0.06397636640992259</v>
      </c>
      <c r="R341" s="48">
        <v>225</v>
      </c>
      <c r="S341" s="51">
        <v>357433400</v>
      </c>
      <c r="T341" s="52">
        <v>8</v>
      </c>
      <c r="U341" s="51">
        <v>48932400</v>
      </c>
      <c r="V341" s="52">
        <v>3</v>
      </c>
      <c r="W341" s="51">
        <v>8450000</v>
      </c>
      <c r="X341" s="53">
        <f t="shared" si="57"/>
        <v>0.0020729461660296427</v>
      </c>
      <c r="Y341" s="62">
        <f t="shared" si="58"/>
        <v>236</v>
      </c>
      <c r="Z341" s="63">
        <f t="shared" si="59"/>
        <v>414815800</v>
      </c>
      <c r="AA341" s="58">
        <f t="shared" si="61"/>
        <v>5934</v>
      </c>
      <c r="AB341" s="59">
        <f t="shared" si="60"/>
        <v>4076323900</v>
      </c>
      <c r="AC341" s="12"/>
    </row>
    <row r="342" spans="1:29" ht="16.5">
      <c r="A342" s="60" t="s">
        <v>695</v>
      </c>
      <c r="B342" s="46" t="s">
        <v>701</v>
      </c>
      <c r="C342" s="47" t="s">
        <v>664</v>
      </c>
      <c r="D342" s="48">
        <v>1578</v>
      </c>
      <c r="E342" s="49">
        <v>127426600</v>
      </c>
      <c r="F342" s="50">
        <v>16750</v>
      </c>
      <c r="G342" s="51">
        <v>5157744800</v>
      </c>
      <c r="H342" s="52">
        <v>283</v>
      </c>
      <c r="I342" s="51">
        <v>98908600</v>
      </c>
      <c r="J342" s="52">
        <v>434</v>
      </c>
      <c r="K342" s="51">
        <v>2755700</v>
      </c>
      <c r="L342" s="53">
        <f t="shared" si="53"/>
        <v>0.8556736867517662</v>
      </c>
      <c r="M342" s="51">
        <f t="shared" si="54"/>
        <v>17033</v>
      </c>
      <c r="N342" s="52">
        <f t="shared" si="55"/>
        <v>5288913200</v>
      </c>
      <c r="O342" s="52">
        <f t="shared" si="62"/>
        <v>308615.82809839724</v>
      </c>
      <c r="P342" s="50">
        <v>278500.70909413224</v>
      </c>
      <c r="Q342" s="55">
        <f t="shared" si="56"/>
        <v>0.10813300656296065</v>
      </c>
      <c r="R342" s="48">
        <v>489</v>
      </c>
      <c r="S342" s="51">
        <v>616492200</v>
      </c>
      <c r="T342" s="52">
        <v>68</v>
      </c>
      <c r="U342" s="51">
        <v>107704400</v>
      </c>
      <c r="V342" s="52">
        <v>1</v>
      </c>
      <c r="W342" s="51">
        <v>32259800</v>
      </c>
      <c r="X342" s="53">
        <f t="shared" si="57"/>
        <v>0.005251223525575156</v>
      </c>
      <c r="Y342" s="62">
        <f t="shared" si="58"/>
        <v>558</v>
      </c>
      <c r="Z342" s="63">
        <f t="shared" si="59"/>
        <v>756456400</v>
      </c>
      <c r="AA342" s="58">
        <f t="shared" si="61"/>
        <v>19603</v>
      </c>
      <c r="AB342" s="59">
        <f t="shared" si="60"/>
        <v>6143292100</v>
      </c>
      <c r="AC342" s="12"/>
    </row>
    <row r="343" spans="1:29" ht="16.5">
      <c r="A343" s="60" t="s">
        <v>697</v>
      </c>
      <c r="B343" s="46" t="s">
        <v>703</v>
      </c>
      <c r="C343" s="47" t="s">
        <v>664</v>
      </c>
      <c r="D343" s="48">
        <v>7</v>
      </c>
      <c r="E343" s="49">
        <v>428900</v>
      </c>
      <c r="F343" s="50">
        <v>398</v>
      </c>
      <c r="G343" s="51">
        <v>239562900</v>
      </c>
      <c r="H343" s="52">
        <v>0</v>
      </c>
      <c r="I343" s="51">
        <v>0</v>
      </c>
      <c r="J343" s="52">
        <v>0</v>
      </c>
      <c r="K343" s="51">
        <v>0</v>
      </c>
      <c r="L343" s="53">
        <f t="shared" si="53"/>
        <v>0.9982128556058999</v>
      </c>
      <c r="M343" s="51">
        <f t="shared" si="54"/>
        <v>398</v>
      </c>
      <c r="N343" s="52">
        <f t="shared" si="55"/>
        <v>239562900</v>
      </c>
      <c r="O343" s="52">
        <f t="shared" si="62"/>
        <v>601916.8341708543</v>
      </c>
      <c r="P343" s="50">
        <v>568716.08040201</v>
      </c>
      <c r="Q343" s="55">
        <f t="shared" si="56"/>
        <v>0.05837843330432223</v>
      </c>
      <c r="R343" s="48">
        <v>0</v>
      </c>
      <c r="S343" s="51">
        <v>0</v>
      </c>
      <c r="T343" s="52">
        <v>0</v>
      </c>
      <c r="U343" s="51">
        <v>0</v>
      </c>
      <c r="V343" s="52">
        <v>0</v>
      </c>
      <c r="W343" s="51">
        <v>0</v>
      </c>
      <c r="X343" s="53">
        <f t="shared" si="57"/>
        <v>0</v>
      </c>
      <c r="Y343" s="62">
        <f t="shared" si="58"/>
        <v>0</v>
      </c>
      <c r="Z343" s="63">
        <f t="shared" si="59"/>
        <v>0</v>
      </c>
      <c r="AA343" s="58">
        <f t="shared" si="61"/>
        <v>405</v>
      </c>
      <c r="AB343" s="59">
        <f t="shared" si="60"/>
        <v>239991800</v>
      </c>
      <c r="AC343" s="12"/>
    </row>
    <row r="344" spans="1:29" ht="16.5">
      <c r="A344" s="60" t="s">
        <v>700</v>
      </c>
      <c r="B344" s="46" t="s">
        <v>705</v>
      </c>
      <c r="C344" s="47" t="s">
        <v>664</v>
      </c>
      <c r="D344" s="48">
        <v>182</v>
      </c>
      <c r="E344" s="49">
        <v>6983000</v>
      </c>
      <c r="F344" s="50">
        <v>2949</v>
      </c>
      <c r="G344" s="51">
        <v>403095600</v>
      </c>
      <c r="H344" s="52">
        <v>0</v>
      </c>
      <c r="I344" s="51">
        <v>0</v>
      </c>
      <c r="J344" s="52">
        <v>0</v>
      </c>
      <c r="K344" s="51">
        <v>0</v>
      </c>
      <c r="L344" s="53">
        <f t="shared" si="53"/>
        <v>0.8439221137852235</v>
      </c>
      <c r="M344" s="51">
        <f t="shared" si="54"/>
        <v>2949</v>
      </c>
      <c r="N344" s="52">
        <f t="shared" si="55"/>
        <v>425910100</v>
      </c>
      <c r="O344" s="52">
        <f t="shared" si="62"/>
        <v>136688.9114954222</v>
      </c>
      <c r="P344" s="50">
        <v>139502.2125377137</v>
      </c>
      <c r="Q344" s="55">
        <f t="shared" si="56"/>
        <v>-0.020166712707376945</v>
      </c>
      <c r="R344" s="48">
        <v>114</v>
      </c>
      <c r="S344" s="51">
        <v>42319700</v>
      </c>
      <c r="T344" s="52">
        <v>3</v>
      </c>
      <c r="U344" s="51">
        <v>2432700</v>
      </c>
      <c r="V344" s="52">
        <v>24</v>
      </c>
      <c r="W344" s="51">
        <v>22814500</v>
      </c>
      <c r="X344" s="53">
        <f t="shared" si="57"/>
        <v>0.04776450317233178</v>
      </c>
      <c r="Y344" s="62">
        <f t="shared" si="58"/>
        <v>141</v>
      </c>
      <c r="Z344" s="63">
        <f t="shared" si="59"/>
        <v>67566900</v>
      </c>
      <c r="AA344" s="58">
        <f t="shared" si="61"/>
        <v>3272</v>
      </c>
      <c r="AB344" s="59">
        <f t="shared" si="60"/>
        <v>477645500</v>
      </c>
      <c r="AC344" s="12"/>
    </row>
    <row r="345" spans="1:29" ht="16.5">
      <c r="A345" s="60" t="s">
        <v>702</v>
      </c>
      <c r="B345" s="46" t="s">
        <v>707</v>
      </c>
      <c r="C345" s="47" t="s">
        <v>664</v>
      </c>
      <c r="D345" s="48">
        <v>86</v>
      </c>
      <c r="E345" s="49">
        <v>4810600</v>
      </c>
      <c r="F345" s="50">
        <v>1975</v>
      </c>
      <c r="G345" s="51">
        <v>475299500</v>
      </c>
      <c r="H345" s="52">
        <v>0</v>
      </c>
      <c r="I345" s="51">
        <v>0</v>
      </c>
      <c r="J345" s="52">
        <v>0</v>
      </c>
      <c r="K345" s="51">
        <v>0</v>
      </c>
      <c r="L345" s="53">
        <f t="shared" si="53"/>
        <v>0.719656048561769</v>
      </c>
      <c r="M345" s="51">
        <f t="shared" si="54"/>
        <v>1975</v>
      </c>
      <c r="N345" s="52">
        <f t="shared" si="55"/>
        <v>510446300</v>
      </c>
      <c r="O345" s="52">
        <f t="shared" si="62"/>
        <v>240657.9746835443</v>
      </c>
      <c r="P345" s="50">
        <v>231968.20486815416</v>
      </c>
      <c r="Q345" s="55">
        <f t="shared" si="56"/>
        <v>0.037461038336392805</v>
      </c>
      <c r="R345" s="48">
        <v>224</v>
      </c>
      <c r="S345" s="51">
        <v>131975800</v>
      </c>
      <c r="T345" s="52">
        <v>6</v>
      </c>
      <c r="U345" s="51">
        <v>13221000</v>
      </c>
      <c r="V345" s="52">
        <v>19</v>
      </c>
      <c r="W345" s="51">
        <v>35146800</v>
      </c>
      <c r="X345" s="53">
        <f t="shared" si="57"/>
        <v>0.05321614520442538</v>
      </c>
      <c r="Y345" s="62">
        <f t="shared" si="58"/>
        <v>249</v>
      </c>
      <c r="Z345" s="63">
        <f t="shared" si="59"/>
        <v>180343600</v>
      </c>
      <c r="AA345" s="58">
        <f t="shared" si="61"/>
        <v>2310</v>
      </c>
      <c r="AB345" s="59">
        <f t="shared" si="60"/>
        <v>660453700</v>
      </c>
      <c r="AC345" s="12"/>
    </row>
    <row r="346" spans="1:29" ht="16.5">
      <c r="A346" s="60" t="s">
        <v>704</v>
      </c>
      <c r="B346" s="46" t="s">
        <v>709</v>
      </c>
      <c r="C346" s="47" t="s">
        <v>664</v>
      </c>
      <c r="D346" s="48">
        <v>70</v>
      </c>
      <c r="E346" s="49">
        <v>18214300</v>
      </c>
      <c r="F346" s="50">
        <v>2294</v>
      </c>
      <c r="G346" s="51">
        <v>1453902900</v>
      </c>
      <c r="H346" s="52">
        <v>2</v>
      </c>
      <c r="I346" s="51">
        <v>4339100</v>
      </c>
      <c r="J346" s="52">
        <v>3</v>
      </c>
      <c r="K346" s="51">
        <v>17300</v>
      </c>
      <c r="L346" s="53">
        <f t="shared" si="53"/>
        <v>0.919123206171449</v>
      </c>
      <c r="M346" s="51">
        <f t="shared" si="54"/>
        <v>2296</v>
      </c>
      <c r="N346" s="52">
        <f t="shared" si="55"/>
        <v>1458242000</v>
      </c>
      <c r="O346" s="52">
        <f t="shared" si="62"/>
        <v>635122.8222996516</v>
      </c>
      <c r="P346" s="50">
        <v>584732.2382829611</v>
      </c>
      <c r="Q346" s="55">
        <f t="shared" si="56"/>
        <v>0.08617719482110324</v>
      </c>
      <c r="R346" s="48">
        <v>150</v>
      </c>
      <c r="S346" s="51">
        <v>110084100</v>
      </c>
      <c r="T346" s="52">
        <v>0</v>
      </c>
      <c r="U346" s="51">
        <v>0</v>
      </c>
      <c r="V346" s="52">
        <v>0</v>
      </c>
      <c r="W346" s="51">
        <v>0</v>
      </c>
      <c r="X346" s="53">
        <f t="shared" si="57"/>
        <v>0</v>
      </c>
      <c r="Y346" s="62">
        <f t="shared" si="58"/>
        <v>150</v>
      </c>
      <c r="Z346" s="63">
        <f t="shared" si="59"/>
        <v>110084100</v>
      </c>
      <c r="AA346" s="58">
        <f t="shared" si="61"/>
        <v>2519</v>
      </c>
      <c r="AB346" s="59">
        <f t="shared" si="60"/>
        <v>1586557700</v>
      </c>
      <c r="AC346" s="12"/>
    </row>
    <row r="347" spans="1:29" ht="16.5">
      <c r="A347" s="60" t="s">
        <v>706</v>
      </c>
      <c r="B347" s="46" t="s">
        <v>711</v>
      </c>
      <c r="C347" s="47" t="s">
        <v>664</v>
      </c>
      <c r="D347" s="48">
        <v>6</v>
      </c>
      <c r="E347" s="49">
        <v>4700600</v>
      </c>
      <c r="F347" s="50">
        <v>134</v>
      </c>
      <c r="G347" s="51">
        <v>140745200</v>
      </c>
      <c r="H347" s="52">
        <v>0</v>
      </c>
      <c r="I347" s="51">
        <v>0</v>
      </c>
      <c r="J347" s="52">
        <v>0</v>
      </c>
      <c r="K347" s="51">
        <v>0</v>
      </c>
      <c r="L347" s="53">
        <f t="shared" si="53"/>
        <v>0.9405769023858388</v>
      </c>
      <c r="M347" s="51">
        <f t="shared" si="54"/>
        <v>134</v>
      </c>
      <c r="N347" s="52">
        <f t="shared" si="55"/>
        <v>141346000</v>
      </c>
      <c r="O347" s="52">
        <f t="shared" si="62"/>
        <v>1050337.3134328357</v>
      </c>
      <c r="P347" s="50">
        <v>1049663.9097744361</v>
      </c>
      <c r="Q347" s="55">
        <f t="shared" si="56"/>
        <v>0.0006415421661437326</v>
      </c>
      <c r="R347" s="48">
        <v>4</v>
      </c>
      <c r="S347" s="51">
        <v>3590500</v>
      </c>
      <c r="T347" s="52">
        <v>0</v>
      </c>
      <c r="U347" s="51">
        <v>0</v>
      </c>
      <c r="V347" s="52">
        <v>1</v>
      </c>
      <c r="W347" s="51">
        <v>600800</v>
      </c>
      <c r="X347" s="53">
        <f t="shared" si="57"/>
        <v>0.004015047070546007</v>
      </c>
      <c r="Y347" s="62">
        <f t="shared" si="58"/>
        <v>5</v>
      </c>
      <c r="Z347" s="63">
        <f t="shared" si="59"/>
        <v>4191300</v>
      </c>
      <c r="AA347" s="58">
        <f t="shared" si="61"/>
        <v>145</v>
      </c>
      <c r="AB347" s="59">
        <f t="shared" si="60"/>
        <v>149637100</v>
      </c>
      <c r="AC347" s="12"/>
    </row>
    <row r="348" spans="1:29" ht="16.5">
      <c r="A348" s="60" t="s">
        <v>708</v>
      </c>
      <c r="B348" s="46" t="s">
        <v>713</v>
      </c>
      <c r="C348" s="47" t="s">
        <v>664</v>
      </c>
      <c r="D348" s="48">
        <v>480</v>
      </c>
      <c r="E348" s="49">
        <v>110592000</v>
      </c>
      <c r="F348" s="50">
        <v>8509</v>
      </c>
      <c r="G348" s="51">
        <v>3100572300</v>
      </c>
      <c r="H348" s="52">
        <v>1</v>
      </c>
      <c r="I348" s="51">
        <v>3088900</v>
      </c>
      <c r="J348" s="52">
        <v>1</v>
      </c>
      <c r="K348" s="51">
        <v>4500</v>
      </c>
      <c r="L348" s="53">
        <f t="shared" si="53"/>
        <v>0.7966724820181096</v>
      </c>
      <c r="M348" s="51">
        <f t="shared" si="54"/>
        <v>8510</v>
      </c>
      <c r="N348" s="52">
        <f t="shared" si="55"/>
        <v>3349307300</v>
      </c>
      <c r="O348" s="52">
        <f t="shared" si="62"/>
        <v>364707.5440658049</v>
      </c>
      <c r="P348" s="50">
        <v>372187.59433962265</v>
      </c>
      <c r="Q348" s="55">
        <f t="shared" si="56"/>
        <v>-0.020097527127656372</v>
      </c>
      <c r="R348" s="48">
        <v>483</v>
      </c>
      <c r="S348" s="51">
        <v>428162200</v>
      </c>
      <c r="T348" s="52">
        <v>5</v>
      </c>
      <c r="U348" s="51">
        <v>7714600</v>
      </c>
      <c r="V348" s="52">
        <v>144</v>
      </c>
      <c r="W348" s="51">
        <v>245646100</v>
      </c>
      <c r="X348" s="53">
        <f t="shared" si="57"/>
        <v>0.06305439787856637</v>
      </c>
      <c r="Y348" s="62">
        <f t="shared" si="58"/>
        <v>632</v>
      </c>
      <c r="Z348" s="63">
        <f t="shared" si="59"/>
        <v>681522900</v>
      </c>
      <c r="AA348" s="58">
        <f t="shared" si="61"/>
        <v>9623</v>
      </c>
      <c r="AB348" s="59">
        <f t="shared" si="60"/>
        <v>3895780600</v>
      </c>
      <c r="AC348" s="12"/>
    </row>
    <row r="349" spans="1:29" ht="16.5">
      <c r="A349" s="60" t="s">
        <v>710</v>
      </c>
      <c r="B349" s="46" t="s">
        <v>715</v>
      </c>
      <c r="C349" s="47" t="s">
        <v>664</v>
      </c>
      <c r="D349" s="48">
        <v>489</v>
      </c>
      <c r="E349" s="49">
        <v>38765800</v>
      </c>
      <c r="F349" s="50">
        <v>14157</v>
      </c>
      <c r="G349" s="51">
        <v>5657693750</v>
      </c>
      <c r="H349" s="52">
        <v>90</v>
      </c>
      <c r="I349" s="51">
        <v>34267100</v>
      </c>
      <c r="J349" s="52">
        <v>180</v>
      </c>
      <c r="K349" s="51">
        <v>2250500</v>
      </c>
      <c r="L349" s="53">
        <f t="shared" si="53"/>
        <v>0.92693889669427</v>
      </c>
      <c r="M349" s="51">
        <f t="shared" si="54"/>
        <v>14247</v>
      </c>
      <c r="N349" s="52">
        <f t="shared" si="55"/>
        <v>5691960850</v>
      </c>
      <c r="O349" s="52">
        <f t="shared" si="62"/>
        <v>399519.95858777285</v>
      </c>
      <c r="P349" s="50">
        <v>380843.24667985307</v>
      </c>
      <c r="Q349" s="55">
        <f t="shared" si="56"/>
        <v>0.04904041773286301</v>
      </c>
      <c r="R349" s="48">
        <v>353</v>
      </c>
      <c r="S349" s="51">
        <v>387171100</v>
      </c>
      <c r="T349" s="52">
        <v>9</v>
      </c>
      <c r="U349" s="51">
        <v>20451600</v>
      </c>
      <c r="V349" s="52">
        <v>0</v>
      </c>
      <c r="W349" s="51">
        <v>0</v>
      </c>
      <c r="X349" s="53">
        <f t="shared" si="57"/>
        <v>0</v>
      </c>
      <c r="Y349" s="62">
        <f t="shared" si="58"/>
        <v>362</v>
      </c>
      <c r="Z349" s="63">
        <f t="shared" si="59"/>
        <v>407622700</v>
      </c>
      <c r="AA349" s="58">
        <f t="shared" si="61"/>
        <v>15278</v>
      </c>
      <c r="AB349" s="59">
        <f t="shared" si="60"/>
        <v>6140599850</v>
      </c>
      <c r="AC349" s="12"/>
    </row>
    <row r="350" spans="1:29" ht="16.5">
      <c r="A350" s="60" t="s">
        <v>712</v>
      </c>
      <c r="B350" s="46" t="s">
        <v>717</v>
      </c>
      <c r="C350" s="47" t="s">
        <v>664</v>
      </c>
      <c r="D350" s="48">
        <v>137</v>
      </c>
      <c r="E350" s="49">
        <v>35166900</v>
      </c>
      <c r="F350" s="50">
        <v>2858</v>
      </c>
      <c r="G350" s="51">
        <v>1423674400</v>
      </c>
      <c r="H350" s="52">
        <v>0</v>
      </c>
      <c r="I350" s="51">
        <v>0</v>
      </c>
      <c r="J350" s="52">
        <v>0</v>
      </c>
      <c r="K350" s="51">
        <v>0</v>
      </c>
      <c r="L350" s="53">
        <f t="shared" si="53"/>
        <v>0.8947567518206085</v>
      </c>
      <c r="M350" s="51">
        <f t="shared" si="54"/>
        <v>2858</v>
      </c>
      <c r="N350" s="52">
        <f t="shared" si="55"/>
        <v>1430922800</v>
      </c>
      <c r="O350" s="52">
        <f t="shared" si="62"/>
        <v>498136.5990202939</v>
      </c>
      <c r="P350" s="50">
        <v>486494.27065026364</v>
      </c>
      <c r="Q350" s="55">
        <f t="shared" si="56"/>
        <v>0.023931069844807765</v>
      </c>
      <c r="R350" s="48">
        <v>188</v>
      </c>
      <c r="S350" s="51">
        <v>118667100</v>
      </c>
      <c r="T350" s="52">
        <v>11</v>
      </c>
      <c r="U350" s="51">
        <v>6373300</v>
      </c>
      <c r="V350" s="52">
        <v>7</v>
      </c>
      <c r="W350" s="51">
        <v>7248400</v>
      </c>
      <c r="X350" s="53">
        <f t="shared" si="57"/>
        <v>0.00455550429220087</v>
      </c>
      <c r="Y350" s="62">
        <f t="shared" si="58"/>
        <v>206</v>
      </c>
      <c r="Z350" s="63">
        <f t="shared" si="59"/>
        <v>132288800</v>
      </c>
      <c r="AA350" s="58">
        <f t="shared" si="61"/>
        <v>3201</v>
      </c>
      <c r="AB350" s="59">
        <f t="shared" si="60"/>
        <v>1591130100</v>
      </c>
      <c r="AC350" s="12"/>
    </row>
    <row r="351" spans="1:29" ht="16.5">
      <c r="A351" s="60" t="s">
        <v>714</v>
      </c>
      <c r="B351" s="46" t="s">
        <v>719</v>
      </c>
      <c r="C351" s="47" t="s">
        <v>664</v>
      </c>
      <c r="D351" s="48">
        <v>464</v>
      </c>
      <c r="E351" s="49">
        <v>69839100</v>
      </c>
      <c r="F351" s="50">
        <v>13120</v>
      </c>
      <c r="G351" s="51">
        <v>6439597624</v>
      </c>
      <c r="H351" s="52">
        <v>80</v>
      </c>
      <c r="I351" s="51">
        <v>37757200</v>
      </c>
      <c r="J351" s="52">
        <v>149</v>
      </c>
      <c r="K351" s="51">
        <v>1094700</v>
      </c>
      <c r="L351" s="53">
        <f t="shared" si="53"/>
        <v>0.9127216740423013</v>
      </c>
      <c r="M351" s="51">
        <f t="shared" si="54"/>
        <v>13200</v>
      </c>
      <c r="N351" s="52">
        <f t="shared" si="55"/>
        <v>6499111724</v>
      </c>
      <c r="O351" s="52">
        <f t="shared" si="62"/>
        <v>490708.6987878788</v>
      </c>
      <c r="P351" s="50">
        <v>465665.0454648956</v>
      </c>
      <c r="Q351" s="55">
        <f t="shared" si="56"/>
        <v>0.05378040195819489</v>
      </c>
      <c r="R351" s="48">
        <v>268</v>
      </c>
      <c r="S351" s="51">
        <v>444223200</v>
      </c>
      <c r="T351" s="52">
        <v>27</v>
      </c>
      <c r="U351" s="51">
        <v>82478300</v>
      </c>
      <c r="V351" s="52">
        <v>3</v>
      </c>
      <c r="W351" s="51">
        <v>21756900</v>
      </c>
      <c r="X351" s="53">
        <f t="shared" si="57"/>
        <v>0.0030657567370545743</v>
      </c>
      <c r="Y351" s="62">
        <f t="shared" si="58"/>
        <v>298</v>
      </c>
      <c r="Z351" s="63">
        <f t="shared" si="59"/>
        <v>548458400</v>
      </c>
      <c r="AA351" s="58">
        <f t="shared" si="61"/>
        <v>14111</v>
      </c>
      <c r="AB351" s="59">
        <f t="shared" si="60"/>
        <v>7096747024</v>
      </c>
      <c r="AC351" s="12"/>
    </row>
    <row r="352" spans="1:29" ht="16.5">
      <c r="A352" s="60" t="s">
        <v>716</v>
      </c>
      <c r="B352" s="46" t="s">
        <v>721</v>
      </c>
      <c r="C352" s="47" t="s">
        <v>664</v>
      </c>
      <c r="D352" s="48">
        <v>109</v>
      </c>
      <c r="E352" s="49">
        <v>10110500</v>
      </c>
      <c r="F352" s="50">
        <v>2464</v>
      </c>
      <c r="G352" s="51">
        <v>737787300</v>
      </c>
      <c r="H352" s="52">
        <v>0</v>
      </c>
      <c r="I352" s="51">
        <v>0</v>
      </c>
      <c r="J352" s="52">
        <v>0</v>
      </c>
      <c r="K352" s="51">
        <v>0</v>
      </c>
      <c r="L352" s="53">
        <f t="shared" si="53"/>
        <v>0.7639642287110942</v>
      </c>
      <c r="M352" s="51">
        <f t="shared" si="54"/>
        <v>2464</v>
      </c>
      <c r="N352" s="52">
        <f t="shared" si="55"/>
        <v>814475100</v>
      </c>
      <c r="O352" s="52">
        <f t="shared" si="62"/>
        <v>299426.663961039</v>
      </c>
      <c r="P352" s="50">
        <v>297796.75192854245</v>
      </c>
      <c r="Q352" s="55">
        <f t="shared" si="56"/>
        <v>0.0054732364337124716</v>
      </c>
      <c r="R352" s="48">
        <v>147</v>
      </c>
      <c r="S352" s="51">
        <v>136005600</v>
      </c>
      <c r="T352" s="52">
        <v>8</v>
      </c>
      <c r="U352" s="51">
        <v>5144200</v>
      </c>
      <c r="V352" s="52">
        <v>16</v>
      </c>
      <c r="W352" s="51">
        <v>76687800</v>
      </c>
      <c r="X352" s="53">
        <f t="shared" si="57"/>
        <v>0.07940870760251721</v>
      </c>
      <c r="Y352" s="62">
        <f t="shared" si="58"/>
        <v>171</v>
      </c>
      <c r="Z352" s="63">
        <f t="shared" si="59"/>
        <v>217837600</v>
      </c>
      <c r="AA352" s="58">
        <f t="shared" si="61"/>
        <v>2744</v>
      </c>
      <c r="AB352" s="59">
        <f t="shared" si="60"/>
        <v>965735400</v>
      </c>
      <c r="AC352" s="12"/>
    </row>
    <row r="353" spans="1:29" ht="16.5">
      <c r="A353" s="60" t="s">
        <v>718</v>
      </c>
      <c r="B353" s="46" t="s">
        <v>722</v>
      </c>
      <c r="C353" s="47" t="s">
        <v>664</v>
      </c>
      <c r="D353" s="48">
        <v>417</v>
      </c>
      <c r="E353" s="49">
        <v>34997400</v>
      </c>
      <c r="F353" s="50">
        <v>6313</v>
      </c>
      <c r="G353" s="51">
        <v>1696485200</v>
      </c>
      <c r="H353" s="52">
        <v>5</v>
      </c>
      <c r="I353" s="51">
        <v>1636300</v>
      </c>
      <c r="J353" s="52">
        <v>13</v>
      </c>
      <c r="K353" s="51">
        <v>38200</v>
      </c>
      <c r="L353" s="53">
        <f t="shared" si="53"/>
        <v>0.8466766778106208</v>
      </c>
      <c r="M353" s="51">
        <f t="shared" si="54"/>
        <v>6318</v>
      </c>
      <c r="N353" s="52">
        <f t="shared" si="55"/>
        <v>1735507500</v>
      </c>
      <c r="O353" s="52">
        <f t="shared" si="62"/>
        <v>268775.16619183286</v>
      </c>
      <c r="P353" s="50">
        <v>266928.08854083426</v>
      </c>
      <c r="Q353" s="55">
        <f t="shared" si="56"/>
        <v>0.006919757531309934</v>
      </c>
      <c r="R353" s="48">
        <v>190</v>
      </c>
      <c r="S353" s="51">
        <v>225377800</v>
      </c>
      <c r="T353" s="52">
        <v>4</v>
      </c>
      <c r="U353" s="51">
        <v>9710700</v>
      </c>
      <c r="V353" s="52">
        <v>8</v>
      </c>
      <c r="W353" s="51">
        <v>37386000</v>
      </c>
      <c r="X353" s="53">
        <f t="shared" si="57"/>
        <v>0.018640512046180367</v>
      </c>
      <c r="Y353" s="62">
        <f t="shared" si="58"/>
        <v>202</v>
      </c>
      <c r="Z353" s="63">
        <f t="shared" si="59"/>
        <v>272474500</v>
      </c>
      <c r="AA353" s="58">
        <f t="shared" si="61"/>
        <v>6950</v>
      </c>
      <c r="AB353" s="59">
        <f t="shared" si="60"/>
        <v>2005631600</v>
      </c>
      <c r="AC353" s="12"/>
    </row>
    <row r="354" spans="1:29" ht="16.5">
      <c r="A354" s="60" t="s">
        <v>720</v>
      </c>
      <c r="B354" s="46" t="s">
        <v>724</v>
      </c>
      <c r="C354" s="47" t="s">
        <v>664</v>
      </c>
      <c r="D354" s="48">
        <v>979</v>
      </c>
      <c r="E354" s="49">
        <v>66485100</v>
      </c>
      <c r="F354" s="50">
        <v>22439</v>
      </c>
      <c r="G354" s="51">
        <v>8867273420</v>
      </c>
      <c r="H354" s="52">
        <v>100</v>
      </c>
      <c r="I354" s="51">
        <v>132735800</v>
      </c>
      <c r="J354" s="52">
        <v>148</v>
      </c>
      <c r="K354" s="51">
        <v>693200</v>
      </c>
      <c r="L354" s="53">
        <f t="shared" si="53"/>
        <v>0.876987206149562</v>
      </c>
      <c r="M354" s="51">
        <f t="shared" si="54"/>
        <v>22539</v>
      </c>
      <c r="N354" s="52">
        <f t="shared" si="55"/>
        <v>9102004120</v>
      </c>
      <c r="O354" s="52">
        <f t="shared" si="62"/>
        <v>399308.27543369273</v>
      </c>
      <c r="P354" s="50">
        <v>378993.97103252175</v>
      </c>
      <c r="Q354" s="55">
        <f t="shared" si="56"/>
        <v>0.0536006004154293</v>
      </c>
      <c r="R354" s="48">
        <v>594</v>
      </c>
      <c r="S354" s="51">
        <v>1090553800</v>
      </c>
      <c r="T354" s="52">
        <v>1</v>
      </c>
      <c r="U354" s="51">
        <v>2681700</v>
      </c>
      <c r="V354" s="52">
        <v>14</v>
      </c>
      <c r="W354" s="51">
        <v>101994900</v>
      </c>
      <c r="X354" s="53">
        <f t="shared" si="57"/>
        <v>0.00993868119531815</v>
      </c>
      <c r="Y354" s="62">
        <f t="shared" si="58"/>
        <v>609</v>
      </c>
      <c r="Z354" s="63">
        <f t="shared" si="59"/>
        <v>1195230400</v>
      </c>
      <c r="AA354" s="58">
        <f t="shared" si="61"/>
        <v>24275</v>
      </c>
      <c r="AB354" s="59">
        <f t="shared" si="60"/>
        <v>10262417920</v>
      </c>
      <c r="AC354" s="12"/>
    </row>
    <row r="355" spans="1:29" ht="16.5">
      <c r="A355" s="60" t="s">
        <v>723</v>
      </c>
      <c r="B355" s="46" t="s">
        <v>726</v>
      </c>
      <c r="C355" s="47" t="s">
        <v>664</v>
      </c>
      <c r="D355" s="48">
        <v>291</v>
      </c>
      <c r="E355" s="49">
        <v>36745500</v>
      </c>
      <c r="F355" s="50">
        <v>3075</v>
      </c>
      <c r="G355" s="51">
        <v>1526814200</v>
      </c>
      <c r="H355" s="52">
        <v>220</v>
      </c>
      <c r="I355" s="51">
        <v>80706300</v>
      </c>
      <c r="J355" s="52">
        <v>417</v>
      </c>
      <c r="K355" s="51">
        <v>4732700</v>
      </c>
      <c r="L355" s="53">
        <f t="shared" si="53"/>
        <v>0.932818810772443</v>
      </c>
      <c r="M355" s="51">
        <f t="shared" si="54"/>
        <v>3295</v>
      </c>
      <c r="N355" s="52">
        <f t="shared" si="55"/>
        <v>1607520500</v>
      </c>
      <c r="O355" s="52">
        <f t="shared" si="62"/>
        <v>487866.6160849772</v>
      </c>
      <c r="P355" s="50">
        <v>442488.30853325233</v>
      </c>
      <c r="Q355" s="55">
        <f t="shared" si="56"/>
        <v>0.1025525571560153</v>
      </c>
      <c r="R355" s="48">
        <v>92</v>
      </c>
      <c r="S355" s="51">
        <v>69814300</v>
      </c>
      <c r="T355" s="52">
        <v>4</v>
      </c>
      <c r="U355" s="51">
        <v>4480400</v>
      </c>
      <c r="V355" s="52">
        <v>0</v>
      </c>
      <c r="W355" s="51">
        <v>0</v>
      </c>
      <c r="X355" s="53">
        <f t="shared" si="57"/>
        <v>0</v>
      </c>
      <c r="Y355" s="62">
        <f t="shared" si="58"/>
        <v>96</v>
      </c>
      <c r="Z355" s="63">
        <f t="shared" si="59"/>
        <v>74294700</v>
      </c>
      <c r="AA355" s="58">
        <f t="shared" si="61"/>
        <v>4099</v>
      </c>
      <c r="AB355" s="59">
        <f t="shared" si="60"/>
        <v>1723293400</v>
      </c>
      <c r="AC355" s="12"/>
    </row>
    <row r="356" spans="1:29" ht="16.5">
      <c r="A356" s="60" t="s">
        <v>725</v>
      </c>
      <c r="B356" s="46" t="s">
        <v>728</v>
      </c>
      <c r="C356" s="47" t="s">
        <v>664</v>
      </c>
      <c r="D356" s="48">
        <v>97</v>
      </c>
      <c r="E356" s="49">
        <v>24605200</v>
      </c>
      <c r="F356" s="50">
        <v>1993</v>
      </c>
      <c r="G356" s="51">
        <v>1237738900</v>
      </c>
      <c r="H356" s="52">
        <v>0</v>
      </c>
      <c r="I356" s="51">
        <v>0</v>
      </c>
      <c r="J356" s="52">
        <v>0</v>
      </c>
      <c r="K356" s="51">
        <v>0</v>
      </c>
      <c r="L356" s="53">
        <f t="shared" si="53"/>
        <v>0.952195546831324</v>
      </c>
      <c r="M356" s="51">
        <f t="shared" si="54"/>
        <v>1993</v>
      </c>
      <c r="N356" s="52">
        <f t="shared" si="55"/>
        <v>1237738900</v>
      </c>
      <c r="O356" s="52">
        <f t="shared" si="62"/>
        <v>621043.1008529854</v>
      </c>
      <c r="P356" s="50">
        <v>578457.8973843058</v>
      </c>
      <c r="Q356" s="55">
        <f t="shared" si="56"/>
        <v>0.07361850129671157</v>
      </c>
      <c r="R356" s="48">
        <v>36</v>
      </c>
      <c r="S356" s="51">
        <v>37534800</v>
      </c>
      <c r="T356" s="52">
        <v>0</v>
      </c>
      <c r="U356" s="51">
        <v>0</v>
      </c>
      <c r="V356" s="52">
        <v>0</v>
      </c>
      <c r="W356" s="51">
        <v>0</v>
      </c>
      <c r="X356" s="53">
        <f t="shared" si="57"/>
        <v>0</v>
      </c>
      <c r="Y356" s="62">
        <f t="shared" si="58"/>
        <v>36</v>
      </c>
      <c r="Z356" s="63">
        <f t="shared" si="59"/>
        <v>37534800</v>
      </c>
      <c r="AA356" s="58">
        <f t="shared" si="61"/>
        <v>2126</v>
      </c>
      <c r="AB356" s="59">
        <f t="shared" si="60"/>
        <v>1299878900</v>
      </c>
      <c r="AC356" s="12"/>
    </row>
    <row r="357" spans="1:29" ht="16.5">
      <c r="A357" s="60" t="s">
        <v>727</v>
      </c>
      <c r="B357" s="46" t="s">
        <v>730</v>
      </c>
      <c r="C357" s="47" t="s">
        <v>664</v>
      </c>
      <c r="D357" s="48">
        <v>350</v>
      </c>
      <c r="E357" s="49">
        <v>41063350</v>
      </c>
      <c r="F357" s="50">
        <v>9714</v>
      </c>
      <c r="G357" s="51">
        <v>2742469140</v>
      </c>
      <c r="H357" s="52">
        <v>2</v>
      </c>
      <c r="I357" s="51">
        <v>612800</v>
      </c>
      <c r="J357" s="52">
        <v>3</v>
      </c>
      <c r="K357" s="51">
        <v>16800</v>
      </c>
      <c r="L357" s="53">
        <f t="shared" si="53"/>
        <v>0.7818422234285611</v>
      </c>
      <c r="M357" s="51">
        <f t="shared" si="54"/>
        <v>9716</v>
      </c>
      <c r="N357" s="52">
        <f t="shared" si="55"/>
        <v>2864663740</v>
      </c>
      <c r="O357" s="52">
        <f t="shared" si="62"/>
        <v>282326.25977768627</v>
      </c>
      <c r="P357" s="50">
        <v>229112.33752836805</v>
      </c>
      <c r="Q357" s="55">
        <f t="shared" si="56"/>
        <v>0.23226126896256477</v>
      </c>
      <c r="R357" s="48">
        <v>425</v>
      </c>
      <c r="S357" s="51">
        <v>534199000</v>
      </c>
      <c r="T357" s="52">
        <v>56</v>
      </c>
      <c r="U357" s="51">
        <v>68542400</v>
      </c>
      <c r="V357" s="52">
        <v>70</v>
      </c>
      <c r="W357" s="51">
        <v>121581800</v>
      </c>
      <c r="X357" s="53">
        <f t="shared" si="57"/>
        <v>0.03465364393760933</v>
      </c>
      <c r="Y357" s="62">
        <f t="shared" si="58"/>
        <v>551</v>
      </c>
      <c r="Z357" s="63">
        <f t="shared" si="59"/>
        <v>724323200</v>
      </c>
      <c r="AA357" s="58">
        <f t="shared" si="61"/>
        <v>10620</v>
      </c>
      <c r="AB357" s="59">
        <f t="shared" si="60"/>
        <v>3508485290</v>
      </c>
      <c r="AC357" s="12"/>
    </row>
    <row r="358" spans="1:29" ht="16.5">
      <c r="A358" s="60" t="s">
        <v>729</v>
      </c>
      <c r="B358" s="46" t="s">
        <v>732</v>
      </c>
      <c r="C358" s="47" t="s">
        <v>664</v>
      </c>
      <c r="D358" s="48">
        <v>82</v>
      </c>
      <c r="E358" s="49">
        <v>5821300</v>
      </c>
      <c r="F358" s="50">
        <v>1494</v>
      </c>
      <c r="G358" s="51">
        <v>364329400</v>
      </c>
      <c r="H358" s="52">
        <v>0</v>
      </c>
      <c r="I358" s="51">
        <v>0</v>
      </c>
      <c r="J358" s="52">
        <v>0</v>
      </c>
      <c r="K358" s="51">
        <v>0</v>
      </c>
      <c r="L358" s="53">
        <f t="shared" si="53"/>
        <v>0.683589600895068</v>
      </c>
      <c r="M358" s="51">
        <f t="shared" si="54"/>
        <v>1494</v>
      </c>
      <c r="N358" s="52">
        <f t="shared" si="55"/>
        <v>411227600</v>
      </c>
      <c r="O358" s="52">
        <f t="shared" si="62"/>
        <v>243861.71352074968</v>
      </c>
      <c r="P358" s="50">
        <v>208787.77703156482</v>
      </c>
      <c r="Q358" s="55">
        <f t="shared" si="56"/>
        <v>0.16798845692907743</v>
      </c>
      <c r="R358" s="48">
        <v>105</v>
      </c>
      <c r="S358" s="51">
        <v>106096700</v>
      </c>
      <c r="T358" s="52">
        <v>8</v>
      </c>
      <c r="U358" s="51">
        <v>9819500</v>
      </c>
      <c r="V358" s="52">
        <v>9</v>
      </c>
      <c r="W358" s="51">
        <v>46898200</v>
      </c>
      <c r="X358" s="53">
        <f t="shared" si="57"/>
        <v>0.0879948799649358</v>
      </c>
      <c r="Y358" s="62">
        <f t="shared" si="58"/>
        <v>122</v>
      </c>
      <c r="Z358" s="63">
        <f t="shared" si="59"/>
        <v>162814400</v>
      </c>
      <c r="AA358" s="58">
        <f t="shared" si="61"/>
        <v>1698</v>
      </c>
      <c r="AB358" s="59">
        <f t="shared" si="60"/>
        <v>532965100</v>
      </c>
      <c r="AC358" s="12"/>
    </row>
    <row r="359" spans="1:29" ht="16.5">
      <c r="A359" s="60" t="s">
        <v>731</v>
      </c>
      <c r="B359" s="46" t="s">
        <v>734</v>
      </c>
      <c r="C359" s="47" t="s">
        <v>664</v>
      </c>
      <c r="D359" s="48">
        <v>871</v>
      </c>
      <c r="E359" s="49">
        <v>69736200</v>
      </c>
      <c r="F359" s="50">
        <v>6300</v>
      </c>
      <c r="G359" s="51">
        <v>2027957900</v>
      </c>
      <c r="H359" s="52">
        <v>20</v>
      </c>
      <c r="I359" s="51">
        <v>7423500</v>
      </c>
      <c r="J359" s="52">
        <v>46</v>
      </c>
      <c r="K359" s="51">
        <v>192900</v>
      </c>
      <c r="L359" s="53">
        <f t="shared" si="53"/>
        <v>0.6967733185072237</v>
      </c>
      <c r="M359" s="51">
        <f t="shared" si="54"/>
        <v>6320</v>
      </c>
      <c r="N359" s="52">
        <f t="shared" si="55"/>
        <v>2239337200</v>
      </c>
      <c r="O359" s="52">
        <f t="shared" si="62"/>
        <v>322054.0189873418</v>
      </c>
      <c r="P359" s="50">
        <v>302214.22861710633</v>
      </c>
      <c r="Q359" s="55">
        <f t="shared" si="56"/>
        <v>0.06564810155041276</v>
      </c>
      <c r="R359" s="48">
        <v>165</v>
      </c>
      <c r="S359" s="51">
        <v>580527900</v>
      </c>
      <c r="T359" s="52">
        <v>16</v>
      </c>
      <c r="U359" s="51">
        <v>31358700</v>
      </c>
      <c r="V359" s="52">
        <v>4</v>
      </c>
      <c r="W359" s="51">
        <v>203955800</v>
      </c>
      <c r="X359" s="53">
        <f t="shared" si="57"/>
        <v>0.06982030964555125</v>
      </c>
      <c r="Y359" s="62">
        <f t="shared" si="58"/>
        <v>185</v>
      </c>
      <c r="Z359" s="63">
        <f t="shared" si="59"/>
        <v>815842400</v>
      </c>
      <c r="AA359" s="58">
        <f t="shared" si="61"/>
        <v>7422</v>
      </c>
      <c r="AB359" s="59">
        <f t="shared" si="60"/>
        <v>2921152900</v>
      </c>
      <c r="AC359" s="12"/>
    </row>
    <row r="360" spans="1:29" ht="16.5">
      <c r="A360" s="60" t="s">
        <v>735</v>
      </c>
      <c r="B360" s="46" t="s">
        <v>736</v>
      </c>
      <c r="C360" s="47" t="s">
        <v>664</v>
      </c>
      <c r="D360" s="48">
        <v>450</v>
      </c>
      <c r="E360" s="49">
        <v>84178000</v>
      </c>
      <c r="F360" s="50">
        <v>8516</v>
      </c>
      <c r="G360" s="51">
        <v>3382560000</v>
      </c>
      <c r="H360" s="52">
        <v>2</v>
      </c>
      <c r="I360" s="51">
        <v>1111900</v>
      </c>
      <c r="J360" s="52">
        <v>3</v>
      </c>
      <c r="K360" s="51">
        <v>4700</v>
      </c>
      <c r="L360" s="53">
        <f t="shared" si="53"/>
        <v>0.8070455179407945</v>
      </c>
      <c r="M360" s="51">
        <f t="shared" si="54"/>
        <v>8518</v>
      </c>
      <c r="N360" s="52">
        <f t="shared" si="55"/>
        <v>3535276800</v>
      </c>
      <c r="O360" s="52">
        <f t="shared" si="62"/>
        <v>397237.8375205447</v>
      </c>
      <c r="P360" s="50">
        <v>397588.71073991293</v>
      </c>
      <c r="Q360" s="55">
        <f t="shared" si="56"/>
        <v>-0.000882502973274184</v>
      </c>
      <c r="R360" s="48">
        <v>404</v>
      </c>
      <c r="S360" s="51">
        <v>573206000</v>
      </c>
      <c r="T360" s="52">
        <v>0</v>
      </c>
      <c r="U360" s="51">
        <v>0</v>
      </c>
      <c r="V360" s="52">
        <v>14</v>
      </c>
      <c r="W360" s="51">
        <v>151604900</v>
      </c>
      <c r="X360" s="53">
        <f t="shared" si="57"/>
        <v>0.03615955052937087</v>
      </c>
      <c r="Y360" s="62">
        <f t="shared" si="58"/>
        <v>418</v>
      </c>
      <c r="Z360" s="63">
        <f t="shared" si="59"/>
        <v>724810900</v>
      </c>
      <c r="AA360" s="58">
        <f t="shared" si="61"/>
        <v>9389</v>
      </c>
      <c r="AB360" s="59">
        <f t="shared" si="60"/>
        <v>4192665500</v>
      </c>
      <c r="AC360" s="12"/>
    </row>
    <row r="361" spans="1:29" ht="16.5">
      <c r="A361" s="60" t="s">
        <v>737</v>
      </c>
      <c r="B361" s="46" t="s">
        <v>738</v>
      </c>
      <c r="C361" s="47" t="s">
        <v>664</v>
      </c>
      <c r="D361" s="48">
        <v>97</v>
      </c>
      <c r="E361" s="49">
        <v>17543200</v>
      </c>
      <c r="F361" s="50">
        <v>2020</v>
      </c>
      <c r="G361" s="51">
        <v>887186500</v>
      </c>
      <c r="H361" s="52">
        <v>1</v>
      </c>
      <c r="I361" s="51">
        <v>430900</v>
      </c>
      <c r="J361" s="52">
        <v>1</v>
      </c>
      <c r="K361" s="51">
        <v>7500</v>
      </c>
      <c r="L361" s="53">
        <f t="shared" si="53"/>
        <v>0.8635111898680486</v>
      </c>
      <c r="M361" s="51">
        <f t="shared" si="54"/>
        <v>2021</v>
      </c>
      <c r="N361" s="52">
        <f t="shared" si="55"/>
        <v>887617400</v>
      </c>
      <c r="O361" s="52">
        <f t="shared" si="62"/>
        <v>439197.13013359724</v>
      </c>
      <c r="P361" s="50">
        <v>441976.66335650446</v>
      </c>
      <c r="Q361" s="55">
        <f t="shared" si="56"/>
        <v>-0.006288868742070242</v>
      </c>
      <c r="R361" s="48">
        <v>29</v>
      </c>
      <c r="S361" s="51">
        <v>122748400</v>
      </c>
      <c r="T361" s="52">
        <v>0</v>
      </c>
      <c r="U361" s="51">
        <v>0</v>
      </c>
      <c r="V361" s="52">
        <v>0</v>
      </c>
      <c r="W361" s="51">
        <v>0</v>
      </c>
      <c r="X361" s="53">
        <f t="shared" si="57"/>
        <v>0</v>
      </c>
      <c r="Y361" s="62">
        <f t="shared" si="58"/>
        <v>29</v>
      </c>
      <c r="Z361" s="63">
        <f t="shared" si="59"/>
        <v>122748400</v>
      </c>
      <c r="AA361" s="58">
        <f t="shared" si="61"/>
        <v>2148</v>
      </c>
      <c r="AB361" s="59">
        <f t="shared" si="60"/>
        <v>1027916500</v>
      </c>
      <c r="AC361" s="12"/>
    </row>
    <row r="362" spans="1:29" ht="16.5">
      <c r="A362" s="60" t="s">
        <v>739</v>
      </c>
      <c r="B362" s="46" t="s">
        <v>740</v>
      </c>
      <c r="C362" s="47" t="s">
        <v>664</v>
      </c>
      <c r="D362" s="48">
        <v>143</v>
      </c>
      <c r="E362" s="49">
        <v>11781500</v>
      </c>
      <c r="F362" s="50">
        <v>6275</v>
      </c>
      <c r="G362" s="51">
        <v>1826500000</v>
      </c>
      <c r="H362" s="52">
        <v>0</v>
      </c>
      <c r="I362" s="51">
        <v>0</v>
      </c>
      <c r="J362" s="52">
        <v>2</v>
      </c>
      <c r="K362" s="51">
        <v>26400</v>
      </c>
      <c r="L362" s="53">
        <f t="shared" si="53"/>
        <v>0.8068652593328556</v>
      </c>
      <c r="M362" s="51">
        <f t="shared" si="54"/>
        <v>6275</v>
      </c>
      <c r="N362" s="52">
        <f t="shared" si="55"/>
        <v>1826500000</v>
      </c>
      <c r="O362" s="52">
        <f t="shared" si="62"/>
        <v>291075.6972111554</v>
      </c>
      <c r="P362" s="50">
        <v>260125.81673306774</v>
      </c>
      <c r="Q362" s="55">
        <f t="shared" si="56"/>
        <v>0.11898042595997825</v>
      </c>
      <c r="R362" s="48">
        <v>371</v>
      </c>
      <c r="S362" s="51">
        <v>397699800</v>
      </c>
      <c r="T362" s="52">
        <v>6</v>
      </c>
      <c r="U362" s="51">
        <v>27691200</v>
      </c>
      <c r="V362" s="52">
        <v>0</v>
      </c>
      <c r="W362" s="51">
        <v>0</v>
      </c>
      <c r="X362" s="53">
        <f t="shared" si="57"/>
        <v>0</v>
      </c>
      <c r="Y362" s="62">
        <f t="shared" si="58"/>
        <v>377</v>
      </c>
      <c r="Z362" s="63">
        <f t="shared" si="59"/>
        <v>425391000</v>
      </c>
      <c r="AA362" s="58">
        <f t="shared" si="61"/>
        <v>6797</v>
      </c>
      <c r="AB362" s="59">
        <f t="shared" si="60"/>
        <v>2263698900</v>
      </c>
      <c r="AC362" s="12"/>
    </row>
    <row r="363" spans="1:29" ht="16.5">
      <c r="A363" s="60" t="s">
        <v>741</v>
      </c>
      <c r="B363" s="46" t="s">
        <v>742</v>
      </c>
      <c r="C363" s="47" t="s">
        <v>664</v>
      </c>
      <c r="D363" s="48">
        <v>99</v>
      </c>
      <c r="E363" s="49">
        <v>27662000</v>
      </c>
      <c r="F363" s="50">
        <v>3383</v>
      </c>
      <c r="G363" s="51">
        <v>1232412421</v>
      </c>
      <c r="H363" s="52">
        <v>0</v>
      </c>
      <c r="I363" s="51">
        <v>0</v>
      </c>
      <c r="J363" s="52">
        <v>0</v>
      </c>
      <c r="K363" s="51">
        <v>0</v>
      </c>
      <c r="L363" s="53">
        <f t="shared" si="53"/>
        <v>0.5957127618815111</v>
      </c>
      <c r="M363" s="51">
        <f t="shared" si="54"/>
        <v>3383</v>
      </c>
      <c r="N363" s="52">
        <f t="shared" si="55"/>
        <v>1383612821</v>
      </c>
      <c r="O363" s="52">
        <f t="shared" si="62"/>
        <v>364295.72007094295</v>
      </c>
      <c r="P363" s="50">
        <v>384836.4556178119</v>
      </c>
      <c r="Q363" s="55">
        <f t="shared" si="56"/>
        <v>-0.05337523315948091</v>
      </c>
      <c r="R363" s="48">
        <v>555</v>
      </c>
      <c r="S363" s="51">
        <v>619175200</v>
      </c>
      <c r="T363" s="52">
        <v>45</v>
      </c>
      <c r="U363" s="51">
        <v>38353100</v>
      </c>
      <c r="V363" s="52">
        <v>29</v>
      </c>
      <c r="W363" s="51">
        <v>151200400</v>
      </c>
      <c r="X363" s="53">
        <f t="shared" si="57"/>
        <v>0.07308592995882279</v>
      </c>
      <c r="Y363" s="62">
        <f t="shared" si="58"/>
        <v>629</v>
      </c>
      <c r="Z363" s="63">
        <f t="shared" si="59"/>
        <v>808728700</v>
      </c>
      <c r="AA363" s="58">
        <f t="shared" si="61"/>
        <v>4111</v>
      </c>
      <c r="AB363" s="59">
        <f t="shared" si="60"/>
        <v>2068803121</v>
      </c>
      <c r="AC363" s="12"/>
    </row>
    <row r="364" spans="1:29" ht="16.5">
      <c r="A364" s="60" t="s">
        <v>743</v>
      </c>
      <c r="B364" s="46" t="s">
        <v>744</v>
      </c>
      <c r="C364" s="47" t="s">
        <v>664</v>
      </c>
      <c r="D364" s="48">
        <v>2</v>
      </c>
      <c r="E364" s="49">
        <v>137700</v>
      </c>
      <c r="F364" s="50">
        <v>308</v>
      </c>
      <c r="G364" s="51">
        <v>77729000</v>
      </c>
      <c r="H364" s="52">
        <v>7</v>
      </c>
      <c r="I364" s="51">
        <v>3893900</v>
      </c>
      <c r="J364" s="52">
        <v>8</v>
      </c>
      <c r="K364" s="51">
        <v>170300</v>
      </c>
      <c r="L364" s="53">
        <f t="shared" si="53"/>
        <v>0.9521414839907799</v>
      </c>
      <c r="M364" s="51">
        <f t="shared" si="54"/>
        <v>315</v>
      </c>
      <c r="N364" s="52">
        <f t="shared" si="55"/>
        <v>83092900</v>
      </c>
      <c r="O364" s="52">
        <f t="shared" si="62"/>
        <v>259120.31746031746</v>
      </c>
      <c r="P364" s="50">
        <v>245273.6507936508</v>
      </c>
      <c r="Q364" s="55">
        <f t="shared" si="56"/>
        <v>0.056453951012927536</v>
      </c>
      <c r="R364" s="48">
        <v>3</v>
      </c>
      <c r="S364" s="51">
        <v>971100</v>
      </c>
      <c r="T364" s="52">
        <v>3</v>
      </c>
      <c r="U364" s="51">
        <v>1353600</v>
      </c>
      <c r="V364" s="52">
        <v>1</v>
      </c>
      <c r="W364" s="51">
        <v>1470000</v>
      </c>
      <c r="X364" s="53">
        <f t="shared" si="57"/>
        <v>0.01714773649878216</v>
      </c>
      <c r="Y364" s="62">
        <f t="shared" si="58"/>
        <v>7</v>
      </c>
      <c r="Z364" s="63">
        <f t="shared" si="59"/>
        <v>3794700</v>
      </c>
      <c r="AA364" s="58">
        <f t="shared" si="61"/>
        <v>332</v>
      </c>
      <c r="AB364" s="59">
        <f t="shared" si="60"/>
        <v>85725600</v>
      </c>
      <c r="AC364" s="12"/>
    </row>
    <row r="365" spans="1:29" ht="16.5">
      <c r="A365" s="60" t="s">
        <v>745</v>
      </c>
      <c r="B365" s="46" t="s">
        <v>746</v>
      </c>
      <c r="C365" s="47" t="s">
        <v>664</v>
      </c>
      <c r="D365" s="48">
        <v>73</v>
      </c>
      <c r="E365" s="49">
        <v>47011900</v>
      </c>
      <c r="F365" s="50">
        <v>2449</v>
      </c>
      <c r="G365" s="51">
        <v>3192319600</v>
      </c>
      <c r="H365" s="52">
        <v>2</v>
      </c>
      <c r="I365" s="51">
        <v>7361700</v>
      </c>
      <c r="J365" s="52">
        <v>6</v>
      </c>
      <c r="K365" s="51">
        <v>25000</v>
      </c>
      <c r="L365" s="53">
        <f t="shared" si="53"/>
        <v>0.9526445904226578</v>
      </c>
      <c r="M365" s="51">
        <f t="shared" si="54"/>
        <v>2451</v>
      </c>
      <c r="N365" s="52">
        <f t="shared" si="55"/>
        <v>3231019700</v>
      </c>
      <c r="O365" s="52">
        <f t="shared" si="62"/>
        <v>1305459.5267237863</v>
      </c>
      <c r="P365" s="50">
        <v>1276105.3578732107</v>
      </c>
      <c r="Q365" s="55">
        <f t="shared" si="56"/>
        <v>0.023002935196117326</v>
      </c>
      <c r="R365" s="48">
        <v>67</v>
      </c>
      <c r="S365" s="51">
        <v>80679000</v>
      </c>
      <c r="T365" s="52">
        <v>0</v>
      </c>
      <c r="U365" s="51">
        <v>0</v>
      </c>
      <c r="V365" s="52">
        <v>2</v>
      </c>
      <c r="W365" s="51">
        <v>31338400</v>
      </c>
      <c r="X365" s="53">
        <f t="shared" si="57"/>
        <v>0.009330415886263866</v>
      </c>
      <c r="Y365" s="62">
        <f t="shared" si="58"/>
        <v>69</v>
      </c>
      <c r="Z365" s="63">
        <f t="shared" si="59"/>
        <v>112017400</v>
      </c>
      <c r="AA365" s="58">
        <f t="shared" si="61"/>
        <v>2599</v>
      </c>
      <c r="AB365" s="59">
        <f t="shared" si="60"/>
        <v>3358735600</v>
      </c>
      <c r="AC365" s="12"/>
    </row>
    <row r="366" spans="1:29" ht="16.5">
      <c r="A366" s="60" t="s">
        <v>747</v>
      </c>
      <c r="B366" s="46" t="s">
        <v>748</v>
      </c>
      <c r="C366" s="47" t="s">
        <v>664</v>
      </c>
      <c r="D366" s="48">
        <v>198</v>
      </c>
      <c r="E366" s="49">
        <v>9708400</v>
      </c>
      <c r="F366" s="50">
        <v>1043</v>
      </c>
      <c r="G366" s="51">
        <v>357162100</v>
      </c>
      <c r="H366" s="52">
        <v>0</v>
      </c>
      <c r="I366" s="51">
        <v>0</v>
      </c>
      <c r="J366" s="52">
        <v>0</v>
      </c>
      <c r="K366" s="51">
        <v>0</v>
      </c>
      <c r="L366" s="53">
        <f t="shared" si="53"/>
        <v>0.81660980429008</v>
      </c>
      <c r="M366" s="51">
        <f t="shared" si="54"/>
        <v>1043</v>
      </c>
      <c r="N366" s="52">
        <f t="shared" si="55"/>
        <v>360027100</v>
      </c>
      <c r="O366" s="52">
        <f t="shared" si="62"/>
        <v>342437.2962607862</v>
      </c>
      <c r="P366" s="50">
        <v>367300.7662835249</v>
      </c>
      <c r="Q366" s="55">
        <f t="shared" si="56"/>
        <v>-0.06769239899583072</v>
      </c>
      <c r="R366" s="48">
        <v>60</v>
      </c>
      <c r="S366" s="51">
        <v>67636300</v>
      </c>
      <c r="T366" s="52">
        <v>0</v>
      </c>
      <c r="U366" s="51">
        <v>0</v>
      </c>
      <c r="V366" s="52">
        <v>4</v>
      </c>
      <c r="W366" s="51">
        <v>2865000</v>
      </c>
      <c r="X366" s="53">
        <f t="shared" si="57"/>
        <v>0.006550490909564814</v>
      </c>
      <c r="Y366" s="62">
        <f t="shared" si="58"/>
        <v>64</v>
      </c>
      <c r="Z366" s="63">
        <f t="shared" si="59"/>
        <v>70501300</v>
      </c>
      <c r="AA366" s="58">
        <f t="shared" si="61"/>
        <v>1305</v>
      </c>
      <c r="AB366" s="59">
        <f t="shared" si="60"/>
        <v>437371800</v>
      </c>
      <c r="AC366" s="12"/>
    </row>
    <row r="367" spans="1:29" ht="16.5">
      <c r="A367" s="60" t="s">
        <v>749</v>
      </c>
      <c r="B367" s="46" t="s">
        <v>750</v>
      </c>
      <c r="C367" s="47" t="s">
        <v>664</v>
      </c>
      <c r="D367" s="48">
        <v>25</v>
      </c>
      <c r="E367" s="49">
        <v>33999900</v>
      </c>
      <c r="F367" s="50">
        <v>1247</v>
      </c>
      <c r="G367" s="51">
        <v>2143598300</v>
      </c>
      <c r="H367" s="52">
        <v>0</v>
      </c>
      <c r="I367" s="51">
        <v>0</v>
      </c>
      <c r="J367" s="52">
        <v>0</v>
      </c>
      <c r="K367" s="51">
        <v>0</v>
      </c>
      <c r="L367" s="53">
        <f t="shared" si="53"/>
        <v>0.9663077660218855</v>
      </c>
      <c r="M367" s="51">
        <f t="shared" si="54"/>
        <v>1247</v>
      </c>
      <c r="N367" s="52">
        <f t="shared" si="55"/>
        <v>2143598300</v>
      </c>
      <c r="O367" s="52">
        <f t="shared" si="62"/>
        <v>1719004.2502004812</v>
      </c>
      <c r="P367" s="50">
        <v>1543576.9975786924</v>
      </c>
      <c r="Q367" s="55">
        <f t="shared" si="56"/>
        <v>0.11364982303893485</v>
      </c>
      <c r="R367" s="48">
        <v>43</v>
      </c>
      <c r="S367" s="51">
        <v>40740900</v>
      </c>
      <c r="T367" s="52">
        <v>0</v>
      </c>
      <c r="U367" s="51">
        <v>0</v>
      </c>
      <c r="V367" s="52">
        <v>0</v>
      </c>
      <c r="W367" s="51">
        <v>0</v>
      </c>
      <c r="X367" s="53">
        <f t="shared" si="57"/>
        <v>0</v>
      </c>
      <c r="Y367" s="62">
        <f t="shared" si="58"/>
        <v>43</v>
      </c>
      <c r="Z367" s="63">
        <f t="shared" si="59"/>
        <v>40740900</v>
      </c>
      <c r="AA367" s="58">
        <f t="shared" si="61"/>
        <v>1315</v>
      </c>
      <c r="AB367" s="59">
        <f t="shared" si="60"/>
        <v>2218339100</v>
      </c>
      <c r="AC367" s="12"/>
    </row>
    <row r="368" spans="1:29" ht="16.5">
      <c r="A368" s="60" t="s">
        <v>751</v>
      </c>
      <c r="B368" s="46" t="s">
        <v>752</v>
      </c>
      <c r="C368" s="47" t="s">
        <v>664</v>
      </c>
      <c r="D368" s="48">
        <v>51</v>
      </c>
      <c r="E368" s="49">
        <v>7986400</v>
      </c>
      <c r="F368" s="50">
        <v>1415</v>
      </c>
      <c r="G368" s="51">
        <v>702100400</v>
      </c>
      <c r="H368" s="52">
        <v>1</v>
      </c>
      <c r="I368" s="51">
        <v>1138600</v>
      </c>
      <c r="J368" s="52">
        <v>1</v>
      </c>
      <c r="K368" s="51">
        <v>12300</v>
      </c>
      <c r="L368" s="53">
        <f t="shared" si="53"/>
        <v>0.6595888603195452</v>
      </c>
      <c r="M368" s="51">
        <f t="shared" si="54"/>
        <v>1416</v>
      </c>
      <c r="N368" s="52">
        <f t="shared" si="55"/>
        <v>703239000</v>
      </c>
      <c r="O368" s="52">
        <f t="shared" si="62"/>
        <v>496637.71186440677</v>
      </c>
      <c r="P368" s="50">
        <v>468123.63090772694</v>
      </c>
      <c r="Q368" s="55">
        <f t="shared" si="56"/>
        <v>0.06091143252347436</v>
      </c>
      <c r="R368" s="48">
        <v>167</v>
      </c>
      <c r="S368" s="51">
        <v>354940100</v>
      </c>
      <c r="T368" s="52">
        <v>0</v>
      </c>
      <c r="U368" s="51">
        <v>0</v>
      </c>
      <c r="V368" s="52">
        <v>0</v>
      </c>
      <c r="W368" s="51">
        <v>0</v>
      </c>
      <c r="X368" s="53">
        <f t="shared" si="57"/>
        <v>0</v>
      </c>
      <c r="Y368" s="62">
        <f t="shared" si="58"/>
        <v>167</v>
      </c>
      <c r="Z368" s="63">
        <f t="shared" si="59"/>
        <v>354940100</v>
      </c>
      <c r="AA368" s="58">
        <f t="shared" si="61"/>
        <v>1635</v>
      </c>
      <c r="AB368" s="59">
        <f t="shared" si="60"/>
        <v>1066177800</v>
      </c>
      <c r="AC368" s="12"/>
    </row>
    <row r="369" spans="1:29" ht="16.5">
      <c r="A369" s="60" t="s">
        <v>753</v>
      </c>
      <c r="B369" s="46" t="s">
        <v>754</v>
      </c>
      <c r="C369" s="47" t="s">
        <v>664</v>
      </c>
      <c r="D369" s="48">
        <v>0</v>
      </c>
      <c r="E369" s="49">
        <v>0</v>
      </c>
      <c r="F369" s="50">
        <v>122</v>
      </c>
      <c r="G369" s="51">
        <v>17662400</v>
      </c>
      <c r="H369" s="52">
        <v>0</v>
      </c>
      <c r="I369" s="51">
        <v>0</v>
      </c>
      <c r="J369" s="52">
        <v>0</v>
      </c>
      <c r="K369" s="51">
        <v>0</v>
      </c>
      <c r="L369" s="53">
        <f t="shared" si="53"/>
        <v>0.3539268316631299</v>
      </c>
      <c r="M369" s="51">
        <f t="shared" si="54"/>
        <v>122</v>
      </c>
      <c r="N369" s="52">
        <f t="shared" si="55"/>
        <v>49904100</v>
      </c>
      <c r="O369" s="52">
        <f t="shared" si="62"/>
        <v>144773.77049180327</v>
      </c>
      <c r="P369" s="50">
        <v>167750.81967213115</v>
      </c>
      <c r="Q369" s="55">
        <f t="shared" si="56"/>
        <v>-0.13697130795090307</v>
      </c>
      <c r="R369" s="48">
        <v>0</v>
      </c>
      <c r="S369" s="51">
        <v>0</v>
      </c>
      <c r="T369" s="52">
        <v>0</v>
      </c>
      <c r="U369" s="51">
        <v>0</v>
      </c>
      <c r="V369" s="52">
        <v>269</v>
      </c>
      <c r="W369" s="51">
        <v>32241700</v>
      </c>
      <c r="X369" s="53">
        <f t="shared" si="57"/>
        <v>0.6460731683368701</v>
      </c>
      <c r="Y369" s="62">
        <f t="shared" si="58"/>
        <v>269</v>
      </c>
      <c r="Z369" s="63">
        <f t="shared" si="59"/>
        <v>32241700</v>
      </c>
      <c r="AA369" s="58">
        <f t="shared" si="61"/>
        <v>391</v>
      </c>
      <c r="AB369" s="59">
        <f t="shared" si="60"/>
        <v>49904100</v>
      </c>
      <c r="AC369" s="12"/>
    </row>
    <row r="370" spans="1:29" ht="16.5">
      <c r="A370" s="60" t="s">
        <v>755</v>
      </c>
      <c r="B370" s="46" t="s">
        <v>756</v>
      </c>
      <c r="C370" s="47" t="s">
        <v>664</v>
      </c>
      <c r="D370" s="48">
        <v>43</v>
      </c>
      <c r="E370" s="49">
        <v>8955000</v>
      </c>
      <c r="F370" s="50">
        <v>924</v>
      </c>
      <c r="G370" s="51">
        <v>334774400</v>
      </c>
      <c r="H370" s="52">
        <v>0</v>
      </c>
      <c r="I370" s="51">
        <v>0</v>
      </c>
      <c r="J370" s="52">
        <v>0</v>
      </c>
      <c r="K370" s="51">
        <v>0</v>
      </c>
      <c r="L370" s="53">
        <f t="shared" si="53"/>
        <v>0.9021560159382305</v>
      </c>
      <c r="M370" s="51">
        <f t="shared" si="54"/>
        <v>924</v>
      </c>
      <c r="N370" s="52">
        <f t="shared" si="55"/>
        <v>338225400</v>
      </c>
      <c r="O370" s="52">
        <f t="shared" si="62"/>
        <v>362309.9567099567</v>
      </c>
      <c r="P370" s="50">
        <v>380539.4765539804</v>
      </c>
      <c r="Q370" s="55">
        <f t="shared" si="56"/>
        <v>-0.04790441193934261</v>
      </c>
      <c r="R370" s="48">
        <v>44</v>
      </c>
      <c r="S370" s="51">
        <v>23254500</v>
      </c>
      <c r="T370" s="52">
        <v>2</v>
      </c>
      <c r="U370" s="51">
        <v>647700</v>
      </c>
      <c r="V370" s="52">
        <v>1</v>
      </c>
      <c r="W370" s="51">
        <v>3451000</v>
      </c>
      <c r="X370" s="53">
        <f t="shared" si="57"/>
        <v>0.009299816267321615</v>
      </c>
      <c r="Y370" s="62">
        <f t="shared" si="58"/>
        <v>47</v>
      </c>
      <c r="Z370" s="63">
        <f t="shared" si="59"/>
        <v>27353200</v>
      </c>
      <c r="AA370" s="58">
        <f t="shared" si="61"/>
        <v>1014</v>
      </c>
      <c r="AB370" s="59">
        <f t="shared" si="60"/>
        <v>371082600</v>
      </c>
      <c r="AC370" s="12"/>
    </row>
    <row r="371" spans="1:29" ht="16.5">
      <c r="A371" s="60" t="s">
        <v>757</v>
      </c>
      <c r="B371" s="46" t="s">
        <v>758</v>
      </c>
      <c r="C371" s="47" t="s">
        <v>664</v>
      </c>
      <c r="D371" s="48">
        <v>59</v>
      </c>
      <c r="E371" s="49">
        <v>72274400</v>
      </c>
      <c r="F371" s="50">
        <v>1902</v>
      </c>
      <c r="G371" s="51">
        <v>3241938600</v>
      </c>
      <c r="H371" s="52">
        <v>0</v>
      </c>
      <c r="I371" s="51">
        <v>0</v>
      </c>
      <c r="J371" s="52">
        <v>0</v>
      </c>
      <c r="K371" s="51">
        <v>0</v>
      </c>
      <c r="L371" s="53">
        <f t="shared" si="53"/>
        <v>0.9372210453415719</v>
      </c>
      <c r="M371" s="51">
        <f t="shared" si="54"/>
        <v>1902</v>
      </c>
      <c r="N371" s="52">
        <f t="shared" si="55"/>
        <v>3241938600</v>
      </c>
      <c r="O371" s="52">
        <f t="shared" si="62"/>
        <v>1704489.2744479496</v>
      </c>
      <c r="P371" s="50">
        <v>1678717.88148925</v>
      </c>
      <c r="Q371" s="55">
        <f t="shared" si="56"/>
        <v>0.01535183084833574</v>
      </c>
      <c r="R371" s="48">
        <v>99</v>
      </c>
      <c r="S371" s="51">
        <v>144285000</v>
      </c>
      <c r="T371" s="52">
        <v>1</v>
      </c>
      <c r="U371" s="51">
        <v>599100</v>
      </c>
      <c r="V371" s="52">
        <v>0</v>
      </c>
      <c r="W371" s="51">
        <v>0</v>
      </c>
      <c r="X371" s="53">
        <f t="shared" si="57"/>
        <v>0</v>
      </c>
      <c r="Y371" s="62">
        <f t="shared" si="58"/>
        <v>100</v>
      </c>
      <c r="Z371" s="63">
        <f t="shared" si="59"/>
        <v>144884100</v>
      </c>
      <c r="AA371" s="58">
        <f t="shared" si="61"/>
        <v>2061</v>
      </c>
      <c r="AB371" s="59">
        <f t="shared" si="60"/>
        <v>3459097100</v>
      </c>
      <c r="AC371" s="12"/>
    </row>
    <row r="372" spans="1:29" ht="16.5">
      <c r="A372" s="60" t="s">
        <v>733</v>
      </c>
      <c r="B372" s="46" t="s">
        <v>759</v>
      </c>
      <c r="C372" s="47" t="s">
        <v>664</v>
      </c>
      <c r="D372" s="48">
        <v>37</v>
      </c>
      <c r="E372" s="49">
        <v>8086700</v>
      </c>
      <c r="F372" s="50">
        <v>2132</v>
      </c>
      <c r="G372" s="51">
        <v>967785900</v>
      </c>
      <c r="H372" s="52">
        <v>0</v>
      </c>
      <c r="I372" s="51">
        <v>0</v>
      </c>
      <c r="J372" s="52">
        <v>0</v>
      </c>
      <c r="K372" s="51">
        <v>0</v>
      </c>
      <c r="L372" s="53">
        <f t="shared" si="53"/>
        <v>0.8405034235511135</v>
      </c>
      <c r="M372" s="51">
        <f t="shared" si="54"/>
        <v>2132</v>
      </c>
      <c r="N372" s="52">
        <f t="shared" si="55"/>
        <v>1025130900</v>
      </c>
      <c r="O372" s="52">
        <f t="shared" si="62"/>
        <v>453933.34896810504</v>
      </c>
      <c r="P372" s="50">
        <v>453379.2545710267</v>
      </c>
      <c r="Q372" s="55">
        <f t="shared" si="56"/>
        <v>0.0012221432531194954</v>
      </c>
      <c r="R372" s="48">
        <v>82</v>
      </c>
      <c r="S372" s="51">
        <v>118218400</v>
      </c>
      <c r="T372" s="52">
        <v>0</v>
      </c>
      <c r="U372" s="51">
        <v>0</v>
      </c>
      <c r="V372" s="52">
        <v>9</v>
      </c>
      <c r="W372" s="51">
        <v>57345000</v>
      </c>
      <c r="X372" s="53">
        <f t="shared" si="57"/>
        <v>0.0498030285660688</v>
      </c>
      <c r="Y372" s="62">
        <f t="shared" si="58"/>
        <v>91</v>
      </c>
      <c r="Z372" s="63">
        <f t="shared" si="59"/>
        <v>175563400</v>
      </c>
      <c r="AA372" s="58">
        <f t="shared" si="61"/>
        <v>2260</v>
      </c>
      <c r="AB372" s="59">
        <f t="shared" si="60"/>
        <v>1151436000</v>
      </c>
      <c r="AC372" s="12"/>
    </row>
    <row r="373" spans="1:29" ht="16.5">
      <c r="A373" s="60" t="s">
        <v>760</v>
      </c>
      <c r="B373" s="46" t="s">
        <v>761</v>
      </c>
      <c r="C373" s="47" t="s">
        <v>664</v>
      </c>
      <c r="D373" s="48">
        <v>238</v>
      </c>
      <c r="E373" s="49">
        <v>18719400</v>
      </c>
      <c r="F373" s="50">
        <v>2021</v>
      </c>
      <c r="G373" s="51">
        <v>422249900</v>
      </c>
      <c r="H373" s="52">
        <v>0</v>
      </c>
      <c r="I373" s="51">
        <v>0</v>
      </c>
      <c r="J373" s="52">
        <v>0</v>
      </c>
      <c r="K373" s="51">
        <v>0</v>
      </c>
      <c r="L373" s="53">
        <f t="shared" si="53"/>
        <v>0.84784488721803</v>
      </c>
      <c r="M373" s="51">
        <f t="shared" si="54"/>
        <v>2021</v>
      </c>
      <c r="N373" s="52">
        <f t="shared" si="55"/>
        <v>422610300</v>
      </c>
      <c r="O373" s="52">
        <f t="shared" si="62"/>
        <v>208931.17268678872</v>
      </c>
      <c r="P373" s="50">
        <v>170462.3217922607</v>
      </c>
      <c r="Q373" s="55">
        <f t="shared" si="56"/>
        <v>0.22567362975032876</v>
      </c>
      <c r="R373" s="48">
        <v>50</v>
      </c>
      <c r="S373" s="51">
        <v>16244500</v>
      </c>
      <c r="T373" s="52">
        <v>5</v>
      </c>
      <c r="U373" s="51">
        <v>40453100</v>
      </c>
      <c r="V373" s="52">
        <v>1</v>
      </c>
      <c r="W373" s="51">
        <v>360400</v>
      </c>
      <c r="X373" s="53">
        <f t="shared" si="57"/>
        <v>0.0007236551088665219</v>
      </c>
      <c r="Y373" s="62">
        <f t="shared" si="58"/>
        <v>56</v>
      </c>
      <c r="Z373" s="63">
        <f t="shared" si="59"/>
        <v>57058000</v>
      </c>
      <c r="AA373" s="58">
        <f t="shared" si="61"/>
        <v>2315</v>
      </c>
      <c r="AB373" s="59">
        <f t="shared" si="60"/>
        <v>498027300</v>
      </c>
      <c r="AC373" s="12"/>
    </row>
    <row r="374" spans="1:29" ht="16.5">
      <c r="A374" s="60" t="s">
        <v>762</v>
      </c>
      <c r="B374" s="46" t="s">
        <v>763</v>
      </c>
      <c r="C374" s="47" t="s">
        <v>664</v>
      </c>
      <c r="D374" s="48">
        <v>202</v>
      </c>
      <c r="E374" s="49">
        <v>20997900</v>
      </c>
      <c r="F374" s="50">
        <v>2101</v>
      </c>
      <c r="G374" s="51">
        <v>974429000</v>
      </c>
      <c r="H374" s="52">
        <v>319</v>
      </c>
      <c r="I374" s="51">
        <v>152585100</v>
      </c>
      <c r="J374" s="52">
        <v>702</v>
      </c>
      <c r="K374" s="51">
        <v>9475100</v>
      </c>
      <c r="L374" s="53">
        <f t="shared" si="53"/>
        <v>0.9238235455166347</v>
      </c>
      <c r="M374" s="51">
        <f t="shared" si="54"/>
        <v>2420</v>
      </c>
      <c r="N374" s="52">
        <f t="shared" si="55"/>
        <v>1127433100</v>
      </c>
      <c r="O374" s="52">
        <f t="shared" si="62"/>
        <v>465708.30578512396</v>
      </c>
      <c r="P374" s="50">
        <v>451539.3951946976</v>
      </c>
      <c r="Q374" s="55">
        <f t="shared" si="56"/>
        <v>0.03137912381779427</v>
      </c>
      <c r="R374" s="48">
        <v>63</v>
      </c>
      <c r="S374" s="51">
        <v>48937600</v>
      </c>
      <c r="T374" s="52">
        <v>16</v>
      </c>
      <c r="U374" s="51">
        <v>13101500</v>
      </c>
      <c r="V374" s="52">
        <v>1</v>
      </c>
      <c r="W374" s="51">
        <v>419000</v>
      </c>
      <c r="X374" s="53">
        <f t="shared" si="57"/>
        <v>0.0003434580504107889</v>
      </c>
      <c r="Y374" s="62">
        <f t="shared" si="58"/>
        <v>80</v>
      </c>
      <c r="Z374" s="63">
        <f t="shared" si="59"/>
        <v>62458100</v>
      </c>
      <c r="AA374" s="58">
        <f t="shared" si="61"/>
        <v>3404</v>
      </c>
      <c r="AB374" s="59">
        <f t="shared" si="60"/>
        <v>1219945200</v>
      </c>
      <c r="AC374" s="12"/>
    </row>
    <row r="375" spans="1:29" ht="16.5">
      <c r="A375" s="60" t="s">
        <v>764</v>
      </c>
      <c r="B375" s="46" t="s">
        <v>765</v>
      </c>
      <c r="C375" s="47" t="s">
        <v>664</v>
      </c>
      <c r="D375" s="48">
        <v>529</v>
      </c>
      <c r="E375" s="49">
        <v>65185400</v>
      </c>
      <c r="F375" s="50">
        <v>9381</v>
      </c>
      <c r="G375" s="51">
        <v>2817681600</v>
      </c>
      <c r="H375" s="52">
        <v>65</v>
      </c>
      <c r="I375" s="51">
        <v>32138900</v>
      </c>
      <c r="J375" s="52">
        <v>92</v>
      </c>
      <c r="K375" s="51">
        <v>806500</v>
      </c>
      <c r="L375" s="53">
        <f t="shared" si="53"/>
        <v>0.7727901980818573</v>
      </c>
      <c r="M375" s="51">
        <f t="shared" si="54"/>
        <v>9446</v>
      </c>
      <c r="N375" s="52">
        <f t="shared" si="55"/>
        <v>2874801600</v>
      </c>
      <c r="O375" s="52">
        <f t="shared" si="62"/>
        <v>301696.008892653</v>
      </c>
      <c r="P375" s="50">
        <v>301820.06565014826</v>
      </c>
      <c r="Q375" s="55">
        <f t="shared" si="56"/>
        <v>-0.00041102885995350643</v>
      </c>
      <c r="R375" s="48">
        <v>622</v>
      </c>
      <c r="S375" s="51">
        <v>607903100</v>
      </c>
      <c r="T375" s="52">
        <v>89</v>
      </c>
      <c r="U375" s="51">
        <v>139006100</v>
      </c>
      <c r="V375" s="52">
        <v>9</v>
      </c>
      <c r="W375" s="51">
        <v>24981100</v>
      </c>
      <c r="X375" s="53">
        <f t="shared" si="57"/>
        <v>0.006774163220912575</v>
      </c>
      <c r="Y375" s="62">
        <f t="shared" si="58"/>
        <v>720</v>
      </c>
      <c r="Z375" s="63">
        <f t="shared" si="59"/>
        <v>771890300</v>
      </c>
      <c r="AA375" s="58">
        <f t="shared" si="61"/>
        <v>10787</v>
      </c>
      <c r="AB375" s="59">
        <f t="shared" si="60"/>
        <v>3687702700</v>
      </c>
      <c r="AC375" s="12"/>
    </row>
    <row r="376" spans="1:29" ht="16.5">
      <c r="A376" s="60" t="s">
        <v>766</v>
      </c>
      <c r="B376" s="46" t="s">
        <v>767</v>
      </c>
      <c r="C376" s="47" t="s">
        <v>664</v>
      </c>
      <c r="D376" s="48">
        <v>92</v>
      </c>
      <c r="E376" s="49">
        <v>14306000</v>
      </c>
      <c r="F376" s="50">
        <v>2271</v>
      </c>
      <c r="G376" s="51">
        <v>940896800</v>
      </c>
      <c r="H376" s="52">
        <v>3</v>
      </c>
      <c r="I376" s="51">
        <v>1473000</v>
      </c>
      <c r="J376" s="52">
        <v>4</v>
      </c>
      <c r="K376" s="51">
        <v>6900</v>
      </c>
      <c r="L376" s="53">
        <f t="shared" si="53"/>
        <v>0.7884980354691571</v>
      </c>
      <c r="M376" s="51">
        <f t="shared" si="54"/>
        <v>2274</v>
      </c>
      <c r="N376" s="52">
        <f t="shared" si="55"/>
        <v>971547400</v>
      </c>
      <c r="O376" s="52">
        <f t="shared" si="62"/>
        <v>414410.64204045734</v>
      </c>
      <c r="P376" s="50">
        <v>382808.75109938433</v>
      </c>
      <c r="Q376" s="55">
        <f t="shared" si="56"/>
        <v>0.08255268681898176</v>
      </c>
      <c r="R376" s="48">
        <v>157</v>
      </c>
      <c r="S376" s="51">
        <v>206439600</v>
      </c>
      <c r="T376" s="52">
        <v>2</v>
      </c>
      <c r="U376" s="51">
        <v>2845500</v>
      </c>
      <c r="V376" s="52">
        <v>3</v>
      </c>
      <c r="W376" s="51">
        <v>29177600</v>
      </c>
      <c r="X376" s="53">
        <f t="shared" si="57"/>
        <v>0.024413431202596772</v>
      </c>
      <c r="Y376" s="62">
        <f t="shared" si="58"/>
        <v>162</v>
      </c>
      <c r="Z376" s="63">
        <f t="shared" si="59"/>
        <v>238462700</v>
      </c>
      <c r="AA376" s="58">
        <f t="shared" si="61"/>
        <v>2532</v>
      </c>
      <c r="AB376" s="59">
        <f t="shared" si="60"/>
        <v>1195145400</v>
      </c>
      <c r="AC376" s="12"/>
    </row>
    <row r="377" spans="1:29" ht="16.5">
      <c r="A377" s="60" t="s">
        <v>768</v>
      </c>
      <c r="B377" s="46" t="s">
        <v>769</v>
      </c>
      <c r="C377" s="47" t="s">
        <v>770</v>
      </c>
      <c r="D377" s="48">
        <v>101</v>
      </c>
      <c r="E377" s="49">
        <v>6448600</v>
      </c>
      <c r="F377" s="50">
        <v>2381</v>
      </c>
      <c r="G377" s="51">
        <v>855815600</v>
      </c>
      <c r="H377" s="52">
        <v>1</v>
      </c>
      <c r="I377" s="51">
        <v>252500</v>
      </c>
      <c r="J377" s="52">
        <v>1</v>
      </c>
      <c r="K377" s="51">
        <v>2200</v>
      </c>
      <c r="L377" s="53">
        <f t="shared" si="53"/>
        <v>0.7748734504216388</v>
      </c>
      <c r="M377" s="51">
        <f t="shared" si="54"/>
        <v>2382</v>
      </c>
      <c r="N377" s="52">
        <f t="shared" si="55"/>
        <v>875281300</v>
      </c>
      <c r="O377" s="52">
        <f t="shared" si="62"/>
        <v>359390.470193115</v>
      </c>
      <c r="P377" s="50">
        <v>358465.5882352941</v>
      </c>
      <c r="Q377" s="55">
        <f t="shared" si="56"/>
        <v>0.0025801136515615055</v>
      </c>
      <c r="R377" s="48">
        <v>188</v>
      </c>
      <c r="S377" s="51">
        <v>159387000</v>
      </c>
      <c r="T377" s="52">
        <v>40</v>
      </c>
      <c r="U377" s="51">
        <v>63665300</v>
      </c>
      <c r="V377" s="52">
        <v>15</v>
      </c>
      <c r="W377" s="51">
        <v>19213200</v>
      </c>
      <c r="X377" s="53">
        <f t="shared" si="57"/>
        <v>0.017390904505892733</v>
      </c>
      <c r="Y377" s="62">
        <f t="shared" si="58"/>
        <v>243</v>
      </c>
      <c r="Z377" s="63">
        <f t="shared" si="59"/>
        <v>242265500</v>
      </c>
      <c r="AA377" s="58">
        <f t="shared" si="61"/>
        <v>2727</v>
      </c>
      <c r="AB377" s="59">
        <f t="shared" si="60"/>
        <v>1104784400</v>
      </c>
      <c r="AC377" s="12"/>
    </row>
    <row r="378" spans="1:29" ht="16.5">
      <c r="A378" s="60" t="s">
        <v>771</v>
      </c>
      <c r="B378" s="46" t="s">
        <v>772</v>
      </c>
      <c r="C378" s="47" t="s">
        <v>770</v>
      </c>
      <c r="D378" s="48">
        <v>103</v>
      </c>
      <c r="E378" s="49">
        <v>11143400</v>
      </c>
      <c r="F378" s="50">
        <v>1513</v>
      </c>
      <c r="G378" s="51">
        <v>793744500</v>
      </c>
      <c r="H378" s="52">
        <v>35</v>
      </c>
      <c r="I378" s="51">
        <v>20393000</v>
      </c>
      <c r="J378" s="52">
        <v>57</v>
      </c>
      <c r="K378" s="51">
        <v>240500</v>
      </c>
      <c r="L378" s="53">
        <f t="shared" si="53"/>
        <v>0.9559696503890809</v>
      </c>
      <c r="M378" s="51">
        <f t="shared" si="54"/>
        <v>1548</v>
      </c>
      <c r="N378" s="52">
        <f t="shared" si="55"/>
        <v>814137500</v>
      </c>
      <c r="O378" s="52">
        <f t="shared" si="62"/>
        <v>525928.6175710594</v>
      </c>
      <c r="P378" s="50">
        <v>525898.5723556132</v>
      </c>
      <c r="Q378" s="55">
        <f t="shared" si="56"/>
        <v>5.713119796384637E-05</v>
      </c>
      <c r="R378" s="48">
        <v>11</v>
      </c>
      <c r="S378" s="51">
        <v>13771500</v>
      </c>
      <c r="T378" s="52">
        <v>7</v>
      </c>
      <c r="U378" s="51">
        <v>12342400</v>
      </c>
      <c r="V378" s="52">
        <v>0</v>
      </c>
      <c r="W378" s="51">
        <v>0</v>
      </c>
      <c r="X378" s="53">
        <f t="shared" si="57"/>
        <v>0</v>
      </c>
      <c r="Y378" s="62">
        <f t="shared" si="58"/>
        <v>18</v>
      </c>
      <c r="Z378" s="63">
        <f t="shared" si="59"/>
        <v>26113900</v>
      </c>
      <c r="AA378" s="58">
        <f t="shared" si="61"/>
        <v>1726</v>
      </c>
      <c r="AB378" s="59">
        <f t="shared" si="60"/>
        <v>851635300</v>
      </c>
      <c r="AC378" s="12"/>
    </row>
    <row r="379" spans="1:29" ht="16.5">
      <c r="A379" s="60" t="s">
        <v>773</v>
      </c>
      <c r="B379" s="46" t="s">
        <v>774</v>
      </c>
      <c r="C379" s="47" t="s">
        <v>770</v>
      </c>
      <c r="D379" s="48">
        <v>107</v>
      </c>
      <c r="E379" s="49">
        <v>6774700</v>
      </c>
      <c r="F379" s="50">
        <v>2415</v>
      </c>
      <c r="G379" s="51">
        <v>608681800</v>
      </c>
      <c r="H379" s="52">
        <v>0</v>
      </c>
      <c r="I379" s="51">
        <v>0</v>
      </c>
      <c r="J379" s="52">
        <v>1</v>
      </c>
      <c r="K379" s="51">
        <v>700</v>
      </c>
      <c r="L379" s="53">
        <f t="shared" si="53"/>
        <v>0.8102169455012647</v>
      </c>
      <c r="M379" s="51">
        <f t="shared" si="54"/>
        <v>2415</v>
      </c>
      <c r="N379" s="52">
        <f t="shared" si="55"/>
        <v>626359800</v>
      </c>
      <c r="O379" s="52">
        <f t="shared" si="62"/>
        <v>252042.15320910973</v>
      </c>
      <c r="P379" s="50">
        <v>251470.98919368247</v>
      </c>
      <c r="Q379" s="55">
        <f t="shared" si="56"/>
        <v>0.0022712918784733114</v>
      </c>
      <c r="R379" s="48">
        <v>152</v>
      </c>
      <c r="S379" s="51">
        <v>97210900</v>
      </c>
      <c r="T379" s="52">
        <v>16</v>
      </c>
      <c r="U379" s="51">
        <v>20911700</v>
      </c>
      <c r="V379" s="52">
        <v>13</v>
      </c>
      <c r="W379" s="51">
        <v>17678000</v>
      </c>
      <c r="X379" s="53">
        <f t="shared" si="57"/>
        <v>0.02353120327003593</v>
      </c>
      <c r="Y379" s="62">
        <f t="shared" si="58"/>
        <v>181</v>
      </c>
      <c r="Z379" s="63">
        <f t="shared" si="59"/>
        <v>135800600</v>
      </c>
      <c r="AA379" s="58">
        <f t="shared" si="61"/>
        <v>2704</v>
      </c>
      <c r="AB379" s="59">
        <f t="shared" si="60"/>
        <v>751257800</v>
      </c>
      <c r="AC379" s="12"/>
    </row>
    <row r="380" spans="1:29" ht="16.5">
      <c r="A380" s="60" t="s">
        <v>775</v>
      </c>
      <c r="B380" s="46" t="s">
        <v>776</v>
      </c>
      <c r="C380" s="47" t="s">
        <v>770</v>
      </c>
      <c r="D380" s="48">
        <v>58</v>
      </c>
      <c r="E380" s="49">
        <v>9345000</v>
      </c>
      <c r="F380" s="50">
        <v>2695</v>
      </c>
      <c r="G380" s="51">
        <v>1786006100</v>
      </c>
      <c r="H380" s="52">
        <v>0</v>
      </c>
      <c r="I380" s="51">
        <v>0</v>
      </c>
      <c r="J380" s="52">
        <v>1</v>
      </c>
      <c r="K380" s="51">
        <v>200</v>
      </c>
      <c r="L380" s="53">
        <f t="shared" si="53"/>
        <v>0.8667060193206844</v>
      </c>
      <c r="M380" s="51">
        <f t="shared" si="54"/>
        <v>2695</v>
      </c>
      <c r="N380" s="52">
        <f t="shared" si="55"/>
        <v>1825179800</v>
      </c>
      <c r="O380" s="52">
        <f t="shared" si="62"/>
        <v>662710.9833024119</v>
      </c>
      <c r="P380" s="50">
        <v>661262.4629080119</v>
      </c>
      <c r="Q380" s="55">
        <f t="shared" si="56"/>
        <v>0.0021905377601956796</v>
      </c>
      <c r="R380" s="48">
        <v>202</v>
      </c>
      <c r="S380" s="51">
        <v>204564400</v>
      </c>
      <c r="T380" s="52">
        <v>29</v>
      </c>
      <c r="U380" s="51">
        <v>21593300</v>
      </c>
      <c r="V380" s="52">
        <v>15</v>
      </c>
      <c r="W380" s="51">
        <v>39173700</v>
      </c>
      <c r="X380" s="53">
        <f t="shared" si="57"/>
        <v>0.01901005914205035</v>
      </c>
      <c r="Y380" s="62">
        <f t="shared" si="58"/>
        <v>246</v>
      </c>
      <c r="Z380" s="63">
        <f t="shared" si="59"/>
        <v>265331400</v>
      </c>
      <c r="AA380" s="58">
        <f t="shared" si="61"/>
        <v>3000</v>
      </c>
      <c r="AB380" s="59">
        <f t="shared" si="60"/>
        <v>2060682700</v>
      </c>
      <c r="AC380" s="12"/>
    </row>
    <row r="381" spans="1:29" ht="16.5">
      <c r="A381" s="60" t="s">
        <v>777</v>
      </c>
      <c r="B381" s="46" t="s">
        <v>778</v>
      </c>
      <c r="C381" s="47" t="s">
        <v>770</v>
      </c>
      <c r="D381" s="48">
        <v>171</v>
      </c>
      <c r="E381" s="49">
        <v>21646700</v>
      </c>
      <c r="F381" s="50">
        <v>3708</v>
      </c>
      <c r="G381" s="51">
        <v>2865962000</v>
      </c>
      <c r="H381" s="52">
        <v>11</v>
      </c>
      <c r="I381" s="51">
        <v>10070500</v>
      </c>
      <c r="J381" s="52">
        <v>15</v>
      </c>
      <c r="K381" s="51">
        <v>171200</v>
      </c>
      <c r="L381" s="53">
        <f t="shared" si="53"/>
        <v>0.9365661411914816</v>
      </c>
      <c r="M381" s="51">
        <f t="shared" si="54"/>
        <v>3719</v>
      </c>
      <c r="N381" s="52">
        <f t="shared" si="55"/>
        <v>2927347500</v>
      </c>
      <c r="O381" s="52">
        <f t="shared" si="62"/>
        <v>773334.9018553374</v>
      </c>
      <c r="P381" s="50">
        <v>762648.2147651006</v>
      </c>
      <c r="Q381" s="55">
        <f t="shared" si="56"/>
        <v>0.014012603561300359</v>
      </c>
      <c r="R381" s="48">
        <v>33</v>
      </c>
      <c r="S381" s="51">
        <v>120375700</v>
      </c>
      <c r="T381" s="52">
        <v>2</v>
      </c>
      <c r="U381" s="51">
        <v>1285800</v>
      </c>
      <c r="V381" s="52">
        <v>3</v>
      </c>
      <c r="W381" s="51">
        <v>51315000</v>
      </c>
      <c r="X381" s="53">
        <f t="shared" si="57"/>
        <v>0.016710482769315325</v>
      </c>
      <c r="Y381" s="62">
        <f t="shared" si="58"/>
        <v>38</v>
      </c>
      <c r="Z381" s="63">
        <f t="shared" si="59"/>
        <v>172976500</v>
      </c>
      <c r="AA381" s="58">
        <f t="shared" si="61"/>
        <v>3943</v>
      </c>
      <c r="AB381" s="59">
        <f t="shared" si="60"/>
        <v>3070826900</v>
      </c>
      <c r="AC381" s="12"/>
    </row>
    <row r="382" spans="1:29" ht="16.5">
      <c r="A382" s="60" t="s">
        <v>779</v>
      </c>
      <c r="B382" s="46" t="s">
        <v>780</v>
      </c>
      <c r="C382" s="47" t="s">
        <v>770</v>
      </c>
      <c r="D382" s="48">
        <v>34</v>
      </c>
      <c r="E382" s="49">
        <v>3114800</v>
      </c>
      <c r="F382" s="50">
        <v>463</v>
      </c>
      <c r="G382" s="51">
        <v>219171300</v>
      </c>
      <c r="H382" s="52">
        <v>4</v>
      </c>
      <c r="I382" s="51">
        <v>1050100</v>
      </c>
      <c r="J382" s="52">
        <v>10</v>
      </c>
      <c r="K382" s="51">
        <v>56000</v>
      </c>
      <c r="L382" s="53">
        <f t="shared" si="53"/>
        <v>0.5812391490134411</v>
      </c>
      <c r="M382" s="51">
        <f t="shared" si="54"/>
        <v>467</v>
      </c>
      <c r="N382" s="52">
        <f t="shared" si="55"/>
        <v>222107700</v>
      </c>
      <c r="O382" s="52">
        <f t="shared" si="62"/>
        <v>471566.1670235546</v>
      </c>
      <c r="P382" s="50">
        <v>461526.0683760684</v>
      </c>
      <c r="Q382" s="55">
        <f t="shared" si="56"/>
        <v>0.021754131208261897</v>
      </c>
      <c r="R382" s="48">
        <v>144</v>
      </c>
      <c r="S382" s="51">
        <v>153604100</v>
      </c>
      <c r="T382" s="52">
        <v>0</v>
      </c>
      <c r="U382" s="51">
        <v>0</v>
      </c>
      <c r="V382" s="52">
        <v>3</v>
      </c>
      <c r="W382" s="51">
        <v>1886300</v>
      </c>
      <c r="X382" s="53">
        <f t="shared" si="57"/>
        <v>0.004978587034611777</v>
      </c>
      <c r="Y382" s="62">
        <f t="shared" si="58"/>
        <v>147</v>
      </c>
      <c r="Z382" s="63">
        <f t="shared" si="59"/>
        <v>155490400</v>
      </c>
      <c r="AA382" s="58">
        <f t="shared" si="61"/>
        <v>658</v>
      </c>
      <c r="AB382" s="59">
        <f t="shared" si="60"/>
        <v>378882600</v>
      </c>
      <c r="AC382" s="12"/>
    </row>
    <row r="383" spans="1:29" ht="16.5">
      <c r="A383" s="60" t="s">
        <v>781</v>
      </c>
      <c r="B383" s="46" t="s">
        <v>782</v>
      </c>
      <c r="C383" s="47" t="s">
        <v>770</v>
      </c>
      <c r="D383" s="48">
        <v>122</v>
      </c>
      <c r="E383" s="49">
        <v>13628900</v>
      </c>
      <c r="F383" s="50">
        <v>2540</v>
      </c>
      <c r="G383" s="51">
        <v>1664376400</v>
      </c>
      <c r="H383" s="52">
        <v>93</v>
      </c>
      <c r="I383" s="51">
        <v>87702100</v>
      </c>
      <c r="J383" s="52">
        <v>158</v>
      </c>
      <c r="K383" s="51">
        <v>1241000</v>
      </c>
      <c r="L383" s="53">
        <f t="shared" si="53"/>
        <v>0.9637953197291724</v>
      </c>
      <c r="M383" s="51">
        <f t="shared" si="54"/>
        <v>2633</v>
      </c>
      <c r="N383" s="52">
        <f t="shared" si="55"/>
        <v>1752913700</v>
      </c>
      <c r="O383" s="52">
        <f t="shared" si="62"/>
        <v>665430.4975313331</v>
      </c>
      <c r="P383" s="50">
        <v>665699.4300911854</v>
      </c>
      <c r="Q383" s="55">
        <f t="shared" si="56"/>
        <v>-0.00040398496332709493</v>
      </c>
      <c r="R383" s="48">
        <v>81</v>
      </c>
      <c r="S383" s="51">
        <v>47568100</v>
      </c>
      <c r="T383" s="52">
        <v>7</v>
      </c>
      <c r="U383" s="51">
        <v>2543100</v>
      </c>
      <c r="V383" s="52">
        <v>1</v>
      </c>
      <c r="W383" s="51">
        <v>835200</v>
      </c>
      <c r="X383" s="53">
        <f t="shared" si="57"/>
        <v>0.0004594325260185573</v>
      </c>
      <c r="Y383" s="62">
        <f t="shared" si="58"/>
        <v>89</v>
      </c>
      <c r="Z383" s="63">
        <f t="shared" si="59"/>
        <v>50946400</v>
      </c>
      <c r="AA383" s="58">
        <f t="shared" si="61"/>
        <v>3002</v>
      </c>
      <c r="AB383" s="59">
        <f t="shared" si="60"/>
        <v>1817894800</v>
      </c>
      <c r="AC383" s="12"/>
    </row>
    <row r="384" spans="1:29" ht="16.5">
      <c r="A384" s="60" t="s">
        <v>783</v>
      </c>
      <c r="B384" s="46" t="s">
        <v>784</v>
      </c>
      <c r="C384" s="47" t="s">
        <v>770</v>
      </c>
      <c r="D384" s="48">
        <v>584</v>
      </c>
      <c r="E384" s="49">
        <v>35800700</v>
      </c>
      <c r="F384" s="50">
        <v>5998</v>
      </c>
      <c r="G384" s="51">
        <v>1841849600</v>
      </c>
      <c r="H384" s="52">
        <v>9</v>
      </c>
      <c r="I384" s="51">
        <v>4049500</v>
      </c>
      <c r="J384" s="52">
        <v>17</v>
      </c>
      <c r="K384" s="51">
        <v>81200</v>
      </c>
      <c r="L384" s="53">
        <f t="shared" si="53"/>
        <v>0.8302560679361103</v>
      </c>
      <c r="M384" s="51">
        <f t="shared" si="54"/>
        <v>6007</v>
      </c>
      <c r="N384" s="52">
        <f t="shared" si="55"/>
        <v>1853478700</v>
      </c>
      <c r="O384" s="52">
        <f t="shared" si="62"/>
        <v>307291.3434326619</v>
      </c>
      <c r="P384" s="50">
        <v>306959.9833194329</v>
      </c>
      <c r="Q384" s="55">
        <f t="shared" si="56"/>
        <v>0.0010794896117915019</v>
      </c>
      <c r="R384" s="48">
        <v>356</v>
      </c>
      <c r="S384" s="51">
        <v>269647900</v>
      </c>
      <c r="T384" s="52">
        <v>38</v>
      </c>
      <c r="U384" s="51">
        <v>64280400</v>
      </c>
      <c r="V384" s="52">
        <v>3</v>
      </c>
      <c r="W384" s="51">
        <v>7579600</v>
      </c>
      <c r="X384" s="53">
        <f t="shared" si="57"/>
        <v>0.00340918357483816</v>
      </c>
      <c r="Y384" s="62">
        <f t="shared" si="58"/>
        <v>397</v>
      </c>
      <c r="Z384" s="63">
        <f t="shared" si="59"/>
        <v>341507900</v>
      </c>
      <c r="AA384" s="58">
        <f t="shared" si="61"/>
        <v>7005</v>
      </c>
      <c r="AB384" s="59">
        <f t="shared" si="60"/>
        <v>2223288900</v>
      </c>
      <c r="AC384" s="12"/>
    </row>
    <row r="385" spans="1:29" ht="16.5">
      <c r="A385" s="60" t="s">
        <v>785</v>
      </c>
      <c r="B385" s="46" t="s">
        <v>786</v>
      </c>
      <c r="C385" s="47" t="s">
        <v>770</v>
      </c>
      <c r="D385" s="48">
        <v>188</v>
      </c>
      <c r="E385" s="49">
        <v>12316100</v>
      </c>
      <c r="F385" s="50">
        <v>3564</v>
      </c>
      <c r="G385" s="51">
        <v>1017614600</v>
      </c>
      <c r="H385" s="52">
        <v>0</v>
      </c>
      <c r="I385" s="51">
        <v>0</v>
      </c>
      <c r="J385" s="52">
        <v>0</v>
      </c>
      <c r="K385" s="51">
        <v>0</v>
      </c>
      <c r="L385" s="53">
        <f t="shared" si="53"/>
        <v>0.6948731782460017</v>
      </c>
      <c r="M385" s="51">
        <f t="shared" si="54"/>
        <v>3564</v>
      </c>
      <c r="N385" s="52">
        <f t="shared" si="55"/>
        <v>1068520600</v>
      </c>
      <c r="O385" s="52">
        <f t="shared" si="62"/>
        <v>285525.9820426487</v>
      </c>
      <c r="P385" s="50">
        <v>281550.96365638764</v>
      </c>
      <c r="Q385" s="55">
        <f t="shared" si="56"/>
        <v>0.014118290822517983</v>
      </c>
      <c r="R385" s="48">
        <v>336</v>
      </c>
      <c r="S385" s="51">
        <v>261198000</v>
      </c>
      <c r="T385" s="52">
        <v>60</v>
      </c>
      <c r="U385" s="51">
        <v>122426200</v>
      </c>
      <c r="V385" s="52">
        <v>29</v>
      </c>
      <c r="W385" s="51">
        <v>50906000</v>
      </c>
      <c r="X385" s="53">
        <f t="shared" si="57"/>
        <v>0.03476091440884492</v>
      </c>
      <c r="Y385" s="62">
        <f t="shared" si="58"/>
        <v>425</v>
      </c>
      <c r="Z385" s="63">
        <f t="shared" si="59"/>
        <v>434530200</v>
      </c>
      <c r="AA385" s="58">
        <f t="shared" si="61"/>
        <v>4177</v>
      </c>
      <c r="AB385" s="59">
        <f t="shared" si="60"/>
        <v>1464460900</v>
      </c>
      <c r="AC385" s="12"/>
    </row>
    <row r="386" spans="1:29" ht="16.5">
      <c r="A386" s="60" t="s">
        <v>787</v>
      </c>
      <c r="B386" s="46" t="s">
        <v>788</v>
      </c>
      <c r="C386" s="47" t="s">
        <v>770</v>
      </c>
      <c r="D386" s="48">
        <v>127</v>
      </c>
      <c r="E386" s="49">
        <v>21366100</v>
      </c>
      <c r="F386" s="50">
        <v>3935</v>
      </c>
      <c r="G386" s="51">
        <v>1426212000</v>
      </c>
      <c r="H386" s="52">
        <v>0</v>
      </c>
      <c r="I386" s="51">
        <v>0</v>
      </c>
      <c r="J386" s="52">
        <v>0</v>
      </c>
      <c r="K386" s="51">
        <v>0</v>
      </c>
      <c r="L386" s="53">
        <f t="shared" si="53"/>
        <v>0.5632544608729286</v>
      </c>
      <c r="M386" s="51">
        <f t="shared" si="54"/>
        <v>3935</v>
      </c>
      <c r="N386" s="52">
        <f t="shared" si="55"/>
        <v>1426212000</v>
      </c>
      <c r="O386" s="52">
        <f t="shared" si="62"/>
        <v>362442.69377382466</v>
      </c>
      <c r="P386" s="50">
        <v>361901.32147395174</v>
      </c>
      <c r="Q386" s="55">
        <f t="shared" si="56"/>
        <v>0.001495911365197617</v>
      </c>
      <c r="R386" s="48">
        <v>172</v>
      </c>
      <c r="S386" s="51">
        <v>882190797</v>
      </c>
      <c r="T386" s="52">
        <v>97</v>
      </c>
      <c r="U386" s="51">
        <v>202322900</v>
      </c>
      <c r="V386" s="52">
        <v>0</v>
      </c>
      <c r="W386" s="51">
        <v>0</v>
      </c>
      <c r="X386" s="53">
        <f t="shared" si="57"/>
        <v>0</v>
      </c>
      <c r="Y386" s="62">
        <f t="shared" si="58"/>
        <v>269</v>
      </c>
      <c r="Z386" s="63">
        <f t="shared" si="59"/>
        <v>1084513697</v>
      </c>
      <c r="AA386" s="58">
        <f t="shared" si="61"/>
        <v>4331</v>
      </c>
      <c r="AB386" s="59">
        <f t="shared" si="60"/>
        <v>2532091797</v>
      </c>
      <c r="AC386" s="12"/>
    </row>
    <row r="387" spans="1:29" ht="16.5">
      <c r="A387" s="60" t="s">
        <v>789</v>
      </c>
      <c r="B387" s="46" t="s">
        <v>790</v>
      </c>
      <c r="C387" s="47" t="s">
        <v>770</v>
      </c>
      <c r="D387" s="48">
        <v>93</v>
      </c>
      <c r="E387" s="49">
        <v>95113200</v>
      </c>
      <c r="F387" s="50">
        <v>3106</v>
      </c>
      <c r="G387" s="51">
        <v>2003842000</v>
      </c>
      <c r="H387" s="52">
        <v>1</v>
      </c>
      <c r="I387" s="51">
        <v>748300</v>
      </c>
      <c r="J387" s="52">
        <v>1</v>
      </c>
      <c r="K387" s="51">
        <v>119800</v>
      </c>
      <c r="L387" s="53">
        <f aca="true" t="shared" si="63" ref="L387:L450">(G387+I387)/AB387</f>
        <v>0.6161864220393299</v>
      </c>
      <c r="M387" s="51">
        <f aca="true" t="shared" si="64" ref="M387:M450">F387+H387</f>
        <v>3107</v>
      </c>
      <c r="N387" s="52">
        <f aca="true" t="shared" si="65" ref="N387:N450">W387+I387+G387</f>
        <v>2180074400</v>
      </c>
      <c r="O387" s="52">
        <f t="shared" si="62"/>
        <v>645185.1625362085</v>
      </c>
      <c r="P387" s="50">
        <v>640264.0348050274</v>
      </c>
      <c r="Q387" s="55">
        <f aca="true" t="shared" si="66" ref="Q387:Q450">(O387-P387)/P387</f>
        <v>0.007686091149379765</v>
      </c>
      <c r="R387" s="48">
        <v>209</v>
      </c>
      <c r="S387" s="51">
        <v>883268500</v>
      </c>
      <c r="T387" s="52">
        <v>14</v>
      </c>
      <c r="U387" s="51">
        <v>94644600</v>
      </c>
      <c r="V387" s="52">
        <v>4</v>
      </c>
      <c r="W387" s="51">
        <v>175484100</v>
      </c>
      <c r="X387" s="53">
        <f aca="true" t="shared" si="67" ref="X387:X450">W387/AB387</f>
        <v>0.05394165566090586</v>
      </c>
      <c r="Y387" s="62">
        <f aca="true" t="shared" si="68" ref="Y387:Y450">R387+T387+V387</f>
        <v>227</v>
      </c>
      <c r="Z387" s="63">
        <f aca="true" t="shared" si="69" ref="Z387:Z450">S387+U387+W387</f>
        <v>1153397200</v>
      </c>
      <c r="AA387" s="58">
        <f t="shared" si="61"/>
        <v>3428</v>
      </c>
      <c r="AB387" s="59">
        <f t="shared" si="60"/>
        <v>3253220500</v>
      </c>
      <c r="AC387" s="12"/>
    </row>
    <row r="388" spans="1:29" ht="16.5">
      <c r="A388" s="60" t="s">
        <v>791</v>
      </c>
      <c r="B388" s="46" t="s">
        <v>792</v>
      </c>
      <c r="C388" s="47" t="s">
        <v>770</v>
      </c>
      <c r="D388" s="48">
        <v>159</v>
      </c>
      <c r="E388" s="49">
        <v>73645700</v>
      </c>
      <c r="F388" s="50">
        <v>5037</v>
      </c>
      <c r="G388" s="51">
        <v>2101021300</v>
      </c>
      <c r="H388" s="52">
        <v>2</v>
      </c>
      <c r="I388" s="51">
        <v>433000</v>
      </c>
      <c r="J388" s="52">
        <v>5</v>
      </c>
      <c r="K388" s="51">
        <v>5900</v>
      </c>
      <c r="L388" s="53">
        <f t="shared" si="63"/>
        <v>0.5683656973902752</v>
      </c>
      <c r="M388" s="51">
        <f t="shared" si="64"/>
        <v>5039</v>
      </c>
      <c r="N388" s="52">
        <f t="shared" si="65"/>
        <v>2177414400</v>
      </c>
      <c r="O388" s="52">
        <f t="shared" si="62"/>
        <v>417037.96388172254</v>
      </c>
      <c r="P388" s="50">
        <v>416045.66173530585</v>
      </c>
      <c r="Q388" s="55">
        <f t="shared" si="66"/>
        <v>0.0023850799027150967</v>
      </c>
      <c r="R388" s="48">
        <v>220</v>
      </c>
      <c r="S388" s="51">
        <v>1016994300</v>
      </c>
      <c r="T388" s="52">
        <v>131</v>
      </c>
      <c r="U388" s="51">
        <v>429302700</v>
      </c>
      <c r="V388" s="52">
        <v>7</v>
      </c>
      <c r="W388" s="51">
        <v>75960100</v>
      </c>
      <c r="X388" s="53">
        <f t="shared" si="67"/>
        <v>0.020544398805310705</v>
      </c>
      <c r="Y388" s="62">
        <f t="shared" si="68"/>
        <v>358</v>
      </c>
      <c r="Z388" s="63">
        <f t="shared" si="69"/>
        <v>1522257100</v>
      </c>
      <c r="AA388" s="58">
        <f t="shared" si="61"/>
        <v>5561</v>
      </c>
      <c r="AB388" s="59">
        <f aca="true" t="shared" si="70" ref="AB388:AB451">W388+U388+S388+K388+I388+G388+E388</f>
        <v>3697363000</v>
      </c>
      <c r="AC388" s="12"/>
    </row>
    <row r="389" spans="1:29" ht="16.5">
      <c r="A389" s="60" t="s">
        <v>793</v>
      </c>
      <c r="B389" s="46" t="s">
        <v>794</v>
      </c>
      <c r="C389" s="47" t="s">
        <v>770</v>
      </c>
      <c r="D389" s="48">
        <v>175</v>
      </c>
      <c r="E389" s="49">
        <v>42045500</v>
      </c>
      <c r="F389" s="50">
        <v>1420</v>
      </c>
      <c r="G389" s="51">
        <v>1696272400</v>
      </c>
      <c r="H389" s="52">
        <v>94</v>
      </c>
      <c r="I389" s="51">
        <v>195775200</v>
      </c>
      <c r="J389" s="52">
        <v>168</v>
      </c>
      <c r="K389" s="51">
        <v>1761030</v>
      </c>
      <c r="L389" s="53">
        <f t="shared" si="63"/>
        <v>0.9367217177669752</v>
      </c>
      <c r="M389" s="51">
        <f t="shared" si="64"/>
        <v>1514</v>
      </c>
      <c r="N389" s="52">
        <f t="shared" si="65"/>
        <v>1892047600</v>
      </c>
      <c r="O389" s="52">
        <f t="shared" si="62"/>
        <v>1249701.1889035667</v>
      </c>
      <c r="P389" s="50">
        <v>1252425.373342175</v>
      </c>
      <c r="Q389" s="55">
        <f t="shared" si="66"/>
        <v>-0.002175127154553487</v>
      </c>
      <c r="R389" s="48">
        <v>43</v>
      </c>
      <c r="S389" s="51">
        <v>74364900</v>
      </c>
      <c r="T389" s="52">
        <v>3</v>
      </c>
      <c r="U389" s="51">
        <v>9641900</v>
      </c>
      <c r="V389" s="52">
        <v>0</v>
      </c>
      <c r="W389" s="51">
        <v>0</v>
      </c>
      <c r="X389" s="53">
        <f t="shared" si="67"/>
        <v>0</v>
      </c>
      <c r="Y389" s="62">
        <f t="shared" si="68"/>
        <v>46</v>
      </c>
      <c r="Z389" s="63">
        <f t="shared" si="69"/>
        <v>84006800</v>
      </c>
      <c r="AA389" s="58">
        <f aca="true" t="shared" si="71" ref="AA389:AA452">V389+T389+R389+J389+H389+F389+D389</f>
        <v>1903</v>
      </c>
      <c r="AB389" s="59">
        <f t="shared" si="70"/>
        <v>2019860930</v>
      </c>
      <c r="AC389" s="12"/>
    </row>
    <row r="390" spans="1:29" ht="16.5">
      <c r="A390" s="60" t="s">
        <v>795</v>
      </c>
      <c r="B390" s="46" t="s">
        <v>796</v>
      </c>
      <c r="C390" s="47" t="s">
        <v>770</v>
      </c>
      <c r="D390" s="48">
        <v>674</v>
      </c>
      <c r="E390" s="49">
        <v>55693500</v>
      </c>
      <c r="F390" s="50">
        <v>7869</v>
      </c>
      <c r="G390" s="51">
        <v>2233384000</v>
      </c>
      <c r="H390" s="52">
        <v>17</v>
      </c>
      <c r="I390" s="51">
        <v>6721900</v>
      </c>
      <c r="J390" s="52">
        <v>51</v>
      </c>
      <c r="K390" s="51">
        <v>292100</v>
      </c>
      <c r="L390" s="53">
        <f t="shared" si="63"/>
        <v>0.8930434486559374</v>
      </c>
      <c r="M390" s="51">
        <f t="shared" si="64"/>
        <v>7886</v>
      </c>
      <c r="N390" s="52">
        <f t="shared" si="65"/>
        <v>2262323300</v>
      </c>
      <c r="O390" s="52">
        <f t="shared" si="62"/>
        <v>284061.1082931778</v>
      </c>
      <c r="P390" s="50">
        <v>280772.48066928633</v>
      </c>
      <c r="Q390" s="55">
        <f t="shared" si="66"/>
        <v>0.01171278472894584</v>
      </c>
      <c r="R390" s="48">
        <v>221</v>
      </c>
      <c r="S390" s="51">
        <v>184890200</v>
      </c>
      <c r="T390" s="52">
        <v>11</v>
      </c>
      <c r="U390" s="51">
        <v>5196100</v>
      </c>
      <c r="V390" s="52">
        <v>25</v>
      </c>
      <c r="W390" s="51">
        <v>22217400</v>
      </c>
      <c r="X390" s="53">
        <f t="shared" si="67"/>
        <v>0.008857216757550804</v>
      </c>
      <c r="Y390" s="62">
        <f t="shared" si="68"/>
        <v>257</v>
      </c>
      <c r="Z390" s="63">
        <f t="shared" si="69"/>
        <v>212303700</v>
      </c>
      <c r="AA390" s="58">
        <f t="shared" si="71"/>
        <v>8868</v>
      </c>
      <c r="AB390" s="59">
        <f t="shared" si="70"/>
        <v>2508395200</v>
      </c>
      <c r="AC390" s="12"/>
    </row>
    <row r="391" spans="1:29" ht="16.5">
      <c r="A391" s="60" t="s">
        <v>797</v>
      </c>
      <c r="B391" s="46" t="s">
        <v>798</v>
      </c>
      <c r="C391" s="47" t="s">
        <v>770</v>
      </c>
      <c r="D391" s="48">
        <v>299</v>
      </c>
      <c r="E391" s="49">
        <v>22793300</v>
      </c>
      <c r="F391" s="50">
        <v>3410</v>
      </c>
      <c r="G391" s="51">
        <v>1496614600</v>
      </c>
      <c r="H391" s="52">
        <v>6</v>
      </c>
      <c r="I391" s="51">
        <v>3025300</v>
      </c>
      <c r="J391" s="52">
        <v>17</v>
      </c>
      <c r="K391" s="51">
        <v>39900</v>
      </c>
      <c r="L391" s="53">
        <f t="shared" si="63"/>
        <v>0.9401717241034282</v>
      </c>
      <c r="M391" s="51">
        <f t="shared" si="64"/>
        <v>3416</v>
      </c>
      <c r="N391" s="52">
        <f t="shared" si="65"/>
        <v>1518140600</v>
      </c>
      <c r="O391" s="52">
        <f t="shared" si="62"/>
        <v>439004.65456674475</v>
      </c>
      <c r="P391" s="50">
        <v>439745.62481709104</v>
      </c>
      <c r="Q391" s="55">
        <f t="shared" si="66"/>
        <v>-0.0016849974360847626</v>
      </c>
      <c r="R391" s="48">
        <v>89</v>
      </c>
      <c r="S391" s="51">
        <v>54096400</v>
      </c>
      <c r="T391" s="52">
        <v>0</v>
      </c>
      <c r="U391" s="51">
        <v>0</v>
      </c>
      <c r="V391" s="52">
        <v>2</v>
      </c>
      <c r="W391" s="51">
        <v>18500700</v>
      </c>
      <c r="X391" s="53">
        <f t="shared" si="67"/>
        <v>0.011598674465863634</v>
      </c>
      <c r="Y391" s="62">
        <f t="shared" si="68"/>
        <v>91</v>
      </c>
      <c r="Z391" s="63">
        <f t="shared" si="69"/>
        <v>72597100</v>
      </c>
      <c r="AA391" s="58">
        <f t="shared" si="71"/>
        <v>3823</v>
      </c>
      <c r="AB391" s="59">
        <f t="shared" si="70"/>
        <v>1595070200</v>
      </c>
      <c r="AC391" s="12"/>
    </row>
    <row r="392" spans="1:29" ht="16.5">
      <c r="A392" s="60" t="s">
        <v>799</v>
      </c>
      <c r="B392" s="46" t="s">
        <v>800</v>
      </c>
      <c r="C392" s="47" t="s">
        <v>770</v>
      </c>
      <c r="D392" s="48">
        <v>121</v>
      </c>
      <c r="E392" s="49">
        <v>6531500</v>
      </c>
      <c r="F392" s="50">
        <v>3546</v>
      </c>
      <c r="G392" s="51">
        <v>1132999600</v>
      </c>
      <c r="H392" s="52">
        <v>15</v>
      </c>
      <c r="I392" s="51">
        <v>5879500</v>
      </c>
      <c r="J392" s="52">
        <v>20</v>
      </c>
      <c r="K392" s="51">
        <v>355400</v>
      </c>
      <c r="L392" s="53">
        <f t="shared" si="63"/>
        <v>0.8377319666039735</v>
      </c>
      <c r="M392" s="51">
        <f t="shared" si="64"/>
        <v>3561</v>
      </c>
      <c r="N392" s="52">
        <f t="shared" si="65"/>
        <v>1175775800</v>
      </c>
      <c r="O392" s="52">
        <f t="shared" si="62"/>
        <v>319820.0224655995</v>
      </c>
      <c r="P392" s="50">
        <v>321690.54280917736</v>
      </c>
      <c r="Q392" s="55">
        <f t="shared" si="66"/>
        <v>-0.005814657550214048</v>
      </c>
      <c r="R392" s="48">
        <v>79</v>
      </c>
      <c r="S392" s="51">
        <v>114815900</v>
      </c>
      <c r="T392" s="52">
        <v>25</v>
      </c>
      <c r="U392" s="51">
        <v>62000500</v>
      </c>
      <c r="V392" s="52">
        <v>2</v>
      </c>
      <c r="W392" s="51">
        <v>36896700</v>
      </c>
      <c r="X392" s="53">
        <f t="shared" si="67"/>
        <v>0.02714032161288835</v>
      </c>
      <c r="Y392" s="62">
        <f t="shared" si="68"/>
        <v>106</v>
      </c>
      <c r="Z392" s="63">
        <f t="shared" si="69"/>
        <v>213713100</v>
      </c>
      <c r="AA392" s="58">
        <f t="shared" si="71"/>
        <v>3808</v>
      </c>
      <c r="AB392" s="59">
        <f t="shared" si="70"/>
        <v>1359479100</v>
      </c>
      <c r="AC392" s="12"/>
    </row>
    <row r="393" spans="1:29" ht="16.5">
      <c r="A393" s="60" t="s">
        <v>801</v>
      </c>
      <c r="B393" s="46" t="s">
        <v>802</v>
      </c>
      <c r="C393" s="47" t="s">
        <v>770</v>
      </c>
      <c r="D393" s="48">
        <v>80</v>
      </c>
      <c r="E393" s="49">
        <v>23800200</v>
      </c>
      <c r="F393" s="50">
        <v>4231</v>
      </c>
      <c r="G393" s="51">
        <v>2838276000</v>
      </c>
      <c r="H393" s="52">
        <v>0</v>
      </c>
      <c r="I393" s="51">
        <v>0</v>
      </c>
      <c r="J393" s="52">
        <v>0</v>
      </c>
      <c r="K393" s="51">
        <v>0</v>
      </c>
      <c r="L393" s="53">
        <f t="shared" si="63"/>
        <v>0.8210844869610547</v>
      </c>
      <c r="M393" s="51">
        <f t="shared" si="64"/>
        <v>4231</v>
      </c>
      <c r="N393" s="52">
        <f t="shared" si="65"/>
        <v>2923415200</v>
      </c>
      <c r="O393" s="52">
        <f t="shared" si="62"/>
        <v>670828.645710234</v>
      </c>
      <c r="P393" s="50">
        <v>667218.4166864186</v>
      </c>
      <c r="Q393" s="55">
        <f t="shared" si="66"/>
        <v>0.005410865368112452</v>
      </c>
      <c r="R393" s="48">
        <v>219</v>
      </c>
      <c r="S393" s="51">
        <v>505452600</v>
      </c>
      <c r="T393" s="52">
        <v>5</v>
      </c>
      <c r="U393" s="51">
        <v>4072500</v>
      </c>
      <c r="V393" s="52">
        <v>36</v>
      </c>
      <c r="W393" s="51">
        <v>85139200</v>
      </c>
      <c r="X393" s="53">
        <f t="shared" si="67"/>
        <v>0.024629907856837965</v>
      </c>
      <c r="Y393" s="62">
        <f t="shared" si="68"/>
        <v>260</v>
      </c>
      <c r="Z393" s="63">
        <f t="shared" si="69"/>
        <v>594664300</v>
      </c>
      <c r="AA393" s="58">
        <f t="shared" si="71"/>
        <v>4571</v>
      </c>
      <c r="AB393" s="59">
        <f t="shared" si="70"/>
        <v>3456740500</v>
      </c>
      <c r="AC393" s="12"/>
    </row>
    <row r="394" spans="1:29" ht="16.5">
      <c r="A394" s="60" t="s">
        <v>803</v>
      </c>
      <c r="B394" s="46" t="s">
        <v>804</v>
      </c>
      <c r="C394" s="47" t="s">
        <v>770</v>
      </c>
      <c r="D394" s="48">
        <v>31</v>
      </c>
      <c r="E394" s="49">
        <v>9745800</v>
      </c>
      <c r="F394" s="50">
        <v>1616</v>
      </c>
      <c r="G394" s="51">
        <v>1097432700</v>
      </c>
      <c r="H394" s="52">
        <v>41</v>
      </c>
      <c r="I394" s="51">
        <v>69620400</v>
      </c>
      <c r="J394" s="52">
        <v>69</v>
      </c>
      <c r="K394" s="51">
        <v>403900</v>
      </c>
      <c r="L394" s="53">
        <f t="shared" si="63"/>
        <v>0.9104211329164518</v>
      </c>
      <c r="M394" s="51">
        <f t="shared" si="64"/>
        <v>1657</v>
      </c>
      <c r="N394" s="52">
        <f t="shared" si="65"/>
        <v>1169395300</v>
      </c>
      <c r="O394" s="52">
        <f aca="true" t="shared" si="72" ref="O394:O457">(I394+G394)/(H394+F394)</f>
        <v>704316.898008449</v>
      </c>
      <c r="P394" s="50">
        <v>705095.8333333334</v>
      </c>
      <c r="Q394" s="55">
        <f t="shared" si="66"/>
        <v>-0.001104722632102306</v>
      </c>
      <c r="R394" s="48">
        <v>93</v>
      </c>
      <c r="S394" s="51">
        <v>102337700</v>
      </c>
      <c r="T394" s="52">
        <v>0</v>
      </c>
      <c r="U394" s="51">
        <v>0</v>
      </c>
      <c r="V394" s="52">
        <v>4</v>
      </c>
      <c r="W394" s="51">
        <v>2342200</v>
      </c>
      <c r="X394" s="53">
        <f t="shared" si="67"/>
        <v>0.0018271562600852636</v>
      </c>
      <c r="Y394" s="62">
        <f t="shared" si="68"/>
        <v>97</v>
      </c>
      <c r="Z394" s="63">
        <f t="shared" si="69"/>
        <v>104679900</v>
      </c>
      <c r="AA394" s="58">
        <f t="shared" si="71"/>
        <v>1854</v>
      </c>
      <c r="AB394" s="59">
        <f t="shared" si="70"/>
        <v>1281882700</v>
      </c>
      <c r="AC394" s="12"/>
    </row>
    <row r="395" spans="1:29" ht="16.5">
      <c r="A395" s="60" t="s">
        <v>805</v>
      </c>
      <c r="B395" s="46" t="s">
        <v>806</v>
      </c>
      <c r="C395" s="47" t="s">
        <v>770</v>
      </c>
      <c r="D395" s="48">
        <v>80</v>
      </c>
      <c r="E395" s="49">
        <v>22888000</v>
      </c>
      <c r="F395" s="50">
        <v>1940</v>
      </c>
      <c r="G395" s="51">
        <v>1729916200</v>
      </c>
      <c r="H395" s="52">
        <v>85</v>
      </c>
      <c r="I395" s="51">
        <v>111919200</v>
      </c>
      <c r="J395" s="52">
        <v>139</v>
      </c>
      <c r="K395" s="51">
        <v>624700</v>
      </c>
      <c r="L395" s="53">
        <f t="shared" si="63"/>
        <v>0.9820437356699177</v>
      </c>
      <c r="M395" s="51">
        <f t="shared" si="64"/>
        <v>2025</v>
      </c>
      <c r="N395" s="52">
        <f t="shared" si="65"/>
        <v>1841835400</v>
      </c>
      <c r="O395" s="52">
        <f t="shared" si="72"/>
        <v>909548.3456790124</v>
      </c>
      <c r="P395" s="50">
        <v>910918.7839841819</v>
      </c>
      <c r="Q395" s="55">
        <f t="shared" si="66"/>
        <v>-0.0015044571802280172</v>
      </c>
      <c r="R395" s="48">
        <v>9</v>
      </c>
      <c r="S395" s="51">
        <v>10162400</v>
      </c>
      <c r="T395" s="52">
        <v>1</v>
      </c>
      <c r="U395" s="51">
        <v>2100</v>
      </c>
      <c r="V395" s="52">
        <v>0</v>
      </c>
      <c r="W395" s="51">
        <v>0</v>
      </c>
      <c r="X395" s="53">
        <f t="shared" si="67"/>
        <v>0</v>
      </c>
      <c r="Y395" s="62">
        <f t="shared" si="68"/>
        <v>10</v>
      </c>
      <c r="Z395" s="63">
        <f t="shared" si="69"/>
        <v>10164500</v>
      </c>
      <c r="AA395" s="58">
        <f t="shared" si="71"/>
        <v>2254</v>
      </c>
      <c r="AB395" s="59">
        <f t="shared" si="70"/>
        <v>1875512600</v>
      </c>
      <c r="AC395" s="12"/>
    </row>
    <row r="396" spans="1:29" ht="16.5">
      <c r="A396" s="60" t="s">
        <v>807</v>
      </c>
      <c r="B396" s="46" t="s">
        <v>808</v>
      </c>
      <c r="C396" s="47" t="s">
        <v>770</v>
      </c>
      <c r="D396" s="48">
        <v>97</v>
      </c>
      <c r="E396" s="49">
        <v>11670400</v>
      </c>
      <c r="F396" s="50">
        <v>1385</v>
      </c>
      <c r="G396" s="51">
        <v>386292300</v>
      </c>
      <c r="H396" s="52">
        <v>1</v>
      </c>
      <c r="I396" s="51">
        <v>88600</v>
      </c>
      <c r="J396" s="52">
        <v>2</v>
      </c>
      <c r="K396" s="51">
        <v>29100</v>
      </c>
      <c r="L396" s="53">
        <f t="shared" si="63"/>
        <v>0.8705017347812374</v>
      </c>
      <c r="M396" s="51">
        <f t="shared" si="64"/>
        <v>1386</v>
      </c>
      <c r="N396" s="52">
        <f t="shared" si="65"/>
        <v>386973200</v>
      </c>
      <c r="O396" s="52">
        <f t="shared" si="72"/>
        <v>278774.09812409815</v>
      </c>
      <c r="P396" s="50">
        <v>278800.2166064982</v>
      </c>
      <c r="Q396" s="55">
        <f t="shared" si="66"/>
        <v>-9.368171487788634E-05</v>
      </c>
      <c r="R396" s="48">
        <v>56</v>
      </c>
      <c r="S396" s="51">
        <v>27159500</v>
      </c>
      <c r="T396" s="52">
        <v>8</v>
      </c>
      <c r="U396" s="51">
        <v>18027800</v>
      </c>
      <c r="V396" s="52">
        <v>1</v>
      </c>
      <c r="W396" s="51">
        <v>592300</v>
      </c>
      <c r="X396" s="53">
        <f t="shared" si="67"/>
        <v>0.001334429775154328</v>
      </c>
      <c r="Y396" s="62">
        <f t="shared" si="68"/>
        <v>65</v>
      </c>
      <c r="Z396" s="63">
        <f t="shared" si="69"/>
        <v>45779600</v>
      </c>
      <c r="AA396" s="58">
        <f t="shared" si="71"/>
        <v>1550</v>
      </c>
      <c r="AB396" s="59">
        <f t="shared" si="70"/>
        <v>443860000</v>
      </c>
      <c r="AC396" s="12"/>
    </row>
    <row r="397" spans="1:29" ht="16.5">
      <c r="A397" s="60" t="s">
        <v>809</v>
      </c>
      <c r="B397" s="46" t="s">
        <v>810</v>
      </c>
      <c r="C397" s="47" t="s">
        <v>770</v>
      </c>
      <c r="D397" s="48">
        <v>289</v>
      </c>
      <c r="E397" s="49">
        <v>59263100</v>
      </c>
      <c r="F397" s="50">
        <v>7065</v>
      </c>
      <c r="G397" s="51">
        <v>3729974300</v>
      </c>
      <c r="H397" s="52">
        <v>20</v>
      </c>
      <c r="I397" s="51">
        <v>9510800</v>
      </c>
      <c r="J397" s="52">
        <v>55</v>
      </c>
      <c r="K397" s="51">
        <v>186200</v>
      </c>
      <c r="L397" s="53">
        <f t="shared" si="63"/>
        <v>0.8306542562864807</v>
      </c>
      <c r="M397" s="51">
        <f t="shared" si="64"/>
        <v>7085</v>
      </c>
      <c r="N397" s="52">
        <f t="shared" si="65"/>
        <v>3816643100</v>
      </c>
      <c r="O397" s="52">
        <f t="shared" si="72"/>
        <v>527803.1192660551</v>
      </c>
      <c r="P397" s="50">
        <v>527903.5769828927</v>
      </c>
      <c r="Q397" s="55">
        <f t="shared" si="66"/>
        <v>-0.00019029557899907397</v>
      </c>
      <c r="R397" s="48">
        <v>285</v>
      </c>
      <c r="S397" s="51">
        <v>252267500</v>
      </c>
      <c r="T397" s="52">
        <v>82</v>
      </c>
      <c r="U397" s="51">
        <v>373495200</v>
      </c>
      <c r="V397" s="52">
        <v>4</v>
      </c>
      <c r="W397" s="51">
        <v>77158000</v>
      </c>
      <c r="X397" s="53">
        <f t="shared" si="67"/>
        <v>0.017139156700090148</v>
      </c>
      <c r="Y397" s="62">
        <f t="shared" si="68"/>
        <v>371</v>
      </c>
      <c r="Z397" s="63">
        <f t="shared" si="69"/>
        <v>702920700</v>
      </c>
      <c r="AA397" s="58">
        <f t="shared" si="71"/>
        <v>7800</v>
      </c>
      <c r="AB397" s="59">
        <f t="shared" si="70"/>
        <v>4501855100</v>
      </c>
      <c r="AC397" s="12"/>
    </row>
    <row r="398" spans="1:29" ht="16.5">
      <c r="A398" s="60" t="s">
        <v>811</v>
      </c>
      <c r="B398" s="46" t="s">
        <v>812</v>
      </c>
      <c r="C398" s="47" t="s">
        <v>770</v>
      </c>
      <c r="D398" s="48">
        <v>322</v>
      </c>
      <c r="E398" s="49">
        <v>28583750</v>
      </c>
      <c r="F398" s="50">
        <v>7665</v>
      </c>
      <c r="G398" s="51">
        <v>3008740075</v>
      </c>
      <c r="H398" s="52">
        <v>5</v>
      </c>
      <c r="I398" s="51">
        <v>6144100</v>
      </c>
      <c r="J398" s="52">
        <v>13</v>
      </c>
      <c r="K398" s="51">
        <v>41370</v>
      </c>
      <c r="L398" s="53">
        <f t="shared" si="63"/>
        <v>0.8179163327860675</v>
      </c>
      <c r="M398" s="51">
        <f t="shared" si="64"/>
        <v>7670</v>
      </c>
      <c r="N398" s="52">
        <f t="shared" si="65"/>
        <v>3046815875</v>
      </c>
      <c r="O398" s="52">
        <f t="shared" si="72"/>
        <v>393074.8598435463</v>
      </c>
      <c r="P398" s="50">
        <v>393764.6470279491</v>
      </c>
      <c r="Q398" s="55">
        <f t="shared" si="66"/>
        <v>-0.0017517753043834118</v>
      </c>
      <c r="R398" s="48">
        <v>140</v>
      </c>
      <c r="S398" s="51">
        <v>485519700</v>
      </c>
      <c r="T398" s="52">
        <v>21</v>
      </c>
      <c r="U398" s="51">
        <v>125093800</v>
      </c>
      <c r="V398" s="52">
        <v>5</v>
      </c>
      <c r="W398" s="51">
        <v>31931700</v>
      </c>
      <c r="X398" s="53">
        <f t="shared" si="67"/>
        <v>0.008662839912788647</v>
      </c>
      <c r="Y398" s="62">
        <f t="shared" si="68"/>
        <v>166</v>
      </c>
      <c r="Z398" s="63">
        <f t="shared" si="69"/>
        <v>642545200</v>
      </c>
      <c r="AA398" s="58">
        <f t="shared" si="71"/>
        <v>8171</v>
      </c>
      <c r="AB398" s="59">
        <f t="shared" si="70"/>
        <v>3686054495</v>
      </c>
      <c r="AC398" s="12"/>
    </row>
    <row r="399" spans="1:29" ht="16.5">
      <c r="A399" s="60" t="s">
        <v>813</v>
      </c>
      <c r="B399" s="46" t="s">
        <v>814</v>
      </c>
      <c r="C399" s="47" t="s">
        <v>770</v>
      </c>
      <c r="D399" s="48">
        <v>173</v>
      </c>
      <c r="E399" s="49">
        <v>9046500</v>
      </c>
      <c r="F399" s="50">
        <v>2002</v>
      </c>
      <c r="G399" s="51">
        <v>874850100</v>
      </c>
      <c r="H399" s="52">
        <v>0</v>
      </c>
      <c r="I399" s="51">
        <v>0</v>
      </c>
      <c r="J399" s="52">
        <v>0</v>
      </c>
      <c r="K399" s="51">
        <v>0</v>
      </c>
      <c r="L399" s="53">
        <f t="shared" si="63"/>
        <v>0.6514413990980421</v>
      </c>
      <c r="M399" s="51">
        <f t="shared" si="64"/>
        <v>2002</v>
      </c>
      <c r="N399" s="52">
        <f t="shared" si="65"/>
        <v>896800100</v>
      </c>
      <c r="O399" s="52">
        <f t="shared" si="72"/>
        <v>436988.06193806196</v>
      </c>
      <c r="P399" s="50">
        <v>436500.998003992</v>
      </c>
      <c r="Q399" s="55">
        <f t="shared" si="66"/>
        <v>0.0011158369311803666</v>
      </c>
      <c r="R399" s="48">
        <v>94</v>
      </c>
      <c r="S399" s="51">
        <v>389508600</v>
      </c>
      <c r="T399" s="52">
        <v>5</v>
      </c>
      <c r="U399" s="51">
        <v>47590000</v>
      </c>
      <c r="V399" s="52">
        <v>1</v>
      </c>
      <c r="W399" s="51">
        <v>21950000</v>
      </c>
      <c r="X399" s="53">
        <f t="shared" si="67"/>
        <v>0.016344672887620433</v>
      </c>
      <c r="Y399" s="62">
        <f t="shared" si="68"/>
        <v>100</v>
      </c>
      <c r="Z399" s="63">
        <f t="shared" si="69"/>
        <v>459048600</v>
      </c>
      <c r="AA399" s="58">
        <f t="shared" si="71"/>
        <v>2275</v>
      </c>
      <c r="AB399" s="59">
        <f t="shared" si="70"/>
        <v>1342945200</v>
      </c>
      <c r="AC399" s="12"/>
    </row>
    <row r="400" spans="1:29" ht="16.5">
      <c r="A400" s="60" t="s">
        <v>815</v>
      </c>
      <c r="B400" s="46" t="s">
        <v>816</v>
      </c>
      <c r="C400" s="47" t="s">
        <v>770</v>
      </c>
      <c r="D400" s="48">
        <v>110</v>
      </c>
      <c r="E400" s="49">
        <v>18629800</v>
      </c>
      <c r="F400" s="50">
        <v>3591</v>
      </c>
      <c r="G400" s="51">
        <v>1258855642</v>
      </c>
      <c r="H400" s="52">
        <v>0</v>
      </c>
      <c r="I400" s="51">
        <v>0</v>
      </c>
      <c r="J400" s="52">
        <v>0</v>
      </c>
      <c r="K400" s="51">
        <v>0</v>
      </c>
      <c r="L400" s="53">
        <f t="shared" si="63"/>
        <v>0.568770098993006</v>
      </c>
      <c r="M400" s="51">
        <f t="shared" si="64"/>
        <v>3591</v>
      </c>
      <c r="N400" s="52">
        <f t="shared" si="65"/>
        <v>1487767742</v>
      </c>
      <c r="O400" s="52">
        <f t="shared" si="72"/>
        <v>350558.51907546644</v>
      </c>
      <c r="P400" s="50">
        <v>348894.26395089284</v>
      </c>
      <c r="Q400" s="55">
        <f t="shared" si="66"/>
        <v>0.004770084511357404</v>
      </c>
      <c r="R400" s="48">
        <v>544</v>
      </c>
      <c r="S400" s="51">
        <v>696034200</v>
      </c>
      <c r="T400" s="52">
        <v>9</v>
      </c>
      <c r="U400" s="51">
        <v>10862600</v>
      </c>
      <c r="V400" s="52">
        <v>74</v>
      </c>
      <c r="W400" s="51">
        <v>228912100</v>
      </c>
      <c r="X400" s="53">
        <f t="shared" si="67"/>
        <v>0.10342596357660594</v>
      </c>
      <c r="Y400" s="62">
        <f t="shared" si="68"/>
        <v>627</v>
      </c>
      <c r="Z400" s="63">
        <f t="shared" si="69"/>
        <v>935808900</v>
      </c>
      <c r="AA400" s="58">
        <f t="shared" si="71"/>
        <v>4328</v>
      </c>
      <c r="AB400" s="59">
        <f t="shared" si="70"/>
        <v>2213294342</v>
      </c>
      <c r="AC400" s="12"/>
    </row>
    <row r="401" spans="1:29" ht="16.5">
      <c r="A401" s="60" t="s">
        <v>817</v>
      </c>
      <c r="B401" s="46" t="s">
        <v>818</v>
      </c>
      <c r="C401" s="47" t="s">
        <v>770</v>
      </c>
      <c r="D401" s="48">
        <v>65</v>
      </c>
      <c r="E401" s="49">
        <v>16352300</v>
      </c>
      <c r="F401" s="50">
        <v>1372</v>
      </c>
      <c r="G401" s="51">
        <v>1075076800</v>
      </c>
      <c r="H401" s="52">
        <v>0</v>
      </c>
      <c r="I401" s="51">
        <v>0</v>
      </c>
      <c r="J401" s="52">
        <v>4</v>
      </c>
      <c r="K401" s="51">
        <v>2700</v>
      </c>
      <c r="L401" s="53">
        <f t="shared" si="63"/>
        <v>0.9042217494625101</v>
      </c>
      <c r="M401" s="51">
        <f t="shared" si="64"/>
        <v>1372</v>
      </c>
      <c r="N401" s="52">
        <f t="shared" si="65"/>
        <v>1075076800</v>
      </c>
      <c r="O401" s="52">
        <f t="shared" si="72"/>
        <v>783583.6734693878</v>
      </c>
      <c r="P401" s="50">
        <v>785759.3245227607</v>
      </c>
      <c r="Q401" s="55">
        <f t="shared" si="66"/>
        <v>-0.0027688517151155563</v>
      </c>
      <c r="R401" s="48">
        <v>84</v>
      </c>
      <c r="S401" s="51">
        <v>94294700</v>
      </c>
      <c r="T401" s="52">
        <v>3</v>
      </c>
      <c r="U401" s="51">
        <v>3226100</v>
      </c>
      <c r="V401" s="52">
        <v>0</v>
      </c>
      <c r="W401" s="51">
        <v>0</v>
      </c>
      <c r="X401" s="53">
        <f t="shared" si="67"/>
        <v>0</v>
      </c>
      <c r="Y401" s="62">
        <f t="shared" si="68"/>
        <v>87</v>
      </c>
      <c r="Z401" s="63">
        <f t="shared" si="69"/>
        <v>97520800</v>
      </c>
      <c r="AA401" s="58">
        <f t="shared" si="71"/>
        <v>1528</v>
      </c>
      <c r="AB401" s="59">
        <f t="shared" si="70"/>
        <v>1188952600</v>
      </c>
      <c r="AC401" s="12"/>
    </row>
    <row r="402" spans="1:29" ht="16.5">
      <c r="A402" s="60" t="s">
        <v>819</v>
      </c>
      <c r="B402" s="46" t="s">
        <v>820</v>
      </c>
      <c r="C402" s="47" t="s">
        <v>770</v>
      </c>
      <c r="D402" s="48">
        <v>165</v>
      </c>
      <c r="E402" s="49">
        <v>9050700</v>
      </c>
      <c r="F402" s="50">
        <v>2083</v>
      </c>
      <c r="G402" s="51">
        <v>597336100</v>
      </c>
      <c r="H402" s="52">
        <v>0</v>
      </c>
      <c r="I402" s="51">
        <v>0</v>
      </c>
      <c r="J402" s="52">
        <v>8</v>
      </c>
      <c r="K402" s="51">
        <v>6500</v>
      </c>
      <c r="L402" s="53">
        <f t="shared" si="63"/>
        <v>0.8652954212081188</v>
      </c>
      <c r="M402" s="51">
        <f t="shared" si="64"/>
        <v>2083</v>
      </c>
      <c r="N402" s="52">
        <f t="shared" si="65"/>
        <v>618036100</v>
      </c>
      <c r="O402" s="52">
        <f t="shared" si="72"/>
        <v>286767.2107537206</v>
      </c>
      <c r="P402" s="50">
        <v>286645.14091350825</v>
      </c>
      <c r="Q402" s="55">
        <f t="shared" si="66"/>
        <v>0.0004258570015292382</v>
      </c>
      <c r="R402" s="48">
        <v>43</v>
      </c>
      <c r="S402" s="51">
        <v>62998700</v>
      </c>
      <c r="T402" s="52">
        <v>1</v>
      </c>
      <c r="U402" s="51">
        <v>234200</v>
      </c>
      <c r="V402" s="52">
        <v>7</v>
      </c>
      <c r="W402" s="51">
        <v>20700000</v>
      </c>
      <c r="X402" s="53">
        <f t="shared" si="67"/>
        <v>0.029985824093015735</v>
      </c>
      <c r="Y402" s="62">
        <f t="shared" si="68"/>
        <v>51</v>
      </c>
      <c r="Z402" s="63">
        <f t="shared" si="69"/>
        <v>83932900</v>
      </c>
      <c r="AA402" s="58">
        <f t="shared" si="71"/>
        <v>2307</v>
      </c>
      <c r="AB402" s="59">
        <f t="shared" si="70"/>
        <v>690326200</v>
      </c>
      <c r="AC402" s="12"/>
    </row>
    <row r="403" spans="1:29" ht="16.5">
      <c r="A403" s="60" t="s">
        <v>821</v>
      </c>
      <c r="B403" s="46" t="s">
        <v>822</v>
      </c>
      <c r="C403" s="47" t="s">
        <v>770</v>
      </c>
      <c r="D403" s="48">
        <v>1094</v>
      </c>
      <c r="E403" s="49">
        <v>75181800</v>
      </c>
      <c r="F403" s="50">
        <v>6543</v>
      </c>
      <c r="G403" s="51">
        <v>2052952100</v>
      </c>
      <c r="H403" s="52">
        <v>36</v>
      </c>
      <c r="I403" s="51">
        <v>12935000</v>
      </c>
      <c r="J403" s="52">
        <v>91</v>
      </c>
      <c r="K403" s="51">
        <v>1084100</v>
      </c>
      <c r="L403" s="53">
        <f t="shared" si="63"/>
        <v>0.6838482954894529</v>
      </c>
      <c r="M403" s="51">
        <f t="shared" si="64"/>
        <v>6579</v>
      </c>
      <c r="N403" s="52">
        <f t="shared" si="65"/>
        <v>2313137100</v>
      </c>
      <c r="O403" s="52">
        <f t="shared" si="72"/>
        <v>314012.3271013832</v>
      </c>
      <c r="P403" s="50">
        <v>312492.73090517905</v>
      </c>
      <c r="Q403" s="55">
        <f t="shared" si="66"/>
        <v>0.004862820942434115</v>
      </c>
      <c r="R403" s="48">
        <v>317</v>
      </c>
      <c r="S403" s="51">
        <v>371303400</v>
      </c>
      <c r="T403" s="52">
        <v>64</v>
      </c>
      <c r="U403" s="51">
        <v>260266400</v>
      </c>
      <c r="V403" s="52">
        <v>6</v>
      </c>
      <c r="W403" s="51">
        <v>247250000</v>
      </c>
      <c r="X403" s="53">
        <f t="shared" si="67"/>
        <v>0.08184449724274247</v>
      </c>
      <c r="Y403" s="62">
        <f t="shared" si="68"/>
        <v>387</v>
      </c>
      <c r="Z403" s="63">
        <f t="shared" si="69"/>
        <v>878819800</v>
      </c>
      <c r="AA403" s="58">
        <f t="shared" si="71"/>
        <v>8151</v>
      </c>
      <c r="AB403" s="59">
        <f t="shared" si="70"/>
        <v>3020972800</v>
      </c>
      <c r="AC403" s="12"/>
    </row>
    <row r="404" spans="1:29" ht="16.5">
      <c r="A404" s="60" t="s">
        <v>823</v>
      </c>
      <c r="B404" s="46" t="s">
        <v>824</v>
      </c>
      <c r="C404" s="47" t="s">
        <v>770</v>
      </c>
      <c r="D404" s="48">
        <v>39</v>
      </c>
      <c r="E404" s="49">
        <v>5840000</v>
      </c>
      <c r="F404" s="50">
        <v>818</v>
      </c>
      <c r="G404" s="51">
        <v>236807700</v>
      </c>
      <c r="H404" s="52">
        <v>0</v>
      </c>
      <c r="I404" s="51">
        <v>0</v>
      </c>
      <c r="J404" s="52">
        <v>0</v>
      </c>
      <c r="K404" s="51">
        <v>0</v>
      </c>
      <c r="L404" s="53">
        <f t="shared" si="63"/>
        <v>0.722561335620963</v>
      </c>
      <c r="M404" s="51">
        <f t="shared" si="64"/>
        <v>818</v>
      </c>
      <c r="N404" s="52">
        <f t="shared" si="65"/>
        <v>262589500</v>
      </c>
      <c r="O404" s="52">
        <f t="shared" si="72"/>
        <v>289495.96577017114</v>
      </c>
      <c r="P404" s="50">
        <v>290675.85784313723</v>
      </c>
      <c r="Q404" s="55">
        <f t="shared" si="66"/>
        <v>-0.004059133364982847</v>
      </c>
      <c r="R404" s="48">
        <v>75</v>
      </c>
      <c r="S404" s="51">
        <v>41890700</v>
      </c>
      <c r="T404" s="52">
        <v>6</v>
      </c>
      <c r="U404" s="51">
        <v>17413500</v>
      </c>
      <c r="V404" s="52">
        <v>3</v>
      </c>
      <c r="W404" s="51">
        <v>25781800</v>
      </c>
      <c r="X404" s="53">
        <f t="shared" si="67"/>
        <v>0.07866691768347289</v>
      </c>
      <c r="Y404" s="62">
        <f t="shared" si="68"/>
        <v>84</v>
      </c>
      <c r="Z404" s="63">
        <f t="shared" si="69"/>
        <v>85086000</v>
      </c>
      <c r="AA404" s="58">
        <f t="shared" si="71"/>
        <v>941</v>
      </c>
      <c r="AB404" s="59">
        <f t="shared" si="70"/>
        <v>327733700</v>
      </c>
      <c r="AC404" s="12"/>
    </row>
    <row r="405" spans="1:29" ht="16.5">
      <c r="A405" s="60" t="s">
        <v>825</v>
      </c>
      <c r="B405" s="46" t="s">
        <v>826</v>
      </c>
      <c r="C405" s="47" t="s">
        <v>770</v>
      </c>
      <c r="D405" s="48">
        <v>500</v>
      </c>
      <c r="E405" s="49">
        <v>67577600</v>
      </c>
      <c r="F405" s="50">
        <v>14244</v>
      </c>
      <c r="G405" s="51">
        <v>4399306700</v>
      </c>
      <c r="H405" s="52">
        <v>1</v>
      </c>
      <c r="I405" s="51">
        <v>326400</v>
      </c>
      <c r="J405" s="52">
        <v>2</v>
      </c>
      <c r="K405" s="51">
        <v>8900</v>
      </c>
      <c r="L405" s="53">
        <f t="shared" si="63"/>
        <v>0.6144603373277517</v>
      </c>
      <c r="M405" s="51">
        <f t="shared" si="64"/>
        <v>14245</v>
      </c>
      <c r="N405" s="52">
        <f t="shared" si="65"/>
        <v>4802874800</v>
      </c>
      <c r="O405" s="52">
        <f t="shared" si="72"/>
        <v>308854.5524745525</v>
      </c>
      <c r="P405" s="50">
        <v>308434.4827586207</v>
      </c>
      <c r="Q405" s="55">
        <f t="shared" si="66"/>
        <v>0.0013619414800015188</v>
      </c>
      <c r="R405" s="48">
        <v>604</v>
      </c>
      <c r="S405" s="51">
        <v>2045286500</v>
      </c>
      <c r="T405" s="52">
        <v>62</v>
      </c>
      <c r="U405" s="51">
        <v>244410200</v>
      </c>
      <c r="V405" s="52">
        <v>34</v>
      </c>
      <c r="W405" s="51">
        <v>403241700</v>
      </c>
      <c r="X405" s="53">
        <f t="shared" si="67"/>
        <v>0.05631743042541799</v>
      </c>
      <c r="Y405" s="62">
        <f t="shared" si="68"/>
        <v>700</v>
      </c>
      <c r="Z405" s="63">
        <f t="shared" si="69"/>
        <v>2692938400</v>
      </c>
      <c r="AA405" s="58">
        <f t="shared" si="71"/>
        <v>15447</v>
      </c>
      <c r="AB405" s="59">
        <f t="shared" si="70"/>
        <v>7160158000</v>
      </c>
      <c r="AC405" s="12"/>
    </row>
    <row r="406" spans="1:29" ht="16.5">
      <c r="A406" s="60" t="s">
        <v>827</v>
      </c>
      <c r="B406" s="46" t="s">
        <v>828</v>
      </c>
      <c r="C406" s="47" t="s">
        <v>770</v>
      </c>
      <c r="D406" s="48">
        <v>206</v>
      </c>
      <c r="E406" s="49">
        <v>12534800</v>
      </c>
      <c r="F406" s="50">
        <v>2905</v>
      </c>
      <c r="G406" s="51">
        <v>1109792400</v>
      </c>
      <c r="H406" s="52">
        <v>11</v>
      </c>
      <c r="I406" s="51">
        <v>4113800</v>
      </c>
      <c r="J406" s="52">
        <v>27</v>
      </c>
      <c r="K406" s="51">
        <v>48300</v>
      </c>
      <c r="L406" s="53">
        <f t="shared" si="63"/>
        <v>0.8883066826862424</v>
      </c>
      <c r="M406" s="51">
        <f t="shared" si="64"/>
        <v>2916</v>
      </c>
      <c r="N406" s="52">
        <f t="shared" si="65"/>
        <v>1120174400</v>
      </c>
      <c r="O406" s="52">
        <f t="shared" si="72"/>
        <v>381998.0109739369</v>
      </c>
      <c r="P406" s="50">
        <v>382380.04115226335</v>
      </c>
      <c r="Q406" s="55">
        <f t="shared" si="66"/>
        <v>-0.0009990850389974958</v>
      </c>
      <c r="R406" s="48">
        <v>122</v>
      </c>
      <c r="S406" s="51">
        <v>105033300</v>
      </c>
      <c r="T406" s="52">
        <v>21</v>
      </c>
      <c r="U406" s="51">
        <v>16175000</v>
      </c>
      <c r="V406" s="52">
        <v>7</v>
      </c>
      <c r="W406" s="51">
        <v>6268200</v>
      </c>
      <c r="X406" s="53">
        <f t="shared" si="67"/>
        <v>0.004998700921508385</v>
      </c>
      <c r="Y406" s="62">
        <f t="shared" si="68"/>
        <v>150</v>
      </c>
      <c r="Z406" s="63">
        <f t="shared" si="69"/>
        <v>127476500</v>
      </c>
      <c r="AA406" s="58">
        <f t="shared" si="71"/>
        <v>3299</v>
      </c>
      <c r="AB406" s="59">
        <f t="shared" si="70"/>
        <v>1253965800</v>
      </c>
      <c r="AC406" s="12"/>
    </row>
    <row r="407" spans="1:29" ht="16.5">
      <c r="A407" s="60" t="s">
        <v>829</v>
      </c>
      <c r="B407" s="46" t="s">
        <v>830</v>
      </c>
      <c r="C407" s="47" t="s">
        <v>770</v>
      </c>
      <c r="D407" s="48">
        <v>110</v>
      </c>
      <c r="E407" s="49">
        <v>14618300</v>
      </c>
      <c r="F407" s="50">
        <v>4732</v>
      </c>
      <c r="G407" s="51">
        <v>1754413200</v>
      </c>
      <c r="H407" s="52">
        <v>18</v>
      </c>
      <c r="I407" s="51">
        <v>9951600</v>
      </c>
      <c r="J407" s="52">
        <v>22</v>
      </c>
      <c r="K407" s="51">
        <v>91100</v>
      </c>
      <c r="L407" s="53">
        <f t="shared" si="63"/>
        <v>0.7288681242061669</v>
      </c>
      <c r="M407" s="51">
        <f t="shared" si="64"/>
        <v>4750</v>
      </c>
      <c r="N407" s="52">
        <f t="shared" si="65"/>
        <v>2125907300</v>
      </c>
      <c r="O407" s="52">
        <f t="shared" si="72"/>
        <v>371445.22105263156</v>
      </c>
      <c r="P407" s="50">
        <v>370337.03470031545</v>
      </c>
      <c r="Q407" s="55">
        <f t="shared" si="66"/>
        <v>0.002992372483656363</v>
      </c>
      <c r="R407" s="48">
        <v>219</v>
      </c>
      <c r="S407" s="51">
        <v>222316800</v>
      </c>
      <c r="T407" s="52">
        <v>33</v>
      </c>
      <c r="U407" s="51">
        <v>57757900</v>
      </c>
      <c r="V407" s="52">
        <v>3</v>
      </c>
      <c r="W407" s="51">
        <v>361542500</v>
      </c>
      <c r="X407" s="53">
        <f t="shared" si="67"/>
        <v>0.14935505616287975</v>
      </c>
      <c r="Y407" s="62">
        <f t="shared" si="68"/>
        <v>255</v>
      </c>
      <c r="Z407" s="63">
        <f t="shared" si="69"/>
        <v>641617200</v>
      </c>
      <c r="AA407" s="58">
        <f t="shared" si="71"/>
        <v>5137</v>
      </c>
      <c r="AB407" s="59">
        <f t="shared" si="70"/>
        <v>2420691400</v>
      </c>
      <c r="AC407" s="12"/>
    </row>
    <row r="408" spans="1:29" ht="16.5">
      <c r="A408" s="60" t="s">
        <v>831</v>
      </c>
      <c r="B408" s="46" t="s">
        <v>832</v>
      </c>
      <c r="C408" s="47" t="s">
        <v>770</v>
      </c>
      <c r="D408" s="48">
        <v>394</v>
      </c>
      <c r="E408" s="49">
        <v>29795600</v>
      </c>
      <c r="F408" s="50">
        <v>7215</v>
      </c>
      <c r="G408" s="51">
        <v>2427224200</v>
      </c>
      <c r="H408" s="52">
        <v>19</v>
      </c>
      <c r="I408" s="51">
        <v>4719600</v>
      </c>
      <c r="J408" s="52">
        <v>35</v>
      </c>
      <c r="K408" s="51">
        <v>168100</v>
      </c>
      <c r="L408" s="53">
        <f t="shared" si="63"/>
        <v>0.8378323535888579</v>
      </c>
      <c r="M408" s="51">
        <f t="shared" si="64"/>
        <v>7234</v>
      </c>
      <c r="N408" s="52">
        <f t="shared" si="65"/>
        <v>2527963700</v>
      </c>
      <c r="O408" s="52">
        <f t="shared" si="72"/>
        <v>336182.44401437655</v>
      </c>
      <c r="P408" s="50">
        <v>335165.3713179367</v>
      </c>
      <c r="Q408" s="55">
        <f t="shared" si="66"/>
        <v>0.0030345399121649475</v>
      </c>
      <c r="R408" s="48">
        <v>257</v>
      </c>
      <c r="S408" s="51">
        <v>232632500</v>
      </c>
      <c r="T408" s="52">
        <v>58</v>
      </c>
      <c r="U408" s="51">
        <v>112101700</v>
      </c>
      <c r="V408" s="52">
        <v>18</v>
      </c>
      <c r="W408" s="51">
        <v>96019900</v>
      </c>
      <c r="X408" s="53">
        <f t="shared" si="67"/>
        <v>0.03307994979504328</v>
      </c>
      <c r="Y408" s="62">
        <f t="shared" si="68"/>
        <v>333</v>
      </c>
      <c r="Z408" s="63">
        <f t="shared" si="69"/>
        <v>440754100</v>
      </c>
      <c r="AA408" s="58">
        <f t="shared" si="71"/>
        <v>7996</v>
      </c>
      <c r="AB408" s="59">
        <f t="shared" si="70"/>
        <v>2902661600</v>
      </c>
      <c r="AC408" s="12"/>
    </row>
    <row r="409" spans="1:29" ht="16.5">
      <c r="A409" s="60" t="s">
        <v>833</v>
      </c>
      <c r="B409" s="46" t="s">
        <v>834</v>
      </c>
      <c r="C409" s="47" t="s">
        <v>770</v>
      </c>
      <c r="D409" s="48">
        <v>68</v>
      </c>
      <c r="E409" s="49">
        <v>18334400</v>
      </c>
      <c r="F409" s="50">
        <v>1668</v>
      </c>
      <c r="G409" s="51">
        <v>481688400</v>
      </c>
      <c r="H409" s="52">
        <v>1</v>
      </c>
      <c r="I409" s="51">
        <v>465400</v>
      </c>
      <c r="J409" s="52">
        <v>2</v>
      </c>
      <c r="K409" s="51">
        <v>5600</v>
      </c>
      <c r="L409" s="53">
        <f t="shared" si="63"/>
        <v>0.6116015258776505</v>
      </c>
      <c r="M409" s="51">
        <f t="shared" si="64"/>
        <v>1669</v>
      </c>
      <c r="N409" s="52">
        <f t="shared" si="65"/>
        <v>522947800</v>
      </c>
      <c r="O409" s="52">
        <f t="shared" si="72"/>
        <v>288887.8370281606</v>
      </c>
      <c r="P409" s="50">
        <v>288922.0491312163</v>
      </c>
      <c r="Q409" s="55">
        <f t="shared" si="66"/>
        <v>-0.00011841291849689932</v>
      </c>
      <c r="R409" s="48">
        <v>108</v>
      </c>
      <c r="S409" s="51">
        <v>205831900</v>
      </c>
      <c r="T409" s="52">
        <v>24</v>
      </c>
      <c r="U409" s="51">
        <v>41226600</v>
      </c>
      <c r="V409" s="52">
        <v>4</v>
      </c>
      <c r="W409" s="51">
        <v>40794000</v>
      </c>
      <c r="X409" s="53">
        <f t="shared" si="67"/>
        <v>0.05174629474382007</v>
      </c>
      <c r="Y409" s="62">
        <f t="shared" si="68"/>
        <v>136</v>
      </c>
      <c r="Z409" s="63">
        <f t="shared" si="69"/>
        <v>287852500</v>
      </c>
      <c r="AA409" s="58">
        <f t="shared" si="71"/>
        <v>1875</v>
      </c>
      <c r="AB409" s="59">
        <f t="shared" si="70"/>
        <v>788346300</v>
      </c>
      <c r="AC409" s="12"/>
    </row>
    <row r="410" spans="1:29" ht="16.5">
      <c r="A410" s="60" t="s">
        <v>835</v>
      </c>
      <c r="B410" s="46" t="s">
        <v>836</v>
      </c>
      <c r="C410" s="47" t="s">
        <v>770</v>
      </c>
      <c r="D410" s="48">
        <v>67</v>
      </c>
      <c r="E410" s="49">
        <v>7207500</v>
      </c>
      <c r="F410" s="50">
        <v>1880</v>
      </c>
      <c r="G410" s="51">
        <v>564302030</v>
      </c>
      <c r="H410" s="52">
        <v>0</v>
      </c>
      <c r="I410" s="51">
        <v>0</v>
      </c>
      <c r="J410" s="52">
        <v>0</v>
      </c>
      <c r="K410" s="51">
        <v>0</v>
      </c>
      <c r="L410" s="53">
        <f t="shared" si="63"/>
        <v>0.72505186051936</v>
      </c>
      <c r="M410" s="51">
        <f t="shared" si="64"/>
        <v>1880</v>
      </c>
      <c r="N410" s="52">
        <f t="shared" si="65"/>
        <v>586594430</v>
      </c>
      <c r="O410" s="52">
        <f t="shared" si="72"/>
        <v>300160.65425531915</v>
      </c>
      <c r="P410" s="50">
        <v>299885.9883103082</v>
      </c>
      <c r="Q410" s="55">
        <f t="shared" si="66"/>
        <v>0.0009159012281919173</v>
      </c>
      <c r="R410" s="48">
        <v>182</v>
      </c>
      <c r="S410" s="51">
        <v>153387425</v>
      </c>
      <c r="T410" s="52">
        <v>17</v>
      </c>
      <c r="U410" s="51">
        <v>31102600</v>
      </c>
      <c r="V410" s="52">
        <v>23</v>
      </c>
      <c r="W410" s="51">
        <v>22292400</v>
      </c>
      <c r="X410" s="53">
        <f t="shared" si="67"/>
        <v>0.02864272186907033</v>
      </c>
      <c r="Y410" s="62">
        <f t="shared" si="68"/>
        <v>222</v>
      </c>
      <c r="Z410" s="63">
        <f t="shared" si="69"/>
        <v>206782425</v>
      </c>
      <c r="AA410" s="58">
        <f t="shared" si="71"/>
        <v>2169</v>
      </c>
      <c r="AB410" s="59">
        <f t="shared" si="70"/>
        <v>778291955</v>
      </c>
      <c r="AC410" s="12"/>
    </row>
    <row r="411" spans="1:29" ht="16.5">
      <c r="A411" s="60" t="s">
        <v>837</v>
      </c>
      <c r="B411" s="46" t="s">
        <v>838</v>
      </c>
      <c r="C411" s="47" t="s">
        <v>770</v>
      </c>
      <c r="D411" s="48">
        <v>700</v>
      </c>
      <c r="E411" s="49">
        <v>60924200</v>
      </c>
      <c r="F411" s="50">
        <v>8527</v>
      </c>
      <c r="G411" s="51">
        <v>2657056500</v>
      </c>
      <c r="H411" s="52">
        <v>18</v>
      </c>
      <c r="I411" s="51">
        <v>7855000</v>
      </c>
      <c r="J411" s="52">
        <v>37</v>
      </c>
      <c r="K411" s="51">
        <v>204100</v>
      </c>
      <c r="L411" s="53">
        <f t="shared" si="63"/>
        <v>0.749472750206358</v>
      </c>
      <c r="M411" s="51">
        <f t="shared" si="64"/>
        <v>8545</v>
      </c>
      <c r="N411" s="52">
        <f t="shared" si="65"/>
        <v>2723565800</v>
      </c>
      <c r="O411" s="52">
        <f t="shared" si="72"/>
        <v>311867.9344645992</v>
      </c>
      <c r="P411" s="50">
        <v>311998.0685941707</v>
      </c>
      <c r="Q411" s="55">
        <f t="shared" si="66"/>
        <v>-0.00041709915115137027</v>
      </c>
      <c r="R411" s="48">
        <v>159</v>
      </c>
      <c r="S411" s="51">
        <v>564369300</v>
      </c>
      <c r="T411" s="52">
        <v>38</v>
      </c>
      <c r="U411" s="51">
        <v>206651600</v>
      </c>
      <c r="V411" s="52">
        <v>9</v>
      </c>
      <c r="W411" s="51">
        <v>58654300</v>
      </c>
      <c r="X411" s="53">
        <f t="shared" si="67"/>
        <v>0.016495782142269558</v>
      </c>
      <c r="Y411" s="62">
        <f t="shared" si="68"/>
        <v>206</v>
      </c>
      <c r="Z411" s="63">
        <f t="shared" si="69"/>
        <v>829675200</v>
      </c>
      <c r="AA411" s="58">
        <f t="shared" si="71"/>
        <v>9488</v>
      </c>
      <c r="AB411" s="59">
        <f t="shared" si="70"/>
        <v>3555715000</v>
      </c>
      <c r="AC411" s="12"/>
    </row>
    <row r="412" spans="1:29" ht="16.5">
      <c r="A412" s="60" t="s">
        <v>839</v>
      </c>
      <c r="B412" s="46" t="s">
        <v>840</v>
      </c>
      <c r="C412" s="47" t="s">
        <v>770</v>
      </c>
      <c r="D412" s="48">
        <v>403</v>
      </c>
      <c r="E412" s="49">
        <v>26741600</v>
      </c>
      <c r="F412" s="50">
        <v>7849</v>
      </c>
      <c r="G412" s="51">
        <v>1631433400</v>
      </c>
      <c r="H412" s="52">
        <v>13</v>
      </c>
      <c r="I412" s="51">
        <v>4164100</v>
      </c>
      <c r="J412" s="52">
        <v>28</v>
      </c>
      <c r="K412" s="51">
        <v>227600</v>
      </c>
      <c r="L412" s="53">
        <f t="shared" si="63"/>
        <v>0.7974417759595704</v>
      </c>
      <c r="M412" s="51">
        <f t="shared" si="64"/>
        <v>7862</v>
      </c>
      <c r="N412" s="52">
        <f t="shared" si="65"/>
        <v>1645182000</v>
      </c>
      <c r="O412" s="52">
        <f t="shared" si="72"/>
        <v>208038.34902060544</v>
      </c>
      <c r="P412" s="50">
        <v>208074.09385730638</v>
      </c>
      <c r="Q412" s="55">
        <f t="shared" si="66"/>
        <v>-0.00017178898169537568</v>
      </c>
      <c r="R412" s="48">
        <v>402</v>
      </c>
      <c r="S412" s="51">
        <v>303811000</v>
      </c>
      <c r="T412" s="52">
        <v>45</v>
      </c>
      <c r="U412" s="51">
        <v>75093500</v>
      </c>
      <c r="V412" s="52">
        <v>13</v>
      </c>
      <c r="W412" s="51">
        <v>9584500</v>
      </c>
      <c r="X412" s="53">
        <f t="shared" si="67"/>
        <v>0.00467295939354548</v>
      </c>
      <c r="Y412" s="62">
        <f t="shared" si="68"/>
        <v>460</v>
      </c>
      <c r="Z412" s="63">
        <f t="shared" si="69"/>
        <v>388489000</v>
      </c>
      <c r="AA412" s="58">
        <f t="shared" si="71"/>
        <v>8753</v>
      </c>
      <c r="AB412" s="59">
        <f t="shared" si="70"/>
        <v>2051055700</v>
      </c>
      <c r="AC412" s="12"/>
    </row>
    <row r="413" spans="1:29" ht="16.5">
      <c r="A413" s="60" t="s">
        <v>841</v>
      </c>
      <c r="B413" s="46" t="s">
        <v>842</v>
      </c>
      <c r="C413" s="47" t="s">
        <v>770</v>
      </c>
      <c r="D413" s="48">
        <v>6</v>
      </c>
      <c r="E413" s="49">
        <v>49600</v>
      </c>
      <c r="F413" s="50">
        <v>295</v>
      </c>
      <c r="G413" s="51">
        <v>50697800</v>
      </c>
      <c r="H413" s="52">
        <v>0</v>
      </c>
      <c r="I413" s="51">
        <v>0</v>
      </c>
      <c r="J413" s="52">
        <v>0</v>
      </c>
      <c r="K413" s="51">
        <v>0</v>
      </c>
      <c r="L413" s="53">
        <f t="shared" si="63"/>
        <v>0.7170236147195637</v>
      </c>
      <c r="M413" s="51">
        <f t="shared" si="64"/>
        <v>295</v>
      </c>
      <c r="N413" s="52">
        <f t="shared" si="65"/>
        <v>58783900</v>
      </c>
      <c r="O413" s="52">
        <f t="shared" si="72"/>
        <v>171856.94915254237</v>
      </c>
      <c r="P413" s="50">
        <v>171919.3220338983</v>
      </c>
      <c r="Q413" s="55">
        <f t="shared" si="66"/>
        <v>-0.00036280320686484473</v>
      </c>
      <c r="R413" s="48">
        <v>25</v>
      </c>
      <c r="S413" s="51">
        <v>11872400</v>
      </c>
      <c r="T413" s="52">
        <v>0</v>
      </c>
      <c r="U413" s="51">
        <v>0</v>
      </c>
      <c r="V413" s="52">
        <v>2</v>
      </c>
      <c r="W413" s="51">
        <v>8086100</v>
      </c>
      <c r="X413" s="53">
        <f t="shared" si="67"/>
        <v>0.11436245065829019</v>
      </c>
      <c r="Y413" s="62">
        <f t="shared" si="68"/>
        <v>27</v>
      </c>
      <c r="Z413" s="63">
        <f t="shared" si="69"/>
        <v>19958500</v>
      </c>
      <c r="AA413" s="58">
        <f t="shared" si="71"/>
        <v>328</v>
      </c>
      <c r="AB413" s="59">
        <f t="shared" si="70"/>
        <v>70705900</v>
      </c>
      <c r="AC413" s="12"/>
    </row>
    <row r="414" spans="1:29" ht="16.5">
      <c r="A414" s="60" t="s">
        <v>843</v>
      </c>
      <c r="B414" s="46" t="s">
        <v>197</v>
      </c>
      <c r="C414" s="47" t="s">
        <v>770</v>
      </c>
      <c r="D414" s="48">
        <v>378</v>
      </c>
      <c r="E414" s="49">
        <v>29652600</v>
      </c>
      <c r="F414" s="50">
        <v>5665</v>
      </c>
      <c r="G414" s="51">
        <v>2472018300</v>
      </c>
      <c r="H414" s="52">
        <v>225</v>
      </c>
      <c r="I414" s="51">
        <v>114769000</v>
      </c>
      <c r="J414" s="52">
        <v>432</v>
      </c>
      <c r="K414" s="51">
        <v>4412000</v>
      </c>
      <c r="L414" s="53">
        <f t="shared" si="63"/>
        <v>0.9223509539076844</v>
      </c>
      <c r="M414" s="51">
        <f t="shared" si="64"/>
        <v>5890</v>
      </c>
      <c r="N414" s="52">
        <f t="shared" si="65"/>
        <v>2622145500</v>
      </c>
      <c r="O414" s="52">
        <f t="shared" si="72"/>
        <v>439182.9032258064</v>
      </c>
      <c r="P414" s="50">
        <v>439692.0190185091</v>
      </c>
      <c r="Q414" s="55">
        <f t="shared" si="66"/>
        <v>-0.001157891821277791</v>
      </c>
      <c r="R414" s="48">
        <v>175</v>
      </c>
      <c r="S414" s="51">
        <v>115548400</v>
      </c>
      <c r="T414" s="52">
        <v>20</v>
      </c>
      <c r="U414" s="51">
        <v>32800100</v>
      </c>
      <c r="V414" s="52">
        <v>6</v>
      </c>
      <c r="W414" s="51">
        <v>35358200</v>
      </c>
      <c r="X414" s="53">
        <f t="shared" si="67"/>
        <v>0.012607402819110287</v>
      </c>
      <c r="Y414" s="62">
        <f t="shared" si="68"/>
        <v>201</v>
      </c>
      <c r="Z414" s="63">
        <f t="shared" si="69"/>
        <v>183706700</v>
      </c>
      <c r="AA414" s="58">
        <f t="shared" si="71"/>
        <v>6901</v>
      </c>
      <c r="AB414" s="59">
        <f t="shared" si="70"/>
        <v>2804558600</v>
      </c>
      <c r="AC414" s="12"/>
    </row>
    <row r="415" spans="1:29" ht="16.5">
      <c r="A415" s="60" t="s">
        <v>844</v>
      </c>
      <c r="B415" s="46" t="s">
        <v>845</v>
      </c>
      <c r="C415" s="47" t="s">
        <v>770</v>
      </c>
      <c r="D415" s="48">
        <v>55</v>
      </c>
      <c r="E415" s="49">
        <v>11789600</v>
      </c>
      <c r="F415" s="50">
        <v>1689</v>
      </c>
      <c r="G415" s="51">
        <v>427569800</v>
      </c>
      <c r="H415" s="52">
        <v>2</v>
      </c>
      <c r="I415" s="51">
        <v>576400</v>
      </c>
      <c r="J415" s="52">
        <v>2</v>
      </c>
      <c r="K415" s="51">
        <v>4000</v>
      </c>
      <c r="L415" s="53">
        <f t="shared" si="63"/>
        <v>0.6564839075299365</v>
      </c>
      <c r="M415" s="51">
        <f t="shared" si="64"/>
        <v>1691</v>
      </c>
      <c r="N415" s="52">
        <f t="shared" si="65"/>
        <v>450060200</v>
      </c>
      <c r="O415" s="52">
        <f t="shared" si="72"/>
        <v>253191.12950916617</v>
      </c>
      <c r="P415" s="50">
        <v>249602.9498525074</v>
      </c>
      <c r="Q415" s="55">
        <f t="shared" si="66"/>
        <v>0.014375549883441181</v>
      </c>
      <c r="R415" s="48">
        <v>85</v>
      </c>
      <c r="S415" s="51">
        <v>92610400</v>
      </c>
      <c r="T415" s="52">
        <v>11</v>
      </c>
      <c r="U415" s="51">
        <v>97716600</v>
      </c>
      <c r="V415" s="52">
        <v>12</v>
      </c>
      <c r="W415" s="51">
        <v>21914000</v>
      </c>
      <c r="X415" s="53">
        <f t="shared" si="67"/>
        <v>0.03360111183892565</v>
      </c>
      <c r="Y415" s="62">
        <f t="shared" si="68"/>
        <v>108</v>
      </c>
      <c r="Z415" s="63">
        <f t="shared" si="69"/>
        <v>212241000</v>
      </c>
      <c r="AA415" s="58">
        <f t="shared" si="71"/>
        <v>1856</v>
      </c>
      <c r="AB415" s="59">
        <f t="shared" si="70"/>
        <v>652180800</v>
      </c>
      <c r="AC415" s="12"/>
    </row>
    <row r="416" spans="1:29" ht="16.5">
      <c r="A416" s="60" t="s">
        <v>847</v>
      </c>
      <c r="B416" s="46" t="s">
        <v>848</v>
      </c>
      <c r="C416" s="47" t="s">
        <v>849</v>
      </c>
      <c r="D416" s="48">
        <v>99</v>
      </c>
      <c r="E416" s="49">
        <v>123210800</v>
      </c>
      <c r="F416" s="50">
        <v>1181</v>
      </c>
      <c r="G416" s="51">
        <v>925762300</v>
      </c>
      <c r="H416" s="52">
        <v>0</v>
      </c>
      <c r="I416" s="51">
        <v>0</v>
      </c>
      <c r="J416" s="52">
        <v>0</v>
      </c>
      <c r="K416" s="51">
        <v>0</v>
      </c>
      <c r="L416" s="53">
        <f t="shared" si="63"/>
        <v>0.8513182636446366</v>
      </c>
      <c r="M416" s="51">
        <f t="shared" si="64"/>
        <v>1181</v>
      </c>
      <c r="N416" s="52">
        <f t="shared" si="65"/>
        <v>926919100</v>
      </c>
      <c r="O416" s="52">
        <f t="shared" si="72"/>
        <v>783880.016934801</v>
      </c>
      <c r="P416" s="50">
        <v>782652.2553191489</v>
      </c>
      <c r="Q416" s="55">
        <f t="shared" si="66"/>
        <v>0.001568719194645993</v>
      </c>
      <c r="R416" s="48">
        <v>43</v>
      </c>
      <c r="S416" s="51">
        <v>37315700</v>
      </c>
      <c r="T416" s="52">
        <v>0</v>
      </c>
      <c r="U416" s="51">
        <v>0</v>
      </c>
      <c r="V416" s="52">
        <v>2</v>
      </c>
      <c r="W416" s="51">
        <v>1156800</v>
      </c>
      <c r="X416" s="53">
        <f t="shared" si="67"/>
        <v>0.0010637773512532488</v>
      </c>
      <c r="Y416" s="62">
        <f t="shared" si="68"/>
        <v>45</v>
      </c>
      <c r="Z416" s="63">
        <f t="shared" si="69"/>
        <v>38472500</v>
      </c>
      <c r="AA416" s="58">
        <f t="shared" si="71"/>
        <v>1325</v>
      </c>
      <c r="AB416" s="59">
        <f t="shared" si="70"/>
        <v>1087445600</v>
      </c>
      <c r="AC416" s="12"/>
    </row>
    <row r="417" spans="1:29" ht="16.5">
      <c r="A417" s="60" t="s">
        <v>846</v>
      </c>
      <c r="B417" s="46" t="s">
        <v>851</v>
      </c>
      <c r="C417" s="47" t="s">
        <v>849</v>
      </c>
      <c r="D417" s="48">
        <v>66</v>
      </c>
      <c r="E417" s="49">
        <v>57358100</v>
      </c>
      <c r="F417" s="50">
        <v>944</v>
      </c>
      <c r="G417" s="51">
        <v>1445064900</v>
      </c>
      <c r="H417" s="52">
        <v>0</v>
      </c>
      <c r="I417" s="51">
        <v>0</v>
      </c>
      <c r="J417" s="52">
        <v>0</v>
      </c>
      <c r="K417" s="51">
        <v>0</v>
      </c>
      <c r="L417" s="53">
        <f t="shared" si="63"/>
        <v>0.9222650373666501</v>
      </c>
      <c r="M417" s="51">
        <f t="shared" si="64"/>
        <v>944</v>
      </c>
      <c r="N417" s="52">
        <f t="shared" si="65"/>
        <v>1446211200</v>
      </c>
      <c r="O417" s="52">
        <f t="shared" si="72"/>
        <v>1530789.0889830508</v>
      </c>
      <c r="P417" s="50">
        <v>1534138.1856540085</v>
      </c>
      <c r="Q417" s="55">
        <f t="shared" si="66"/>
        <v>-0.0021830475913289494</v>
      </c>
      <c r="R417" s="48">
        <v>41</v>
      </c>
      <c r="S417" s="51">
        <v>63295800</v>
      </c>
      <c r="T417" s="52">
        <v>0</v>
      </c>
      <c r="U417" s="51">
        <v>0</v>
      </c>
      <c r="V417" s="52">
        <v>1</v>
      </c>
      <c r="W417" s="51">
        <v>1146300</v>
      </c>
      <c r="X417" s="53">
        <f t="shared" si="67"/>
        <v>0.0007315881884151993</v>
      </c>
      <c r="Y417" s="62">
        <f t="shared" si="68"/>
        <v>42</v>
      </c>
      <c r="Z417" s="63">
        <f t="shared" si="69"/>
        <v>64442100</v>
      </c>
      <c r="AA417" s="58">
        <f t="shared" si="71"/>
        <v>1052</v>
      </c>
      <c r="AB417" s="59">
        <f t="shared" si="70"/>
        <v>1566865100</v>
      </c>
      <c r="AC417" s="12"/>
    </row>
    <row r="418" spans="1:29" ht="16.5">
      <c r="A418" s="60" t="s">
        <v>850</v>
      </c>
      <c r="B418" s="46" t="s">
        <v>853</v>
      </c>
      <c r="C418" s="47" t="s">
        <v>849</v>
      </c>
      <c r="D418" s="48">
        <v>367</v>
      </c>
      <c r="E418" s="49">
        <v>71052100</v>
      </c>
      <c r="F418" s="50">
        <v>2221</v>
      </c>
      <c r="G418" s="51">
        <v>1484137800</v>
      </c>
      <c r="H418" s="52">
        <v>0</v>
      </c>
      <c r="I418" s="51">
        <v>0</v>
      </c>
      <c r="J418" s="52">
        <v>0</v>
      </c>
      <c r="K418" s="51">
        <v>0</v>
      </c>
      <c r="L418" s="53">
        <f t="shared" si="63"/>
        <v>0.8879520564194566</v>
      </c>
      <c r="M418" s="51">
        <f t="shared" si="64"/>
        <v>2221</v>
      </c>
      <c r="N418" s="52">
        <f t="shared" si="65"/>
        <v>1496026700</v>
      </c>
      <c r="O418" s="52">
        <f t="shared" si="72"/>
        <v>668229.5362449347</v>
      </c>
      <c r="P418" s="50">
        <v>663153.8392050588</v>
      </c>
      <c r="Q418" s="55">
        <f t="shared" si="66"/>
        <v>0.007653875676811706</v>
      </c>
      <c r="R418" s="48">
        <v>108</v>
      </c>
      <c r="S418" s="51">
        <v>104337792</v>
      </c>
      <c r="T418" s="52">
        <v>0</v>
      </c>
      <c r="U418" s="51">
        <v>0</v>
      </c>
      <c r="V418" s="52">
        <v>10</v>
      </c>
      <c r="W418" s="51">
        <v>11888900</v>
      </c>
      <c r="X418" s="53">
        <f t="shared" si="67"/>
        <v>0.00711306807465269</v>
      </c>
      <c r="Y418" s="62">
        <f t="shared" si="68"/>
        <v>118</v>
      </c>
      <c r="Z418" s="63">
        <f t="shared" si="69"/>
        <v>116226692</v>
      </c>
      <c r="AA418" s="58">
        <f t="shared" si="71"/>
        <v>2706</v>
      </c>
      <c r="AB418" s="59">
        <f t="shared" si="70"/>
        <v>1671416592</v>
      </c>
      <c r="AC418" s="12"/>
    </row>
    <row r="419" spans="1:29" ht="16.5">
      <c r="A419" s="60" t="s">
        <v>852</v>
      </c>
      <c r="B419" s="46" t="s">
        <v>855</v>
      </c>
      <c r="C419" s="47" t="s">
        <v>849</v>
      </c>
      <c r="D419" s="48">
        <v>221</v>
      </c>
      <c r="E419" s="49">
        <v>13591100</v>
      </c>
      <c r="F419" s="50">
        <v>3736</v>
      </c>
      <c r="G419" s="51">
        <v>954510500</v>
      </c>
      <c r="H419" s="52">
        <v>0</v>
      </c>
      <c r="I419" s="51">
        <v>0</v>
      </c>
      <c r="J419" s="52">
        <v>0</v>
      </c>
      <c r="K419" s="51">
        <v>0</v>
      </c>
      <c r="L419" s="53">
        <f t="shared" si="63"/>
        <v>0.9520783207218839</v>
      </c>
      <c r="M419" s="51">
        <f t="shared" si="64"/>
        <v>3736</v>
      </c>
      <c r="N419" s="52">
        <f t="shared" si="65"/>
        <v>956110400</v>
      </c>
      <c r="O419" s="52">
        <f t="shared" si="72"/>
        <v>255489.96252676658</v>
      </c>
      <c r="P419" s="50">
        <v>256257.5456498389</v>
      </c>
      <c r="Q419" s="55">
        <f t="shared" si="66"/>
        <v>-0.0029953581313120446</v>
      </c>
      <c r="R419" s="48">
        <v>79</v>
      </c>
      <c r="S419" s="51">
        <v>32628200</v>
      </c>
      <c r="T419" s="52">
        <v>1</v>
      </c>
      <c r="U419" s="51">
        <v>224900</v>
      </c>
      <c r="V419" s="52">
        <v>4</v>
      </c>
      <c r="W419" s="51">
        <v>1599900</v>
      </c>
      <c r="X419" s="53">
        <f t="shared" si="67"/>
        <v>0.0015958233097728542</v>
      </c>
      <c r="Y419" s="62">
        <f t="shared" si="68"/>
        <v>84</v>
      </c>
      <c r="Z419" s="63">
        <f t="shared" si="69"/>
        <v>34453000</v>
      </c>
      <c r="AA419" s="58">
        <f t="shared" si="71"/>
        <v>4041</v>
      </c>
      <c r="AB419" s="59">
        <f t="shared" si="70"/>
        <v>1002554600</v>
      </c>
      <c r="AC419" s="12"/>
    </row>
    <row r="420" spans="1:29" ht="16.5">
      <c r="A420" s="60" t="s">
        <v>854</v>
      </c>
      <c r="B420" s="46" t="s">
        <v>857</v>
      </c>
      <c r="C420" s="47" t="s">
        <v>849</v>
      </c>
      <c r="D420" s="48">
        <v>3161</v>
      </c>
      <c r="E420" s="49">
        <v>143719200</v>
      </c>
      <c r="F420" s="50">
        <v>23086</v>
      </c>
      <c r="G420" s="51">
        <v>4580869960</v>
      </c>
      <c r="H420" s="52">
        <v>2</v>
      </c>
      <c r="I420" s="51">
        <v>688600</v>
      </c>
      <c r="J420" s="52">
        <v>3</v>
      </c>
      <c r="K420" s="51">
        <v>23300</v>
      </c>
      <c r="L420" s="53">
        <f t="shared" si="63"/>
        <v>0.898734626851761</v>
      </c>
      <c r="M420" s="51">
        <f t="shared" si="64"/>
        <v>23088</v>
      </c>
      <c r="N420" s="52">
        <f t="shared" si="65"/>
        <v>4639555560</v>
      </c>
      <c r="O420" s="52">
        <f t="shared" si="72"/>
        <v>198438.95356895356</v>
      </c>
      <c r="P420" s="50">
        <v>198515.97513259717</v>
      </c>
      <c r="Q420" s="55">
        <f t="shared" si="66"/>
        <v>-0.0003879867279808226</v>
      </c>
      <c r="R420" s="48">
        <v>218</v>
      </c>
      <c r="S420" s="51">
        <v>290027400</v>
      </c>
      <c r="T420" s="52">
        <v>21</v>
      </c>
      <c r="U420" s="51">
        <v>24462500</v>
      </c>
      <c r="V420" s="52">
        <v>8</v>
      </c>
      <c r="W420" s="51">
        <v>57997000</v>
      </c>
      <c r="X420" s="53">
        <f t="shared" si="67"/>
        <v>0.011376895323045174</v>
      </c>
      <c r="Y420" s="62">
        <f t="shared" si="68"/>
        <v>247</v>
      </c>
      <c r="Z420" s="63">
        <f t="shared" si="69"/>
        <v>372486900</v>
      </c>
      <c r="AA420" s="58">
        <f t="shared" si="71"/>
        <v>26499</v>
      </c>
      <c r="AB420" s="59">
        <f t="shared" si="70"/>
        <v>5097787960</v>
      </c>
      <c r="AC420" s="12"/>
    </row>
    <row r="421" spans="1:29" ht="16.5">
      <c r="A421" s="60" t="s">
        <v>856</v>
      </c>
      <c r="B421" s="46" t="s">
        <v>859</v>
      </c>
      <c r="C421" s="47" t="s">
        <v>849</v>
      </c>
      <c r="D421" s="48">
        <v>1224</v>
      </c>
      <c r="E421" s="49">
        <v>178891640</v>
      </c>
      <c r="F421" s="50">
        <v>30493</v>
      </c>
      <c r="G421" s="51">
        <v>8925065142</v>
      </c>
      <c r="H421" s="52">
        <v>0</v>
      </c>
      <c r="I421" s="51">
        <v>0</v>
      </c>
      <c r="J421" s="52">
        <v>0</v>
      </c>
      <c r="K421" s="51">
        <v>0</v>
      </c>
      <c r="L421" s="53">
        <f t="shared" si="63"/>
        <v>0.8710251329730201</v>
      </c>
      <c r="M421" s="51">
        <f t="shared" si="64"/>
        <v>30493</v>
      </c>
      <c r="N421" s="52">
        <f t="shared" si="65"/>
        <v>9041450142</v>
      </c>
      <c r="O421" s="52">
        <f t="shared" si="72"/>
        <v>292692.2618961729</v>
      </c>
      <c r="P421" s="50">
        <v>292344.45888324874</v>
      </c>
      <c r="Q421" s="55">
        <f t="shared" si="66"/>
        <v>0.0011897027713566198</v>
      </c>
      <c r="R421" s="48">
        <v>746</v>
      </c>
      <c r="S421" s="51">
        <v>1005815648</v>
      </c>
      <c r="T421" s="52">
        <v>38</v>
      </c>
      <c r="U421" s="51">
        <v>20464400</v>
      </c>
      <c r="V421" s="52">
        <v>16</v>
      </c>
      <c r="W421" s="51">
        <v>116385000</v>
      </c>
      <c r="X421" s="53">
        <f t="shared" si="67"/>
        <v>0.011358377612731707</v>
      </c>
      <c r="Y421" s="62">
        <f t="shared" si="68"/>
        <v>800</v>
      </c>
      <c r="Z421" s="63">
        <f t="shared" si="69"/>
        <v>1142665048</v>
      </c>
      <c r="AA421" s="58">
        <f t="shared" si="71"/>
        <v>32517</v>
      </c>
      <c r="AB421" s="59">
        <f t="shared" si="70"/>
        <v>10246621830</v>
      </c>
      <c r="AC421" s="12"/>
    </row>
    <row r="422" spans="1:29" ht="16.5">
      <c r="A422" s="60" t="s">
        <v>858</v>
      </c>
      <c r="B422" s="46" t="s">
        <v>861</v>
      </c>
      <c r="C422" s="47" t="s">
        <v>849</v>
      </c>
      <c r="D422" s="48">
        <v>2940</v>
      </c>
      <c r="E422" s="49">
        <v>536539400</v>
      </c>
      <c r="F422" s="50">
        <v>36891</v>
      </c>
      <c r="G422" s="51">
        <v>9748612200</v>
      </c>
      <c r="H422" s="52">
        <v>15</v>
      </c>
      <c r="I422" s="51">
        <v>4975900</v>
      </c>
      <c r="J422" s="52">
        <v>24</v>
      </c>
      <c r="K422" s="51">
        <v>118300</v>
      </c>
      <c r="L422" s="53">
        <f t="shared" si="63"/>
        <v>0.7787542751774384</v>
      </c>
      <c r="M422" s="51">
        <f t="shared" si="64"/>
        <v>36906</v>
      </c>
      <c r="N422" s="52">
        <f t="shared" si="65"/>
        <v>9995044800</v>
      </c>
      <c r="O422" s="52">
        <f t="shared" si="72"/>
        <v>264281.90809082537</v>
      </c>
      <c r="P422" s="50">
        <v>261233.75574832776</v>
      </c>
      <c r="Q422" s="55">
        <f t="shared" si="66"/>
        <v>0.011668294297442133</v>
      </c>
      <c r="R422" s="48">
        <v>1530</v>
      </c>
      <c r="S422" s="51">
        <v>1928808960</v>
      </c>
      <c r="T422" s="52">
        <v>43</v>
      </c>
      <c r="U422" s="51">
        <v>64091500</v>
      </c>
      <c r="V422" s="52">
        <v>32</v>
      </c>
      <c r="W422" s="51">
        <v>241456700</v>
      </c>
      <c r="X422" s="53">
        <f t="shared" si="67"/>
        <v>0.019278591167412144</v>
      </c>
      <c r="Y422" s="62">
        <f t="shared" si="68"/>
        <v>1605</v>
      </c>
      <c r="Z422" s="63">
        <f t="shared" si="69"/>
        <v>2234357160</v>
      </c>
      <c r="AA422" s="58">
        <f t="shared" si="71"/>
        <v>41475</v>
      </c>
      <c r="AB422" s="59">
        <f t="shared" si="70"/>
        <v>12524602960</v>
      </c>
      <c r="AC422" s="12"/>
    </row>
    <row r="423" spans="1:29" ht="16.5">
      <c r="A423" s="60" t="s">
        <v>860</v>
      </c>
      <c r="B423" s="46" t="s">
        <v>863</v>
      </c>
      <c r="C423" s="47" t="s">
        <v>849</v>
      </c>
      <c r="D423" s="48">
        <v>315</v>
      </c>
      <c r="E423" s="49">
        <v>25145900</v>
      </c>
      <c r="F423" s="50">
        <v>701</v>
      </c>
      <c r="G423" s="51">
        <v>178845900</v>
      </c>
      <c r="H423" s="52">
        <v>1</v>
      </c>
      <c r="I423" s="51">
        <v>268900</v>
      </c>
      <c r="J423" s="52">
        <v>15</v>
      </c>
      <c r="K423" s="51">
        <v>63100</v>
      </c>
      <c r="L423" s="53">
        <f t="shared" si="63"/>
        <v>0.7492245894350075</v>
      </c>
      <c r="M423" s="51">
        <f t="shared" si="64"/>
        <v>702</v>
      </c>
      <c r="N423" s="52">
        <f t="shared" si="65"/>
        <v>179434000</v>
      </c>
      <c r="O423" s="52">
        <f t="shared" si="72"/>
        <v>255149.28774928776</v>
      </c>
      <c r="P423" s="50">
        <v>256640.19886363635</v>
      </c>
      <c r="Q423" s="55">
        <f t="shared" si="66"/>
        <v>-0.005809343668490441</v>
      </c>
      <c r="R423" s="48">
        <v>99</v>
      </c>
      <c r="S423" s="51">
        <v>29983700</v>
      </c>
      <c r="T423" s="52">
        <v>5</v>
      </c>
      <c r="U423" s="51">
        <v>4440200</v>
      </c>
      <c r="V423" s="52">
        <v>1</v>
      </c>
      <c r="W423" s="51">
        <v>319200</v>
      </c>
      <c r="X423" s="53">
        <f t="shared" si="67"/>
        <v>0.0013351911117766616</v>
      </c>
      <c r="Y423" s="62">
        <f t="shared" si="68"/>
        <v>105</v>
      </c>
      <c r="Z423" s="63">
        <f t="shared" si="69"/>
        <v>34743100</v>
      </c>
      <c r="AA423" s="58">
        <f t="shared" si="71"/>
        <v>1137</v>
      </c>
      <c r="AB423" s="59">
        <f t="shared" si="70"/>
        <v>239066900</v>
      </c>
      <c r="AC423" s="12"/>
    </row>
    <row r="424" spans="1:29" ht="16.5">
      <c r="A424" s="60" t="s">
        <v>862</v>
      </c>
      <c r="B424" s="46" t="s">
        <v>865</v>
      </c>
      <c r="C424" s="47" t="s">
        <v>849</v>
      </c>
      <c r="D424" s="48">
        <v>88</v>
      </c>
      <c r="E424" s="49">
        <v>30591600</v>
      </c>
      <c r="F424" s="50">
        <v>1195</v>
      </c>
      <c r="G424" s="51">
        <v>1202792400</v>
      </c>
      <c r="H424" s="52">
        <v>0</v>
      </c>
      <c r="I424" s="51">
        <v>0</v>
      </c>
      <c r="J424" s="52">
        <v>0</v>
      </c>
      <c r="K424" s="51">
        <v>0</v>
      </c>
      <c r="L424" s="53">
        <f t="shared" si="63"/>
        <v>0.9642035178099007</v>
      </c>
      <c r="M424" s="51">
        <f t="shared" si="64"/>
        <v>1195</v>
      </c>
      <c r="N424" s="52">
        <f t="shared" si="65"/>
        <v>1202792400</v>
      </c>
      <c r="O424" s="52">
        <f t="shared" si="72"/>
        <v>1006520.8368200837</v>
      </c>
      <c r="P424" s="50">
        <v>1007306.6330814442</v>
      </c>
      <c r="Q424" s="55">
        <f t="shared" si="66"/>
        <v>-0.0007800963833194428</v>
      </c>
      <c r="R424" s="48">
        <v>25</v>
      </c>
      <c r="S424" s="51">
        <v>14062600</v>
      </c>
      <c r="T424" s="52">
        <v>0</v>
      </c>
      <c r="U424" s="51">
        <v>0</v>
      </c>
      <c r="V424" s="52">
        <v>0</v>
      </c>
      <c r="W424" s="51">
        <v>0</v>
      </c>
      <c r="X424" s="53">
        <f t="shared" si="67"/>
        <v>0</v>
      </c>
      <c r="Y424" s="62">
        <f t="shared" si="68"/>
        <v>25</v>
      </c>
      <c r="Z424" s="63">
        <f t="shared" si="69"/>
        <v>14062600</v>
      </c>
      <c r="AA424" s="58">
        <f t="shared" si="71"/>
        <v>1308</v>
      </c>
      <c r="AB424" s="59">
        <f t="shared" si="70"/>
        <v>1247446600</v>
      </c>
      <c r="AC424" s="12"/>
    </row>
    <row r="425" spans="1:29" ht="16.5">
      <c r="A425" s="60" t="s">
        <v>864</v>
      </c>
      <c r="B425" s="46" t="s">
        <v>867</v>
      </c>
      <c r="C425" s="47" t="s">
        <v>849</v>
      </c>
      <c r="D425" s="48">
        <v>71</v>
      </c>
      <c r="E425" s="49">
        <v>16158700</v>
      </c>
      <c r="F425" s="50">
        <v>805</v>
      </c>
      <c r="G425" s="51">
        <v>307697700</v>
      </c>
      <c r="H425" s="52">
        <v>0</v>
      </c>
      <c r="I425" s="51">
        <v>0</v>
      </c>
      <c r="J425" s="52">
        <v>0</v>
      </c>
      <c r="K425" s="51">
        <v>0</v>
      </c>
      <c r="L425" s="53">
        <f t="shared" si="63"/>
        <v>0.8920483025878292</v>
      </c>
      <c r="M425" s="51">
        <f t="shared" si="64"/>
        <v>805</v>
      </c>
      <c r="N425" s="52">
        <f t="shared" si="65"/>
        <v>308187000</v>
      </c>
      <c r="O425" s="52">
        <f t="shared" si="72"/>
        <v>382233.16770186333</v>
      </c>
      <c r="P425" s="50">
        <v>384254.1614906832</v>
      </c>
      <c r="Q425" s="55">
        <f t="shared" si="66"/>
        <v>-0.005259523490857179</v>
      </c>
      <c r="R425" s="48">
        <v>31</v>
      </c>
      <c r="S425" s="51">
        <v>20588200</v>
      </c>
      <c r="T425" s="52">
        <v>0</v>
      </c>
      <c r="U425" s="51">
        <v>0</v>
      </c>
      <c r="V425" s="52">
        <v>1</v>
      </c>
      <c r="W425" s="51">
        <v>489300</v>
      </c>
      <c r="X425" s="53">
        <f t="shared" si="67"/>
        <v>0.0014185326521980008</v>
      </c>
      <c r="Y425" s="62">
        <f t="shared" si="68"/>
        <v>32</v>
      </c>
      <c r="Z425" s="63">
        <f t="shared" si="69"/>
        <v>21077500</v>
      </c>
      <c r="AA425" s="58">
        <f t="shared" si="71"/>
        <v>908</v>
      </c>
      <c r="AB425" s="59">
        <f t="shared" si="70"/>
        <v>344933900</v>
      </c>
      <c r="AC425" s="12"/>
    </row>
    <row r="426" spans="1:29" ht="16.5">
      <c r="A426" s="60" t="s">
        <v>866</v>
      </c>
      <c r="B426" s="46" t="s">
        <v>869</v>
      </c>
      <c r="C426" s="47" t="s">
        <v>849</v>
      </c>
      <c r="D426" s="48">
        <v>1586</v>
      </c>
      <c r="E426" s="49">
        <v>167254100</v>
      </c>
      <c r="F426" s="50">
        <v>17747</v>
      </c>
      <c r="G426" s="51">
        <v>5768918720</v>
      </c>
      <c r="H426" s="52">
        <v>65</v>
      </c>
      <c r="I426" s="51">
        <v>23829800</v>
      </c>
      <c r="J426" s="52">
        <v>95</v>
      </c>
      <c r="K426" s="51">
        <v>881000</v>
      </c>
      <c r="L426" s="53">
        <f t="shared" si="63"/>
        <v>0.8696606052969671</v>
      </c>
      <c r="M426" s="51">
        <f t="shared" si="64"/>
        <v>17812</v>
      </c>
      <c r="N426" s="52">
        <f t="shared" si="65"/>
        <v>5877903520</v>
      </c>
      <c r="O426" s="52">
        <f t="shared" si="72"/>
        <v>325216.06332809344</v>
      </c>
      <c r="P426" s="50">
        <v>324641.860021328</v>
      </c>
      <c r="Q426" s="55">
        <f t="shared" si="66"/>
        <v>0.0017687284896893665</v>
      </c>
      <c r="R426" s="48">
        <v>251</v>
      </c>
      <c r="S426" s="51">
        <v>570689000</v>
      </c>
      <c r="T426" s="52">
        <v>49</v>
      </c>
      <c r="U426" s="51">
        <v>44202500</v>
      </c>
      <c r="V426" s="52">
        <v>16</v>
      </c>
      <c r="W426" s="51">
        <v>85155000</v>
      </c>
      <c r="X426" s="53">
        <f t="shared" si="67"/>
        <v>0.012784250617539883</v>
      </c>
      <c r="Y426" s="62">
        <f t="shared" si="68"/>
        <v>316</v>
      </c>
      <c r="Z426" s="63">
        <f t="shared" si="69"/>
        <v>700046500</v>
      </c>
      <c r="AA426" s="58">
        <f t="shared" si="71"/>
        <v>19809</v>
      </c>
      <c r="AB426" s="59">
        <f t="shared" si="70"/>
        <v>6660930120</v>
      </c>
      <c r="AC426" s="12"/>
    </row>
    <row r="427" spans="1:29" ht="16.5">
      <c r="A427" s="60" t="s">
        <v>868</v>
      </c>
      <c r="B427" s="46" t="s">
        <v>871</v>
      </c>
      <c r="C427" s="47" t="s">
        <v>849</v>
      </c>
      <c r="D427" s="48">
        <v>3498</v>
      </c>
      <c r="E427" s="49">
        <v>99467900</v>
      </c>
      <c r="F427" s="50">
        <v>11521</v>
      </c>
      <c r="G427" s="51">
        <v>3158811800</v>
      </c>
      <c r="H427" s="52">
        <v>8</v>
      </c>
      <c r="I427" s="51">
        <v>4202300</v>
      </c>
      <c r="J427" s="52">
        <v>20</v>
      </c>
      <c r="K427" s="51">
        <v>1000000</v>
      </c>
      <c r="L427" s="53">
        <f t="shared" si="63"/>
        <v>0.8372565762796237</v>
      </c>
      <c r="M427" s="51">
        <f t="shared" si="64"/>
        <v>11529</v>
      </c>
      <c r="N427" s="52">
        <f t="shared" si="65"/>
        <v>3167773100</v>
      </c>
      <c r="O427" s="52">
        <f t="shared" si="72"/>
        <v>274352.85801023507</v>
      </c>
      <c r="P427" s="50">
        <v>310013.39021417376</v>
      </c>
      <c r="Q427" s="55">
        <f t="shared" si="66"/>
        <v>-0.1150290062609957</v>
      </c>
      <c r="R427" s="48">
        <v>308</v>
      </c>
      <c r="S427" s="51">
        <v>319523800</v>
      </c>
      <c r="T427" s="52">
        <v>46</v>
      </c>
      <c r="U427" s="51">
        <v>190066500</v>
      </c>
      <c r="V427" s="52">
        <v>1</v>
      </c>
      <c r="W427" s="51">
        <v>4759000</v>
      </c>
      <c r="X427" s="53">
        <f t="shared" si="67"/>
        <v>0.0012597174468854657</v>
      </c>
      <c r="Y427" s="62">
        <f t="shared" si="68"/>
        <v>355</v>
      </c>
      <c r="Z427" s="63">
        <f t="shared" si="69"/>
        <v>514349300</v>
      </c>
      <c r="AA427" s="58">
        <f t="shared" si="71"/>
        <v>15402</v>
      </c>
      <c r="AB427" s="59">
        <f t="shared" si="70"/>
        <v>3777831300</v>
      </c>
      <c r="AC427" s="12"/>
    </row>
    <row r="428" spans="1:29" ht="16.5">
      <c r="A428" s="60" t="s">
        <v>870</v>
      </c>
      <c r="B428" s="46" t="s">
        <v>873</v>
      </c>
      <c r="C428" s="47" t="s">
        <v>849</v>
      </c>
      <c r="D428" s="48">
        <v>44</v>
      </c>
      <c r="E428" s="49">
        <v>2060700</v>
      </c>
      <c r="F428" s="50">
        <v>698</v>
      </c>
      <c r="G428" s="51">
        <v>111564100</v>
      </c>
      <c r="H428" s="52">
        <v>0</v>
      </c>
      <c r="I428" s="51">
        <v>0</v>
      </c>
      <c r="J428" s="52">
        <v>0</v>
      </c>
      <c r="K428" s="51">
        <v>0</v>
      </c>
      <c r="L428" s="53">
        <f t="shared" si="63"/>
        <v>0.8009695539514513</v>
      </c>
      <c r="M428" s="51">
        <f t="shared" si="64"/>
        <v>698</v>
      </c>
      <c r="N428" s="52">
        <f t="shared" si="65"/>
        <v>112969800</v>
      </c>
      <c r="O428" s="52">
        <f t="shared" si="72"/>
        <v>159833.9541547278</v>
      </c>
      <c r="P428" s="50">
        <v>159881.90883190883</v>
      </c>
      <c r="Q428" s="55">
        <f t="shared" si="66"/>
        <v>-0.00029993810764071066</v>
      </c>
      <c r="R428" s="48">
        <v>63</v>
      </c>
      <c r="S428" s="51">
        <v>24255818</v>
      </c>
      <c r="T428" s="52">
        <v>0</v>
      </c>
      <c r="U428" s="51">
        <v>0</v>
      </c>
      <c r="V428" s="52">
        <v>3</v>
      </c>
      <c r="W428" s="51">
        <v>1405700</v>
      </c>
      <c r="X428" s="53">
        <f t="shared" si="67"/>
        <v>0.010092161385154858</v>
      </c>
      <c r="Y428" s="62">
        <f t="shared" si="68"/>
        <v>66</v>
      </c>
      <c r="Z428" s="63">
        <f t="shared" si="69"/>
        <v>25661518</v>
      </c>
      <c r="AA428" s="58">
        <f t="shared" si="71"/>
        <v>808</v>
      </c>
      <c r="AB428" s="59">
        <f t="shared" si="70"/>
        <v>139286318</v>
      </c>
      <c r="AC428" s="12"/>
    </row>
    <row r="429" spans="1:29" ht="16.5">
      <c r="A429" s="60" t="s">
        <v>872</v>
      </c>
      <c r="B429" s="46" t="s">
        <v>875</v>
      </c>
      <c r="C429" s="47" t="s">
        <v>849</v>
      </c>
      <c r="D429" s="48">
        <v>3241</v>
      </c>
      <c r="E429" s="49">
        <v>256079600</v>
      </c>
      <c r="F429" s="50">
        <v>20504</v>
      </c>
      <c r="G429" s="51">
        <v>4625968400</v>
      </c>
      <c r="H429" s="52">
        <v>9</v>
      </c>
      <c r="I429" s="51">
        <v>3647300</v>
      </c>
      <c r="J429" s="52">
        <v>25</v>
      </c>
      <c r="K429" s="51">
        <v>69400</v>
      </c>
      <c r="L429" s="53">
        <f t="shared" si="63"/>
        <v>0.7381442950174297</v>
      </c>
      <c r="M429" s="51">
        <f t="shared" si="64"/>
        <v>20513</v>
      </c>
      <c r="N429" s="52">
        <f t="shared" si="65"/>
        <v>4915562000</v>
      </c>
      <c r="O429" s="52">
        <f t="shared" si="72"/>
        <v>225691.7905718325</v>
      </c>
      <c r="P429" s="50">
        <v>223002.20657045758</v>
      </c>
      <c r="Q429" s="55">
        <f t="shared" si="66"/>
        <v>0.012060795463587268</v>
      </c>
      <c r="R429" s="48">
        <v>566</v>
      </c>
      <c r="S429" s="51">
        <v>630153600</v>
      </c>
      <c r="T429" s="52">
        <v>176</v>
      </c>
      <c r="U429" s="51">
        <v>470101100</v>
      </c>
      <c r="V429" s="52">
        <v>95</v>
      </c>
      <c r="W429" s="51">
        <v>285946300</v>
      </c>
      <c r="X429" s="53">
        <f t="shared" si="67"/>
        <v>0.04559117726042411</v>
      </c>
      <c r="Y429" s="62">
        <f t="shared" si="68"/>
        <v>837</v>
      </c>
      <c r="Z429" s="63">
        <f t="shared" si="69"/>
        <v>1386201000</v>
      </c>
      <c r="AA429" s="58">
        <f t="shared" si="71"/>
        <v>24616</v>
      </c>
      <c r="AB429" s="59">
        <f t="shared" si="70"/>
        <v>6271965700</v>
      </c>
      <c r="AC429" s="12"/>
    </row>
    <row r="430" spans="1:29" ht="16.5">
      <c r="A430" s="60" t="s">
        <v>874</v>
      </c>
      <c r="B430" s="46" t="s">
        <v>877</v>
      </c>
      <c r="C430" s="47" t="s">
        <v>849</v>
      </c>
      <c r="D430" s="48">
        <v>38</v>
      </c>
      <c r="E430" s="49">
        <v>19257200</v>
      </c>
      <c r="F430" s="50">
        <v>2618</v>
      </c>
      <c r="G430" s="51">
        <v>1790789750</v>
      </c>
      <c r="H430" s="52">
        <v>0</v>
      </c>
      <c r="I430" s="51">
        <v>0</v>
      </c>
      <c r="J430" s="52">
        <v>0</v>
      </c>
      <c r="K430" s="51">
        <v>0</v>
      </c>
      <c r="L430" s="53">
        <f t="shared" si="63"/>
        <v>0.9665056176355707</v>
      </c>
      <c r="M430" s="51">
        <f t="shared" si="64"/>
        <v>2618</v>
      </c>
      <c r="N430" s="52">
        <f t="shared" si="65"/>
        <v>1795632850</v>
      </c>
      <c r="O430" s="52">
        <f t="shared" si="72"/>
        <v>684029.6982429335</v>
      </c>
      <c r="P430" s="50">
        <v>680925.7947146688</v>
      </c>
      <c r="Q430" s="55">
        <f t="shared" si="66"/>
        <v>0.004558357977267355</v>
      </c>
      <c r="R430" s="48">
        <v>71</v>
      </c>
      <c r="S430" s="51">
        <v>37959760</v>
      </c>
      <c r="T430" s="52">
        <v>0</v>
      </c>
      <c r="U430" s="51">
        <v>0</v>
      </c>
      <c r="V430" s="52">
        <v>7</v>
      </c>
      <c r="W430" s="51">
        <v>4843100</v>
      </c>
      <c r="X430" s="53">
        <f t="shared" si="67"/>
        <v>0.0026138653947348272</v>
      </c>
      <c r="Y430" s="62">
        <f t="shared" si="68"/>
        <v>78</v>
      </c>
      <c r="Z430" s="63">
        <f t="shared" si="69"/>
        <v>42802860</v>
      </c>
      <c r="AA430" s="58">
        <f t="shared" si="71"/>
        <v>2734</v>
      </c>
      <c r="AB430" s="59">
        <f t="shared" si="70"/>
        <v>1852849810</v>
      </c>
      <c r="AC430" s="12"/>
    </row>
    <row r="431" spans="1:29" ht="16.5">
      <c r="A431" s="60" t="s">
        <v>876</v>
      </c>
      <c r="B431" s="46" t="s">
        <v>879</v>
      </c>
      <c r="C431" s="47" t="s">
        <v>849</v>
      </c>
      <c r="D431" s="48">
        <v>1660</v>
      </c>
      <c r="E431" s="49">
        <v>112347900</v>
      </c>
      <c r="F431" s="50">
        <v>10042</v>
      </c>
      <c r="G431" s="51">
        <v>1941283983</v>
      </c>
      <c r="H431" s="52">
        <v>5</v>
      </c>
      <c r="I431" s="51">
        <v>1705400</v>
      </c>
      <c r="J431" s="52">
        <v>16</v>
      </c>
      <c r="K431" s="51">
        <v>35392</v>
      </c>
      <c r="L431" s="53">
        <f t="shared" si="63"/>
        <v>0.8805528287701194</v>
      </c>
      <c r="M431" s="51">
        <f t="shared" si="64"/>
        <v>10047</v>
      </c>
      <c r="N431" s="52">
        <f t="shared" si="65"/>
        <v>1945873083</v>
      </c>
      <c r="O431" s="52">
        <f t="shared" si="72"/>
        <v>193390.00527520652</v>
      </c>
      <c r="P431" s="50">
        <v>242666.96381085675</v>
      </c>
      <c r="Q431" s="55">
        <f t="shared" si="66"/>
        <v>-0.2030641409189033</v>
      </c>
      <c r="R431" s="48">
        <v>186</v>
      </c>
      <c r="S431" s="51">
        <v>147741815</v>
      </c>
      <c r="T431" s="52">
        <v>2</v>
      </c>
      <c r="U431" s="51">
        <v>558100</v>
      </c>
      <c r="V431" s="52">
        <v>2</v>
      </c>
      <c r="W431" s="51">
        <v>2883700</v>
      </c>
      <c r="X431" s="53">
        <f t="shared" si="67"/>
        <v>0.0013068780583884402</v>
      </c>
      <c r="Y431" s="62">
        <f t="shared" si="68"/>
        <v>190</v>
      </c>
      <c r="Z431" s="63">
        <f t="shared" si="69"/>
        <v>151183615</v>
      </c>
      <c r="AA431" s="58">
        <f t="shared" si="71"/>
        <v>11913</v>
      </c>
      <c r="AB431" s="59">
        <f t="shared" si="70"/>
        <v>2206556290</v>
      </c>
      <c r="AC431" s="12"/>
    </row>
    <row r="432" spans="1:29" ht="16.5">
      <c r="A432" s="60" t="s">
        <v>878</v>
      </c>
      <c r="B432" s="46" t="s">
        <v>881</v>
      </c>
      <c r="C432" s="47" t="s">
        <v>849</v>
      </c>
      <c r="D432" s="48">
        <v>1032</v>
      </c>
      <c r="E432" s="49">
        <v>259653500</v>
      </c>
      <c r="F432" s="50">
        <v>7880</v>
      </c>
      <c r="G432" s="51">
        <v>7294716515</v>
      </c>
      <c r="H432" s="52">
        <v>0</v>
      </c>
      <c r="I432" s="51">
        <v>0</v>
      </c>
      <c r="J432" s="52">
        <v>0</v>
      </c>
      <c r="K432" s="51">
        <v>0</v>
      </c>
      <c r="L432" s="53">
        <f t="shared" si="63"/>
        <v>0.9472793185565881</v>
      </c>
      <c r="M432" s="51">
        <f t="shared" si="64"/>
        <v>7880</v>
      </c>
      <c r="N432" s="52">
        <f t="shared" si="65"/>
        <v>7299731715</v>
      </c>
      <c r="O432" s="52">
        <f t="shared" si="72"/>
        <v>925725.4460659899</v>
      </c>
      <c r="P432" s="50">
        <v>917383.8237171305</v>
      </c>
      <c r="Q432" s="55">
        <f t="shared" si="66"/>
        <v>0.009092837843009021</v>
      </c>
      <c r="R432" s="48">
        <v>152</v>
      </c>
      <c r="S432" s="51">
        <v>141317600</v>
      </c>
      <c r="T432" s="52">
        <v>0</v>
      </c>
      <c r="U432" s="51">
        <v>0</v>
      </c>
      <c r="V432" s="52">
        <v>5</v>
      </c>
      <c r="W432" s="51">
        <v>5015200</v>
      </c>
      <c r="X432" s="53">
        <f t="shared" si="67"/>
        <v>0.000651265231302138</v>
      </c>
      <c r="Y432" s="62">
        <f t="shared" si="68"/>
        <v>157</v>
      </c>
      <c r="Z432" s="63">
        <f t="shared" si="69"/>
        <v>146332800</v>
      </c>
      <c r="AA432" s="58">
        <f t="shared" si="71"/>
        <v>9069</v>
      </c>
      <c r="AB432" s="59">
        <f t="shared" si="70"/>
        <v>7700702815</v>
      </c>
      <c r="AC432" s="12"/>
    </row>
    <row r="433" spans="1:29" ht="16.5">
      <c r="A433" s="60" t="s">
        <v>880</v>
      </c>
      <c r="B433" s="46" t="s">
        <v>883</v>
      </c>
      <c r="C433" s="47" t="s">
        <v>849</v>
      </c>
      <c r="D433" s="48">
        <v>3563</v>
      </c>
      <c r="E433" s="49">
        <v>124982600</v>
      </c>
      <c r="F433" s="50">
        <v>15866</v>
      </c>
      <c r="G433" s="51">
        <v>2490770585</v>
      </c>
      <c r="H433" s="52">
        <v>17</v>
      </c>
      <c r="I433" s="51">
        <v>5087200</v>
      </c>
      <c r="J433" s="52">
        <v>35</v>
      </c>
      <c r="K433" s="51">
        <v>579100</v>
      </c>
      <c r="L433" s="53">
        <f t="shared" si="63"/>
        <v>0.7721676235622167</v>
      </c>
      <c r="M433" s="51">
        <f t="shared" si="64"/>
        <v>15883</v>
      </c>
      <c r="N433" s="52">
        <f t="shared" si="65"/>
        <v>2755219285</v>
      </c>
      <c r="O433" s="52">
        <f t="shared" si="72"/>
        <v>157140.19926965938</v>
      </c>
      <c r="P433" s="50">
        <v>156521.31653812111</v>
      </c>
      <c r="Q433" s="55">
        <f t="shared" si="66"/>
        <v>0.0039539836823921405</v>
      </c>
      <c r="R433" s="48">
        <v>136</v>
      </c>
      <c r="S433" s="51">
        <v>327057000</v>
      </c>
      <c r="T433" s="52">
        <v>10</v>
      </c>
      <c r="U433" s="51">
        <v>24436600</v>
      </c>
      <c r="V433" s="52">
        <v>31</v>
      </c>
      <c r="W433" s="51">
        <v>259361500</v>
      </c>
      <c r="X433" s="53">
        <f t="shared" si="67"/>
        <v>0.08024117171344834</v>
      </c>
      <c r="Y433" s="62">
        <f t="shared" si="68"/>
        <v>177</v>
      </c>
      <c r="Z433" s="63">
        <f t="shared" si="69"/>
        <v>610855100</v>
      </c>
      <c r="AA433" s="58">
        <f t="shared" si="71"/>
        <v>19658</v>
      </c>
      <c r="AB433" s="59">
        <f t="shared" si="70"/>
        <v>3232274585</v>
      </c>
      <c r="AC433" s="12"/>
    </row>
    <row r="434" spans="1:29" ht="16.5">
      <c r="A434" s="60" t="s">
        <v>882</v>
      </c>
      <c r="B434" s="46" t="s">
        <v>885</v>
      </c>
      <c r="C434" s="47" t="s">
        <v>849</v>
      </c>
      <c r="D434" s="48">
        <v>139</v>
      </c>
      <c r="E434" s="49">
        <v>254360000</v>
      </c>
      <c r="F434" s="50">
        <v>424</v>
      </c>
      <c r="G434" s="51">
        <v>981158100</v>
      </c>
      <c r="H434" s="52">
        <v>0</v>
      </c>
      <c r="I434" s="51">
        <v>0</v>
      </c>
      <c r="J434" s="52">
        <v>0</v>
      </c>
      <c r="K434" s="51">
        <v>0</v>
      </c>
      <c r="L434" s="53">
        <f t="shared" si="63"/>
        <v>0.7880496784857748</v>
      </c>
      <c r="M434" s="51">
        <f t="shared" si="64"/>
        <v>424</v>
      </c>
      <c r="N434" s="52">
        <f t="shared" si="65"/>
        <v>981158100</v>
      </c>
      <c r="O434" s="52">
        <f t="shared" si="72"/>
        <v>2314052.1226415094</v>
      </c>
      <c r="P434" s="50">
        <v>2269253.5307517084</v>
      </c>
      <c r="Q434" s="55">
        <f t="shared" si="66"/>
        <v>0.0197415543405417</v>
      </c>
      <c r="R434" s="48">
        <v>4</v>
      </c>
      <c r="S434" s="51">
        <v>9527900</v>
      </c>
      <c r="T434" s="52">
        <v>0</v>
      </c>
      <c r="U434" s="51">
        <v>0</v>
      </c>
      <c r="V434" s="52">
        <v>0</v>
      </c>
      <c r="W434" s="51">
        <v>0</v>
      </c>
      <c r="X434" s="53">
        <f t="shared" si="67"/>
        <v>0</v>
      </c>
      <c r="Y434" s="62">
        <f t="shared" si="68"/>
        <v>4</v>
      </c>
      <c r="Z434" s="63">
        <f t="shared" si="69"/>
        <v>9527900</v>
      </c>
      <c r="AA434" s="58">
        <f t="shared" si="71"/>
        <v>567</v>
      </c>
      <c r="AB434" s="59">
        <f t="shared" si="70"/>
        <v>1245046000</v>
      </c>
      <c r="AC434" s="12"/>
    </row>
    <row r="435" spans="1:29" ht="16.5">
      <c r="A435" s="60" t="s">
        <v>884</v>
      </c>
      <c r="B435" s="46" t="s">
        <v>736</v>
      </c>
      <c r="C435" s="47" t="s">
        <v>849</v>
      </c>
      <c r="D435" s="48">
        <v>726</v>
      </c>
      <c r="E435" s="49">
        <v>44633000</v>
      </c>
      <c r="F435" s="50">
        <v>4400</v>
      </c>
      <c r="G435" s="51">
        <v>1165958200</v>
      </c>
      <c r="H435" s="52">
        <v>9</v>
      </c>
      <c r="I435" s="51">
        <v>3453700</v>
      </c>
      <c r="J435" s="52">
        <v>57</v>
      </c>
      <c r="K435" s="51">
        <v>271000</v>
      </c>
      <c r="L435" s="53">
        <f t="shared" si="63"/>
        <v>0.9148161788922279</v>
      </c>
      <c r="M435" s="51">
        <f t="shared" si="64"/>
        <v>4409</v>
      </c>
      <c r="N435" s="52">
        <f t="shared" si="65"/>
        <v>1169411900</v>
      </c>
      <c r="O435" s="52">
        <f t="shared" si="72"/>
        <v>265232.90995690634</v>
      </c>
      <c r="P435" s="50">
        <v>263008.6187083429</v>
      </c>
      <c r="Q435" s="55">
        <f t="shared" si="66"/>
        <v>0.00845710402756808</v>
      </c>
      <c r="R435" s="48">
        <v>118</v>
      </c>
      <c r="S435" s="51">
        <v>63060900</v>
      </c>
      <c r="T435" s="52">
        <v>1</v>
      </c>
      <c r="U435" s="51">
        <v>925800</v>
      </c>
      <c r="V435" s="52">
        <v>0</v>
      </c>
      <c r="W435" s="51">
        <v>0</v>
      </c>
      <c r="X435" s="53">
        <f t="shared" si="67"/>
        <v>0</v>
      </c>
      <c r="Y435" s="62">
        <f t="shared" si="68"/>
        <v>119</v>
      </c>
      <c r="Z435" s="63">
        <f t="shared" si="69"/>
        <v>63986700</v>
      </c>
      <c r="AA435" s="58">
        <f t="shared" si="71"/>
        <v>5311</v>
      </c>
      <c r="AB435" s="59">
        <f t="shared" si="70"/>
        <v>1278302600</v>
      </c>
      <c r="AC435" s="12"/>
    </row>
    <row r="436" spans="1:29" ht="16.5">
      <c r="A436" s="60" t="s">
        <v>886</v>
      </c>
      <c r="B436" s="46" t="s">
        <v>888</v>
      </c>
      <c r="C436" s="47" t="s">
        <v>849</v>
      </c>
      <c r="D436" s="48">
        <v>33</v>
      </c>
      <c r="E436" s="49">
        <v>2933500</v>
      </c>
      <c r="F436" s="50">
        <v>1053</v>
      </c>
      <c r="G436" s="51">
        <v>246659800</v>
      </c>
      <c r="H436" s="52">
        <v>0</v>
      </c>
      <c r="I436" s="51">
        <v>0</v>
      </c>
      <c r="J436" s="52">
        <v>0</v>
      </c>
      <c r="K436" s="51">
        <v>0</v>
      </c>
      <c r="L436" s="53">
        <f t="shared" si="63"/>
        <v>0.9659186984483651</v>
      </c>
      <c r="M436" s="51">
        <f t="shared" si="64"/>
        <v>1053</v>
      </c>
      <c r="N436" s="52">
        <f t="shared" si="65"/>
        <v>247901900</v>
      </c>
      <c r="O436" s="52">
        <f t="shared" si="72"/>
        <v>234244.824311491</v>
      </c>
      <c r="P436" s="50">
        <v>233327.73512476007</v>
      </c>
      <c r="Q436" s="55">
        <f t="shared" si="66"/>
        <v>0.003930476530107081</v>
      </c>
      <c r="R436" s="48">
        <v>13</v>
      </c>
      <c r="S436" s="51">
        <v>4527500</v>
      </c>
      <c r="T436" s="52">
        <v>0</v>
      </c>
      <c r="U436" s="51">
        <v>0</v>
      </c>
      <c r="V436" s="52">
        <v>3</v>
      </c>
      <c r="W436" s="51">
        <v>1242100</v>
      </c>
      <c r="X436" s="53">
        <f t="shared" si="67"/>
        <v>0.00486405816976546</v>
      </c>
      <c r="Y436" s="62">
        <f t="shared" si="68"/>
        <v>16</v>
      </c>
      <c r="Z436" s="63">
        <f t="shared" si="69"/>
        <v>5769600</v>
      </c>
      <c r="AA436" s="58">
        <f t="shared" si="71"/>
        <v>1102</v>
      </c>
      <c r="AB436" s="59">
        <f t="shared" si="70"/>
        <v>255362900</v>
      </c>
      <c r="AC436" s="12"/>
    </row>
    <row r="437" spans="1:29" ht="16.5">
      <c r="A437" s="60" t="s">
        <v>887</v>
      </c>
      <c r="B437" s="46" t="s">
        <v>890</v>
      </c>
      <c r="C437" s="47" t="s">
        <v>849</v>
      </c>
      <c r="D437" s="48">
        <v>24</v>
      </c>
      <c r="E437" s="49">
        <v>2696100</v>
      </c>
      <c r="F437" s="50">
        <v>887</v>
      </c>
      <c r="G437" s="51">
        <v>235340500</v>
      </c>
      <c r="H437" s="52">
        <v>0</v>
      </c>
      <c r="I437" s="51">
        <v>0</v>
      </c>
      <c r="J437" s="52">
        <v>0</v>
      </c>
      <c r="K437" s="51">
        <v>0</v>
      </c>
      <c r="L437" s="53">
        <f t="shared" si="63"/>
        <v>0.9603488653470025</v>
      </c>
      <c r="M437" s="51">
        <f t="shared" si="64"/>
        <v>887</v>
      </c>
      <c r="N437" s="52">
        <f t="shared" si="65"/>
        <v>235340500</v>
      </c>
      <c r="O437" s="52">
        <f t="shared" si="72"/>
        <v>265321.87147688837</v>
      </c>
      <c r="P437" s="50">
        <v>264631.8233295583</v>
      </c>
      <c r="Q437" s="55">
        <f t="shared" si="66"/>
        <v>0.002607578100955423</v>
      </c>
      <c r="R437" s="48">
        <v>18</v>
      </c>
      <c r="S437" s="51">
        <v>7020700</v>
      </c>
      <c r="T437" s="52">
        <v>0</v>
      </c>
      <c r="U437" s="51">
        <v>0</v>
      </c>
      <c r="V437" s="52">
        <v>0</v>
      </c>
      <c r="W437" s="51">
        <v>0</v>
      </c>
      <c r="X437" s="53">
        <f t="shared" si="67"/>
        <v>0</v>
      </c>
      <c r="Y437" s="62">
        <f t="shared" si="68"/>
        <v>18</v>
      </c>
      <c r="Z437" s="63">
        <f t="shared" si="69"/>
        <v>7020700</v>
      </c>
      <c r="AA437" s="58">
        <f t="shared" si="71"/>
        <v>929</v>
      </c>
      <c r="AB437" s="59">
        <f t="shared" si="70"/>
        <v>245057300</v>
      </c>
      <c r="AC437" s="12"/>
    </row>
    <row r="438" spans="1:29" ht="16.5">
      <c r="A438" s="60" t="s">
        <v>889</v>
      </c>
      <c r="B438" s="46" t="s">
        <v>892</v>
      </c>
      <c r="C438" s="47" t="s">
        <v>849</v>
      </c>
      <c r="D438" s="48">
        <v>287</v>
      </c>
      <c r="E438" s="49">
        <v>15888600</v>
      </c>
      <c r="F438" s="50">
        <v>2420</v>
      </c>
      <c r="G438" s="51">
        <v>667254600</v>
      </c>
      <c r="H438" s="52">
        <v>113</v>
      </c>
      <c r="I438" s="51">
        <v>40195000</v>
      </c>
      <c r="J438" s="52">
        <v>146</v>
      </c>
      <c r="K438" s="51">
        <v>2068300</v>
      </c>
      <c r="L438" s="53">
        <f t="shared" si="63"/>
        <v>0.9045245045793296</v>
      </c>
      <c r="M438" s="51">
        <f t="shared" si="64"/>
        <v>2533</v>
      </c>
      <c r="N438" s="52">
        <f t="shared" si="65"/>
        <v>710412800</v>
      </c>
      <c r="O438" s="52">
        <f t="shared" si="72"/>
        <v>279293.1701539676</v>
      </c>
      <c r="P438" s="50">
        <v>279327.41617357003</v>
      </c>
      <c r="Q438" s="55">
        <f t="shared" si="66"/>
        <v>-0.00012260171261214113</v>
      </c>
      <c r="R438" s="48">
        <v>96</v>
      </c>
      <c r="S438" s="51">
        <v>42792500</v>
      </c>
      <c r="T438" s="52">
        <v>9</v>
      </c>
      <c r="U438" s="51">
        <v>10961000</v>
      </c>
      <c r="V438" s="52">
        <v>8</v>
      </c>
      <c r="W438" s="51">
        <v>2963200</v>
      </c>
      <c r="X438" s="53">
        <f t="shared" si="67"/>
        <v>0.0037886614282762613</v>
      </c>
      <c r="Y438" s="62">
        <f t="shared" si="68"/>
        <v>113</v>
      </c>
      <c r="Z438" s="63">
        <f t="shared" si="69"/>
        <v>56716700</v>
      </c>
      <c r="AA438" s="58">
        <f t="shared" si="71"/>
        <v>3079</v>
      </c>
      <c r="AB438" s="59">
        <f t="shared" si="70"/>
        <v>782123200</v>
      </c>
      <c r="AC438" s="12"/>
    </row>
    <row r="439" spans="1:29" ht="16.5">
      <c r="A439" s="60" t="s">
        <v>891</v>
      </c>
      <c r="B439" s="46" t="s">
        <v>894</v>
      </c>
      <c r="C439" s="47" t="s">
        <v>849</v>
      </c>
      <c r="D439" s="48">
        <v>236</v>
      </c>
      <c r="E439" s="49">
        <v>37746200</v>
      </c>
      <c r="F439" s="50">
        <v>7664</v>
      </c>
      <c r="G439" s="51">
        <v>2909611100</v>
      </c>
      <c r="H439" s="52">
        <v>0</v>
      </c>
      <c r="I439" s="51">
        <v>0</v>
      </c>
      <c r="J439" s="52">
        <v>0</v>
      </c>
      <c r="K439" s="51">
        <v>0</v>
      </c>
      <c r="L439" s="53">
        <f t="shared" si="63"/>
        <v>0.9060888373927735</v>
      </c>
      <c r="M439" s="51">
        <f t="shared" si="64"/>
        <v>7664</v>
      </c>
      <c r="N439" s="52">
        <f t="shared" si="65"/>
        <v>2933449500</v>
      </c>
      <c r="O439" s="52">
        <f t="shared" si="72"/>
        <v>379646.5422755741</v>
      </c>
      <c r="P439" s="50">
        <v>379446.9406392694</v>
      </c>
      <c r="Q439" s="55">
        <f t="shared" si="66"/>
        <v>0.0005260330626685719</v>
      </c>
      <c r="R439" s="48">
        <v>316</v>
      </c>
      <c r="S439" s="51">
        <v>239980710</v>
      </c>
      <c r="T439" s="52">
        <v>0</v>
      </c>
      <c r="U439" s="51">
        <v>0</v>
      </c>
      <c r="V439" s="52">
        <v>13</v>
      </c>
      <c r="W439" s="51">
        <v>23838400</v>
      </c>
      <c r="X439" s="53">
        <f t="shared" si="67"/>
        <v>0.007423572222866448</v>
      </c>
      <c r="Y439" s="62">
        <f t="shared" si="68"/>
        <v>329</v>
      </c>
      <c r="Z439" s="63">
        <f t="shared" si="69"/>
        <v>263819110</v>
      </c>
      <c r="AA439" s="58">
        <f t="shared" si="71"/>
        <v>8229</v>
      </c>
      <c r="AB439" s="59">
        <f t="shared" si="70"/>
        <v>3211176410</v>
      </c>
      <c r="AC439" s="12"/>
    </row>
    <row r="440" spans="1:29" ht="16.5">
      <c r="A440" s="60" t="s">
        <v>893</v>
      </c>
      <c r="B440" s="46" t="s">
        <v>896</v>
      </c>
      <c r="C440" s="47" t="s">
        <v>849</v>
      </c>
      <c r="D440" s="48">
        <v>244</v>
      </c>
      <c r="E440" s="49">
        <v>95046200</v>
      </c>
      <c r="F440" s="50">
        <v>2802</v>
      </c>
      <c r="G440" s="51">
        <v>1504470600</v>
      </c>
      <c r="H440" s="52">
        <v>0</v>
      </c>
      <c r="I440" s="51">
        <v>0</v>
      </c>
      <c r="J440" s="52">
        <v>0</v>
      </c>
      <c r="K440" s="51">
        <v>0</v>
      </c>
      <c r="L440" s="53">
        <f t="shared" si="63"/>
        <v>0.7713887673858763</v>
      </c>
      <c r="M440" s="51">
        <f t="shared" si="64"/>
        <v>2802</v>
      </c>
      <c r="N440" s="52">
        <f t="shared" si="65"/>
        <v>1517249700</v>
      </c>
      <c r="O440" s="52">
        <f t="shared" si="72"/>
        <v>536927.4089935761</v>
      </c>
      <c r="P440" s="50">
        <v>532521.4695340502</v>
      </c>
      <c r="Q440" s="55">
        <f t="shared" si="66"/>
        <v>0.008273731129340206</v>
      </c>
      <c r="R440" s="48">
        <v>259</v>
      </c>
      <c r="S440" s="51">
        <v>338044400</v>
      </c>
      <c r="T440" s="52">
        <v>0</v>
      </c>
      <c r="U440" s="51">
        <v>0</v>
      </c>
      <c r="V440" s="52">
        <v>5</v>
      </c>
      <c r="W440" s="51">
        <v>12779100</v>
      </c>
      <c r="X440" s="53">
        <f t="shared" si="67"/>
        <v>0.006552241165298179</v>
      </c>
      <c r="Y440" s="62">
        <f t="shared" si="68"/>
        <v>264</v>
      </c>
      <c r="Z440" s="63">
        <f t="shared" si="69"/>
        <v>350823500</v>
      </c>
      <c r="AA440" s="58">
        <f t="shared" si="71"/>
        <v>3310</v>
      </c>
      <c r="AB440" s="59">
        <f t="shared" si="70"/>
        <v>1950340300</v>
      </c>
      <c r="AC440" s="12"/>
    </row>
    <row r="441" spans="1:29" ht="16.5">
      <c r="A441" s="60" t="s">
        <v>895</v>
      </c>
      <c r="B441" s="46" t="s">
        <v>898</v>
      </c>
      <c r="C441" s="47" t="s">
        <v>849</v>
      </c>
      <c r="D441" s="48">
        <v>127</v>
      </c>
      <c r="E441" s="49">
        <v>28267900</v>
      </c>
      <c r="F441" s="50">
        <v>1737</v>
      </c>
      <c r="G441" s="51">
        <v>396077000</v>
      </c>
      <c r="H441" s="52">
        <v>0</v>
      </c>
      <c r="I441" s="51">
        <v>0</v>
      </c>
      <c r="J441" s="52">
        <v>0</v>
      </c>
      <c r="K441" s="51">
        <v>0</v>
      </c>
      <c r="L441" s="53">
        <f t="shared" si="63"/>
        <v>0.6180656682581365</v>
      </c>
      <c r="M441" s="51">
        <f t="shared" si="64"/>
        <v>1737</v>
      </c>
      <c r="N441" s="52">
        <f t="shared" si="65"/>
        <v>424491000</v>
      </c>
      <c r="O441" s="52">
        <f t="shared" si="72"/>
        <v>228023.60391479562</v>
      </c>
      <c r="P441" s="50">
        <v>221353.92045454544</v>
      </c>
      <c r="Q441" s="55">
        <f t="shared" si="66"/>
        <v>0.030131309382522467</v>
      </c>
      <c r="R441" s="48">
        <v>154</v>
      </c>
      <c r="S441" s="51">
        <v>188074300</v>
      </c>
      <c r="T441" s="52">
        <v>0</v>
      </c>
      <c r="U441" s="51">
        <v>0</v>
      </c>
      <c r="V441" s="52">
        <v>61</v>
      </c>
      <c r="W441" s="51">
        <v>28414000</v>
      </c>
      <c r="X441" s="53">
        <f t="shared" si="67"/>
        <v>0.04433915096783375</v>
      </c>
      <c r="Y441" s="62">
        <f t="shared" si="68"/>
        <v>215</v>
      </c>
      <c r="Z441" s="63">
        <f t="shared" si="69"/>
        <v>216488300</v>
      </c>
      <c r="AA441" s="58">
        <f t="shared" si="71"/>
        <v>2079</v>
      </c>
      <c r="AB441" s="59">
        <f t="shared" si="70"/>
        <v>640833200</v>
      </c>
      <c r="AC441" s="12"/>
    </row>
    <row r="442" spans="1:29" ht="16.5">
      <c r="A442" s="60" t="s">
        <v>897</v>
      </c>
      <c r="B442" s="46" t="s">
        <v>900</v>
      </c>
      <c r="C442" s="47" t="s">
        <v>849</v>
      </c>
      <c r="D442" s="48">
        <v>60</v>
      </c>
      <c r="E442" s="49">
        <v>26288600</v>
      </c>
      <c r="F442" s="50">
        <v>1911</v>
      </c>
      <c r="G442" s="51">
        <v>1043320800</v>
      </c>
      <c r="H442" s="52">
        <v>0</v>
      </c>
      <c r="I442" s="51">
        <v>0</v>
      </c>
      <c r="J442" s="52">
        <v>0</v>
      </c>
      <c r="K442" s="51">
        <v>0</v>
      </c>
      <c r="L442" s="53">
        <f t="shared" si="63"/>
        <v>0.9348916042887846</v>
      </c>
      <c r="M442" s="51">
        <f t="shared" si="64"/>
        <v>1911</v>
      </c>
      <c r="N442" s="52">
        <f t="shared" si="65"/>
        <v>1051624300</v>
      </c>
      <c r="O442" s="52">
        <f t="shared" si="72"/>
        <v>545955.4160125589</v>
      </c>
      <c r="P442" s="50">
        <v>546762.9436325679</v>
      </c>
      <c r="Q442" s="55">
        <f t="shared" si="66"/>
        <v>-0.0014769245601100936</v>
      </c>
      <c r="R442" s="48">
        <v>50</v>
      </c>
      <c r="S442" s="51">
        <v>38067600</v>
      </c>
      <c r="T442" s="52">
        <v>0</v>
      </c>
      <c r="U442" s="51">
        <v>0</v>
      </c>
      <c r="V442" s="52">
        <v>15</v>
      </c>
      <c r="W442" s="51">
        <v>8303500</v>
      </c>
      <c r="X442" s="53">
        <f t="shared" si="67"/>
        <v>0.007440542195853781</v>
      </c>
      <c r="Y442" s="62">
        <f t="shared" si="68"/>
        <v>65</v>
      </c>
      <c r="Z442" s="63">
        <f t="shared" si="69"/>
        <v>46371100</v>
      </c>
      <c r="AA442" s="58">
        <f t="shared" si="71"/>
        <v>2036</v>
      </c>
      <c r="AB442" s="59">
        <f t="shared" si="70"/>
        <v>1115980500</v>
      </c>
      <c r="AC442" s="12"/>
    </row>
    <row r="443" spans="1:29" ht="16.5">
      <c r="A443" s="60" t="s">
        <v>899</v>
      </c>
      <c r="B443" s="46" t="s">
        <v>902</v>
      </c>
      <c r="C443" s="47" t="s">
        <v>849</v>
      </c>
      <c r="D443" s="48">
        <v>116</v>
      </c>
      <c r="E443" s="49">
        <v>41059900</v>
      </c>
      <c r="F443" s="50">
        <v>1799</v>
      </c>
      <c r="G443" s="51">
        <v>961920500</v>
      </c>
      <c r="H443" s="52">
        <v>0</v>
      </c>
      <c r="I443" s="51">
        <v>0</v>
      </c>
      <c r="J443" s="52">
        <v>0</v>
      </c>
      <c r="K443" s="51">
        <v>0</v>
      </c>
      <c r="L443" s="53">
        <f t="shared" si="63"/>
        <v>0.8586574914238736</v>
      </c>
      <c r="M443" s="51">
        <f t="shared" si="64"/>
        <v>1799</v>
      </c>
      <c r="N443" s="52">
        <f t="shared" si="65"/>
        <v>964580400</v>
      </c>
      <c r="O443" s="52">
        <f t="shared" si="72"/>
        <v>534697.3318510284</v>
      </c>
      <c r="P443" s="50">
        <v>526173.9900387382</v>
      </c>
      <c r="Q443" s="55">
        <f t="shared" si="66"/>
        <v>0.016198713683400857</v>
      </c>
      <c r="R443" s="48">
        <v>144</v>
      </c>
      <c r="S443" s="51">
        <v>114620700</v>
      </c>
      <c r="T443" s="52">
        <v>0</v>
      </c>
      <c r="U443" s="51">
        <v>0</v>
      </c>
      <c r="V443" s="52">
        <v>3</v>
      </c>
      <c r="W443" s="51">
        <v>2659900</v>
      </c>
      <c r="X443" s="53">
        <f t="shared" si="67"/>
        <v>0.002374357404212054</v>
      </c>
      <c r="Y443" s="62">
        <f t="shared" si="68"/>
        <v>147</v>
      </c>
      <c r="Z443" s="63">
        <f t="shared" si="69"/>
        <v>117280600</v>
      </c>
      <c r="AA443" s="58">
        <f t="shared" si="71"/>
        <v>2062</v>
      </c>
      <c r="AB443" s="59">
        <f t="shared" si="70"/>
        <v>1120261000</v>
      </c>
      <c r="AC443" s="12"/>
    </row>
    <row r="444" spans="1:29" ht="16.5">
      <c r="A444" s="60" t="s">
        <v>901</v>
      </c>
      <c r="B444" s="46" t="s">
        <v>904</v>
      </c>
      <c r="C444" s="47" t="s">
        <v>849</v>
      </c>
      <c r="D444" s="48">
        <v>66</v>
      </c>
      <c r="E444" s="49">
        <v>5054300</v>
      </c>
      <c r="F444" s="50">
        <v>1110</v>
      </c>
      <c r="G444" s="51">
        <v>228415100</v>
      </c>
      <c r="H444" s="52">
        <v>0</v>
      </c>
      <c r="I444" s="51">
        <v>0</v>
      </c>
      <c r="J444" s="52">
        <v>0</v>
      </c>
      <c r="K444" s="51">
        <v>0</v>
      </c>
      <c r="L444" s="53">
        <f t="shared" si="63"/>
        <v>0.8416883062805917</v>
      </c>
      <c r="M444" s="51">
        <f t="shared" si="64"/>
        <v>1110</v>
      </c>
      <c r="N444" s="52">
        <f t="shared" si="65"/>
        <v>228415100</v>
      </c>
      <c r="O444" s="52">
        <f t="shared" si="72"/>
        <v>205779.36936936938</v>
      </c>
      <c r="P444" s="50">
        <v>208192.96028880865</v>
      </c>
      <c r="Q444" s="55">
        <f t="shared" si="66"/>
        <v>-0.011593047700033185</v>
      </c>
      <c r="R444" s="48">
        <v>57</v>
      </c>
      <c r="S444" s="51">
        <v>37542700</v>
      </c>
      <c r="T444" s="52">
        <v>1</v>
      </c>
      <c r="U444" s="51">
        <v>365200</v>
      </c>
      <c r="V444" s="52">
        <v>0</v>
      </c>
      <c r="W444" s="51">
        <v>0</v>
      </c>
      <c r="X444" s="53">
        <f t="shared" si="67"/>
        <v>0</v>
      </c>
      <c r="Y444" s="62">
        <f t="shared" si="68"/>
        <v>58</v>
      </c>
      <c r="Z444" s="63">
        <f t="shared" si="69"/>
        <v>37907900</v>
      </c>
      <c r="AA444" s="58">
        <f t="shared" si="71"/>
        <v>1234</v>
      </c>
      <c r="AB444" s="59">
        <f t="shared" si="70"/>
        <v>271377300</v>
      </c>
      <c r="AC444" s="12"/>
    </row>
    <row r="445" spans="1:29" ht="16.5">
      <c r="A445" s="60" t="s">
        <v>903</v>
      </c>
      <c r="B445" s="46" t="s">
        <v>906</v>
      </c>
      <c r="C445" s="47" t="s">
        <v>849</v>
      </c>
      <c r="D445" s="48">
        <v>1631</v>
      </c>
      <c r="E445" s="49">
        <v>81794000</v>
      </c>
      <c r="F445" s="50">
        <v>12686</v>
      </c>
      <c r="G445" s="51">
        <v>3207651650</v>
      </c>
      <c r="H445" s="52">
        <v>4</v>
      </c>
      <c r="I445" s="51">
        <v>931700</v>
      </c>
      <c r="J445" s="52">
        <v>20</v>
      </c>
      <c r="K445" s="51">
        <v>68400</v>
      </c>
      <c r="L445" s="53">
        <f t="shared" si="63"/>
        <v>0.8448629866503925</v>
      </c>
      <c r="M445" s="51">
        <f t="shared" si="64"/>
        <v>12690</v>
      </c>
      <c r="N445" s="52">
        <f t="shared" si="65"/>
        <v>3213884350</v>
      </c>
      <c r="O445" s="52">
        <f t="shared" si="72"/>
        <v>252843.4475965327</v>
      </c>
      <c r="P445" s="50">
        <v>242576.06345197695</v>
      </c>
      <c r="Q445" s="55">
        <f t="shared" si="66"/>
        <v>0.04232645215874069</v>
      </c>
      <c r="R445" s="48">
        <v>434</v>
      </c>
      <c r="S445" s="51">
        <v>501336900</v>
      </c>
      <c r="T445" s="52">
        <v>1</v>
      </c>
      <c r="U445" s="51">
        <v>672200</v>
      </c>
      <c r="V445" s="52">
        <v>4</v>
      </c>
      <c r="W445" s="51">
        <v>5301000</v>
      </c>
      <c r="X445" s="53">
        <f t="shared" si="67"/>
        <v>0.001395824326095107</v>
      </c>
      <c r="Y445" s="62">
        <f t="shared" si="68"/>
        <v>439</v>
      </c>
      <c r="Z445" s="63">
        <f t="shared" si="69"/>
        <v>507310100</v>
      </c>
      <c r="AA445" s="58">
        <f t="shared" si="71"/>
        <v>14780</v>
      </c>
      <c r="AB445" s="59">
        <f t="shared" si="70"/>
        <v>3797755850</v>
      </c>
      <c r="AC445" s="12"/>
    </row>
    <row r="446" spans="1:29" ht="16.5">
      <c r="A446" s="60" t="s">
        <v>905</v>
      </c>
      <c r="B446" s="46" t="s">
        <v>908</v>
      </c>
      <c r="C446" s="47" t="s">
        <v>849</v>
      </c>
      <c r="D446" s="48">
        <v>62</v>
      </c>
      <c r="E446" s="49">
        <v>27429100</v>
      </c>
      <c r="F446" s="50">
        <v>2105</v>
      </c>
      <c r="G446" s="51">
        <v>1448886900</v>
      </c>
      <c r="H446" s="52">
        <v>0</v>
      </c>
      <c r="I446" s="51">
        <v>0</v>
      </c>
      <c r="J446" s="52">
        <v>0</v>
      </c>
      <c r="K446" s="51">
        <v>0</v>
      </c>
      <c r="L446" s="53">
        <f t="shared" si="63"/>
        <v>0.9306788608603574</v>
      </c>
      <c r="M446" s="51">
        <f t="shared" si="64"/>
        <v>2105</v>
      </c>
      <c r="N446" s="52">
        <f t="shared" si="65"/>
        <v>1448886900</v>
      </c>
      <c r="O446" s="52">
        <f t="shared" si="72"/>
        <v>688307.3159144893</v>
      </c>
      <c r="P446" s="50">
        <v>684422.6020892687</v>
      </c>
      <c r="Q446" s="55">
        <f t="shared" si="66"/>
        <v>0.0056758993834541875</v>
      </c>
      <c r="R446" s="48">
        <v>95</v>
      </c>
      <c r="S446" s="51">
        <v>80490500</v>
      </c>
      <c r="T446" s="52">
        <v>0</v>
      </c>
      <c r="U446" s="51">
        <v>0</v>
      </c>
      <c r="V446" s="52">
        <v>0</v>
      </c>
      <c r="W446" s="51">
        <v>0</v>
      </c>
      <c r="X446" s="53">
        <f t="shared" si="67"/>
        <v>0</v>
      </c>
      <c r="Y446" s="62">
        <f t="shared" si="68"/>
        <v>95</v>
      </c>
      <c r="Z446" s="63">
        <f t="shared" si="69"/>
        <v>80490500</v>
      </c>
      <c r="AA446" s="58">
        <f t="shared" si="71"/>
        <v>2262</v>
      </c>
      <c r="AB446" s="59">
        <f t="shared" si="70"/>
        <v>1556806500</v>
      </c>
      <c r="AC446" s="12"/>
    </row>
    <row r="447" spans="1:29" ht="16.5">
      <c r="A447" s="60" t="s">
        <v>907</v>
      </c>
      <c r="B447" s="46" t="s">
        <v>910</v>
      </c>
      <c r="C447" s="47" t="s">
        <v>849</v>
      </c>
      <c r="D447" s="48">
        <v>286</v>
      </c>
      <c r="E447" s="49">
        <v>29559900</v>
      </c>
      <c r="F447" s="50">
        <v>1491</v>
      </c>
      <c r="G447" s="51">
        <v>318688100</v>
      </c>
      <c r="H447" s="52">
        <v>1</v>
      </c>
      <c r="I447" s="51">
        <v>17400</v>
      </c>
      <c r="J447" s="52">
        <v>1</v>
      </c>
      <c r="K447" s="51">
        <v>3000</v>
      </c>
      <c r="L447" s="53">
        <f t="shared" si="63"/>
        <v>0.7870196595945598</v>
      </c>
      <c r="M447" s="51">
        <f t="shared" si="64"/>
        <v>1492</v>
      </c>
      <c r="N447" s="52">
        <f t="shared" si="65"/>
        <v>337319500</v>
      </c>
      <c r="O447" s="52">
        <f t="shared" si="72"/>
        <v>213609.58445040215</v>
      </c>
      <c r="P447" s="50">
        <v>215489.86083499005</v>
      </c>
      <c r="Q447" s="55">
        <f t="shared" si="66"/>
        <v>-0.008725590973524754</v>
      </c>
      <c r="R447" s="48">
        <v>99</v>
      </c>
      <c r="S447" s="51">
        <v>38070000</v>
      </c>
      <c r="T447" s="52">
        <v>0</v>
      </c>
      <c r="U447" s="51">
        <v>0</v>
      </c>
      <c r="V447" s="52">
        <v>3</v>
      </c>
      <c r="W447" s="51">
        <v>18614000</v>
      </c>
      <c r="X447" s="53">
        <f t="shared" si="67"/>
        <v>0.04596589623866904</v>
      </c>
      <c r="Y447" s="62">
        <f t="shared" si="68"/>
        <v>102</v>
      </c>
      <c r="Z447" s="63">
        <f t="shared" si="69"/>
        <v>56684000</v>
      </c>
      <c r="AA447" s="58">
        <f t="shared" si="71"/>
        <v>1881</v>
      </c>
      <c r="AB447" s="59">
        <f t="shared" si="70"/>
        <v>404952400</v>
      </c>
      <c r="AC447" s="12"/>
    </row>
    <row r="448" spans="1:29" ht="16.5">
      <c r="A448" s="60" t="s">
        <v>909</v>
      </c>
      <c r="B448" s="46" t="s">
        <v>911</v>
      </c>
      <c r="C448" s="47" t="s">
        <v>849</v>
      </c>
      <c r="D448" s="48">
        <v>3555</v>
      </c>
      <c r="E448" s="49">
        <v>91882700</v>
      </c>
      <c r="F448" s="50">
        <v>8410</v>
      </c>
      <c r="G448" s="51">
        <v>1995757600</v>
      </c>
      <c r="H448" s="52">
        <v>17</v>
      </c>
      <c r="I448" s="51">
        <v>4173300</v>
      </c>
      <c r="J448" s="52">
        <v>26</v>
      </c>
      <c r="K448" s="51">
        <v>196100</v>
      </c>
      <c r="L448" s="53">
        <f t="shared" si="63"/>
        <v>0.8831902942511952</v>
      </c>
      <c r="M448" s="51">
        <f t="shared" si="64"/>
        <v>8427</v>
      </c>
      <c r="N448" s="52">
        <f t="shared" si="65"/>
        <v>2032390000</v>
      </c>
      <c r="O448" s="52">
        <f t="shared" si="72"/>
        <v>237324.18416993</v>
      </c>
      <c r="P448" s="50">
        <v>237346.93608346325</v>
      </c>
      <c r="Q448" s="55">
        <f t="shared" si="66"/>
        <v>-9.585931004078461E-05</v>
      </c>
      <c r="R448" s="48">
        <v>217</v>
      </c>
      <c r="S448" s="51">
        <v>136781200</v>
      </c>
      <c r="T448" s="52">
        <v>8</v>
      </c>
      <c r="U448" s="51">
        <v>3189400</v>
      </c>
      <c r="V448" s="52">
        <v>2</v>
      </c>
      <c r="W448" s="51">
        <v>32459100</v>
      </c>
      <c r="X448" s="53">
        <f t="shared" si="67"/>
        <v>0.01433427628931028</v>
      </c>
      <c r="Y448" s="62">
        <f t="shared" si="68"/>
        <v>227</v>
      </c>
      <c r="Z448" s="63">
        <f t="shared" si="69"/>
        <v>172429700</v>
      </c>
      <c r="AA448" s="58">
        <f t="shared" si="71"/>
        <v>12235</v>
      </c>
      <c r="AB448" s="59">
        <f t="shared" si="70"/>
        <v>2264439400</v>
      </c>
      <c r="AC448" s="12"/>
    </row>
    <row r="449" spans="1:29" ht="16.5">
      <c r="A449" s="60" t="s">
        <v>912</v>
      </c>
      <c r="B449" s="46" t="s">
        <v>913</v>
      </c>
      <c r="C449" s="47" t="s">
        <v>914</v>
      </c>
      <c r="D449" s="48">
        <v>108</v>
      </c>
      <c r="E449" s="49">
        <v>26171400</v>
      </c>
      <c r="F449" s="50">
        <v>2449</v>
      </c>
      <c r="G449" s="51">
        <v>625595800</v>
      </c>
      <c r="H449" s="52">
        <v>5</v>
      </c>
      <c r="I449" s="51">
        <v>1317900</v>
      </c>
      <c r="J449" s="52">
        <v>13</v>
      </c>
      <c r="K449" s="51">
        <v>88200</v>
      </c>
      <c r="L449" s="53">
        <f t="shared" si="63"/>
        <v>0.8515295753026233</v>
      </c>
      <c r="M449" s="51">
        <f t="shared" si="64"/>
        <v>2454</v>
      </c>
      <c r="N449" s="52">
        <f t="shared" si="65"/>
        <v>649074000</v>
      </c>
      <c r="O449" s="52">
        <f t="shared" si="72"/>
        <v>255466.0554197229</v>
      </c>
      <c r="P449" s="50">
        <v>255709.15378356387</v>
      </c>
      <c r="Q449" s="55">
        <f t="shared" si="66"/>
        <v>-0.0009506830719354841</v>
      </c>
      <c r="R449" s="48">
        <v>107</v>
      </c>
      <c r="S449" s="51">
        <v>55521500</v>
      </c>
      <c r="T449" s="52">
        <v>3</v>
      </c>
      <c r="U449" s="51">
        <v>5365600</v>
      </c>
      <c r="V449" s="52">
        <v>7</v>
      </c>
      <c r="W449" s="51">
        <v>22160300</v>
      </c>
      <c r="X449" s="53">
        <f t="shared" si="67"/>
        <v>0.030100077327355777</v>
      </c>
      <c r="Y449" s="62">
        <f t="shared" si="68"/>
        <v>117</v>
      </c>
      <c r="Z449" s="63">
        <f t="shared" si="69"/>
        <v>83047400</v>
      </c>
      <c r="AA449" s="58">
        <f t="shared" si="71"/>
        <v>2692</v>
      </c>
      <c r="AB449" s="59">
        <f t="shared" si="70"/>
        <v>736220700</v>
      </c>
      <c r="AC449" s="12"/>
    </row>
    <row r="450" spans="1:29" ht="16.5">
      <c r="A450" s="60" t="s">
        <v>915</v>
      </c>
      <c r="B450" s="46" t="s">
        <v>916</v>
      </c>
      <c r="C450" s="47" t="s">
        <v>914</v>
      </c>
      <c r="D450" s="48">
        <v>240</v>
      </c>
      <c r="E450" s="49">
        <v>39415500</v>
      </c>
      <c r="F450" s="50">
        <v>21335</v>
      </c>
      <c r="G450" s="51">
        <v>3772378500</v>
      </c>
      <c r="H450" s="52">
        <v>1</v>
      </c>
      <c r="I450" s="51">
        <v>292100</v>
      </c>
      <c r="J450" s="52">
        <v>1</v>
      </c>
      <c r="K450" s="51">
        <v>12100</v>
      </c>
      <c r="L450" s="53">
        <f t="shared" si="63"/>
        <v>0.7060984231050635</v>
      </c>
      <c r="M450" s="51">
        <f t="shared" si="64"/>
        <v>21336</v>
      </c>
      <c r="N450" s="52">
        <f t="shared" si="65"/>
        <v>3912507400</v>
      </c>
      <c r="O450" s="52">
        <f t="shared" si="72"/>
        <v>176821.83164604424</v>
      </c>
      <c r="P450" s="50">
        <v>176611.07510215585</v>
      </c>
      <c r="Q450" s="55">
        <f t="shared" si="66"/>
        <v>0.001193337075641966</v>
      </c>
      <c r="R450" s="48">
        <v>1102</v>
      </c>
      <c r="S450" s="51">
        <v>813665200</v>
      </c>
      <c r="T450" s="52">
        <v>423</v>
      </c>
      <c r="U450" s="51">
        <v>577381000</v>
      </c>
      <c r="V450" s="52">
        <v>118</v>
      </c>
      <c r="W450" s="51">
        <v>139836800</v>
      </c>
      <c r="X450" s="53">
        <f t="shared" si="67"/>
        <v>0.0261720554060718</v>
      </c>
      <c r="Y450" s="62">
        <f t="shared" si="68"/>
        <v>1643</v>
      </c>
      <c r="Z450" s="63">
        <f t="shared" si="69"/>
        <v>1530883000</v>
      </c>
      <c r="AA450" s="58">
        <f t="shared" si="71"/>
        <v>23220</v>
      </c>
      <c r="AB450" s="59">
        <f t="shared" si="70"/>
        <v>5342981200</v>
      </c>
      <c r="AC450" s="12"/>
    </row>
    <row r="451" spans="1:29" ht="16.5">
      <c r="A451" s="60" t="s">
        <v>917</v>
      </c>
      <c r="B451" s="46" t="s">
        <v>918</v>
      </c>
      <c r="C451" s="47" t="s">
        <v>914</v>
      </c>
      <c r="D451" s="48">
        <v>99</v>
      </c>
      <c r="E451" s="49">
        <v>5385600</v>
      </c>
      <c r="F451" s="50">
        <v>1696</v>
      </c>
      <c r="G451" s="51">
        <v>392160000</v>
      </c>
      <c r="H451" s="52">
        <v>0</v>
      </c>
      <c r="I451" s="51">
        <v>0</v>
      </c>
      <c r="J451" s="52">
        <v>0</v>
      </c>
      <c r="K451" s="51">
        <v>0</v>
      </c>
      <c r="L451" s="53">
        <f aca="true" t="shared" si="73" ref="L451:L514">(G451+I451)/AB451</f>
        <v>0.7612953824530888</v>
      </c>
      <c r="M451" s="51">
        <f aca="true" t="shared" si="74" ref="M451:M514">F451+H451</f>
        <v>1696</v>
      </c>
      <c r="N451" s="52">
        <f aca="true" t="shared" si="75" ref="N451:N514">W451+I451+G451</f>
        <v>409746600</v>
      </c>
      <c r="O451" s="52">
        <f t="shared" si="72"/>
        <v>231226.4150943396</v>
      </c>
      <c r="P451" s="50">
        <v>231471.43698468787</v>
      </c>
      <c r="Q451" s="55">
        <f aca="true" t="shared" si="76" ref="Q451:Q514">(O451-P451)/P451</f>
        <v>-0.0010585404987331916</v>
      </c>
      <c r="R451" s="48">
        <v>145</v>
      </c>
      <c r="S451" s="51">
        <v>77027100</v>
      </c>
      <c r="T451" s="52">
        <v>25</v>
      </c>
      <c r="U451" s="51">
        <v>22962700</v>
      </c>
      <c r="V451" s="52">
        <v>9</v>
      </c>
      <c r="W451" s="51">
        <v>17586600</v>
      </c>
      <c r="X451" s="53">
        <f aca="true" t="shared" si="77" ref="X451:X514">W451/AB451</f>
        <v>0.034140650176074795</v>
      </c>
      <c r="Y451" s="62">
        <f aca="true" t="shared" si="78" ref="Y451:Y514">R451+T451+V451</f>
        <v>179</v>
      </c>
      <c r="Z451" s="63">
        <f aca="true" t="shared" si="79" ref="Z451:Z514">S451+U451+W451</f>
        <v>117576400</v>
      </c>
      <c r="AA451" s="58">
        <f t="shared" si="71"/>
        <v>1974</v>
      </c>
      <c r="AB451" s="59">
        <f t="shared" si="70"/>
        <v>515122000</v>
      </c>
      <c r="AC451" s="12"/>
    </row>
    <row r="452" spans="1:29" ht="16.5">
      <c r="A452" s="60" t="s">
        <v>919</v>
      </c>
      <c r="B452" s="46" t="s">
        <v>920</v>
      </c>
      <c r="C452" s="47" t="s">
        <v>914</v>
      </c>
      <c r="D452" s="48">
        <v>111</v>
      </c>
      <c r="E452" s="49">
        <v>6416300</v>
      </c>
      <c r="F452" s="50">
        <v>5465</v>
      </c>
      <c r="G452" s="51">
        <v>996224500</v>
      </c>
      <c r="H452" s="52">
        <v>0</v>
      </c>
      <c r="I452" s="51">
        <v>0</v>
      </c>
      <c r="J452" s="52">
        <v>0</v>
      </c>
      <c r="K452" s="51">
        <v>0</v>
      </c>
      <c r="L452" s="53">
        <f t="shared" si="73"/>
        <v>0.81568428472462</v>
      </c>
      <c r="M452" s="51">
        <f t="shared" si="74"/>
        <v>5465</v>
      </c>
      <c r="N452" s="52">
        <f t="shared" si="75"/>
        <v>1021843900</v>
      </c>
      <c r="O452" s="52">
        <f t="shared" si="72"/>
        <v>182291.76578225067</v>
      </c>
      <c r="P452" s="50">
        <v>182480.60029282578</v>
      </c>
      <c r="Q452" s="55">
        <f t="shared" si="76"/>
        <v>-0.0010348196480726441</v>
      </c>
      <c r="R452" s="48">
        <v>273</v>
      </c>
      <c r="S452" s="51">
        <v>116532300</v>
      </c>
      <c r="T452" s="52">
        <v>115</v>
      </c>
      <c r="U452" s="51">
        <v>76543400</v>
      </c>
      <c r="V452" s="52">
        <v>20</v>
      </c>
      <c r="W452" s="51">
        <v>25619400</v>
      </c>
      <c r="X452" s="53">
        <f t="shared" si="77"/>
        <v>0.02097653888664044</v>
      </c>
      <c r="Y452" s="62">
        <f t="shared" si="78"/>
        <v>408</v>
      </c>
      <c r="Z452" s="63">
        <f t="shared" si="79"/>
        <v>218695100</v>
      </c>
      <c r="AA452" s="58">
        <f t="shared" si="71"/>
        <v>5984</v>
      </c>
      <c r="AB452" s="59">
        <f aca="true" t="shared" si="80" ref="AB452:AB515">W452+U452+S452+K452+I452+G452+E452</f>
        <v>1221335900</v>
      </c>
      <c r="AC452" s="12"/>
    </row>
    <row r="453" spans="1:29" ht="16.5">
      <c r="A453" s="60" t="s">
        <v>921</v>
      </c>
      <c r="B453" s="46" t="s">
        <v>922</v>
      </c>
      <c r="C453" s="47" t="s">
        <v>914</v>
      </c>
      <c r="D453" s="48">
        <v>164</v>
      </c>
      <c r="E453" s="49">
        <v>28120300</v>
      </c>
      <c r="F453" s="50">
        <v>3468</v>
      </c>
      <c r="G453" s="51">
        <v>1049623100</v>
      </c>
      <c r="H453" s="52">
        <v>0</v>
      </c>
      <c r="I453" s="51">
        <v>0</v>
      </c>
      <c r="J453" s="52">
        <v>0</v>
      </c>
      <c r="K453" s="51">
        <v>0</v>
      </c>
      <c r="L453" s="53">
        <f t="shared" si="73"/>
        <v>0.7099307014395192</v>
      </c>
      <c r="M453" s="51">
        <f t="shared" si="74"/>
        <v>3468</v>
      </c>
      <c r="N453" s="52">
        <f t="shared" si="75"/>
        <v>1165269800</v>
      </c>
      <c r="O453" s="52">
        <f t="shared" si="72"/>
        <v>302659.4867358708</v>
      </c>
      <c r="P453" s="50">
        <v>302032.18489807635</v>
      </c>
      <c r="Q453" s="55">
        <f t="shared" si="76"/>
        <v>0.002076937058897123</v>
      </c>
      <c r="R453" s="48">
        <v>199</v>
      </c>
      <c r="S453" s="51">
        <v>231829600</v>
      </c>
      <c r="T453" s="52">
        <v>39</v>
      </c>
      <c r="U453" s="51">
        <v>53267000</v>
      </c>
      <c r="V453" s="52">
        <v>12</v>
      </c>
      <c r="W453" s="51">
        <v>115646700</v>
      </c>
      <c r="X453" s="53">
        <f t="shared" si="77"/>
        <v>0.0782196417458473</v>
      </c>
      <c r="Y453" s="62">
        <f t="shared" si="78"/>
        <v>250</v>
      </c>
      <c r="Z453" s="63">
        <f t="shared" si="79"/>
        <v>400743300</v>
      </c>
      <c r="AA453" s="58">
        <f aca="true" t="shared" si="81" ref="AA453:AA516">V453+T453+R453+J453+H453+F453+D453</f>
        <v>3882</v>
      </c>
      <c r="AB453" s="59">
        <f t="shared" si="80"/>
        <v>1478486700</v>
      </c>
      <c r="AC453" s="12"/>
    </row>
    <row r="454" spans="1:29" ht="16.5">
      <c r="A454" s="60" t="s">
        <v>923</v>
      </c>
      <c r="B454" s="46" t="s">
        <v>924</v>
      </c>
      <c r="C454" s="47" t="s">
        <v>914</v>
      </c>
      <c r="D454" s="48">
        <v>57</v>
      </c>
      <c r="E454" s="49">
        <v>8902400</v>
      </c>
      <c r="F454" s="50">
        <v>2934</v>
      </c>
      <c r="G454" s="51">
        <v>1108014700</v>
      </c>
      <c r="H454" s="52">
        <v>1</v>
      </c>
      <c r="I454" s="51">
        <v>571100</v>
      </c>
      <c r="J454" s="52">
        <v>1</v>
      </c>
      <c r="K454" s="51">
        <v>11100</v>
      </c>
      <c r="L454" s="53">
        <f t="shared" si="73"/>
        <v>0.9387355038616852</v>
      </c>
      <c r="M454" s="51">
        <f t="shared" si="74"/>
        <v>2935</v>
      </c>
      <c r="N454" s="52">
        <f t="shared" si="75"/>
        <v>1108585800</v>
      </c>
      <c r="O454" s="52">
        <f t="shared" si="72"/>
        <v>377712.36797274277</v>
      </c>
      <c r="P454" s="50">
        <v>377078.5081743869</v>
      </c>
      <c r="Q454" s="55">
        <f t="shared" si="76"/>
        <v>0.0016809756711530818</v>
      </c>
      <c r="R454" s="48">
        <v>88</v>
      </c>
      <c r="S454" s="51">
        <v>58167300</v>
      </c>
      <c r="T454" s="52">
        <v>5</v>
      </c>
      <c r="U454" s="51">
        <v>5268600</v>
      </c>
      <c r="V454" s="52">
        <v>0</v>
      </c>
      <c r="W454" s="51">
        <v>0</v>
      </c>
      <c r="X454" s="53">
        <f t="shared" si="77"/>
        <v>0</v>
      </c>
      <c r="Y454" s="62">
        <f t="shared" si="78"/>
        <v>93</v>
      </c>
      <c r="Z454" s="63">
        <f t="shared" si="79"/>
        <v>63435900</v>
      </c>
      <c r="AA454" s="58">
        <f t="shared" si="81"/>
        <v>3086</v>
      </c>
      <c r="AB454" s="59">
        <f t="shared" si="80"/>
        <v>1180935200</v>
      </c>
      <c r="AC454" s="12"/>
    </row>
    <row r="455" spans="1:29" ht="16.5">
      <c r="A455" s="60" t="s">
        <v>925</v>
      </c>
      <c r="B455" s="46" t="s">
        <v>926</v>
      </c>
      <c r="C455" s="47" t="s">
        <v>914</v>
      </c>
      <c r="D455" s="48">
        <v>203</v>
      </c>
      <c r="E455" s="49">
        <v>6160500</v>
      </c>
      <c r="F455" s="50">
        <v>6360</v>
      </c>
      <c r="G455" s="51">
        <v>811919700</v>
      </c>
      <c r="H455" s="52">
        <v>0</v>
      </c>
      <c r="I455" s="51">
        <v>0</v>
      </c>
      <c r="J455" s="52">
        <v>0</v>
      </c>
      <c r="K455" s="51">
        <v>0</v>
      </c>
      <c r="L455" s="53">
        <f t="shared" si="73"/>
        <v>0.6137801217627361</v>
      </c>
      <c r="M455" s="51">
        <f t="shared" si="74"/>
        <v>6360</v>
      </c>
      <c r="N455" s="52">
        <f t="shared" si="75"/>
        <v>955947300</v>
      </c>
      <c r="O455" s="52">
        <f t="shared" si="72"/>
        <v>127660.33018867925</v>
      </c>
      <c r="P455" s="50">
        <v>129696.32143984844</v>
      </c>
      <c r="Q455" s="55">
        <f t="shared" si="76"/>
        <v>-0.015698141848328847</v>
      </c>
      <c r="R455" s="48">
        <v>1136</v>
      </c>
      <c r="S455" s="51">
        <v>285190900</v>
      </c>
      <c r="T455" s="52">
        <v>117</v>
      </c>
      <c r="U455" s="51">
        <v>75519800</v>
      </c>
      <c r="V455" s="52">
        <v>407</v>
      </c>
      <c r="W455" s="51">
        <v>144027600</v>
      </c>
      <c r="X455" s="53">
        <f t="shared" si="77"/>
        <v>0.10887933605403916</v>
      </c>
      <c r="Y455" s="62">
        <f t="shared" si="78"/>
        <v>1660</v>
      </c>
      <c r="Z455" s="63">
        <f t="shared" si="79"/>
        <v>504738300</v>
      </c>
      <c r="AA455" s="58">
        <f t="shared" si="81"/>
        <v>8223</v>
      </c>
      <c r="AB455" s="59">
        <f t="shared" si="80"/>
        <v>1322818500</v>
      </c>
      <c r="AC455" s="12"/>
    </row>
    <row r="456" spans="1:29" ht="16.5">
      <c r="A456" s="60" t="s">
        <v>927</v>
      </c>
      <c r="B456" s="46" t="s">
        <v>928</v>
      </c>
      <c r="C456" s="47" t="s">
        <v>914</v>
      </c>
      <c r="D456" s="48">
        <v>1012</v>
      </c>
      <c r="E456" s="49">
        <v>57760000</v>
      </c>
      <c r="F456" s="50">
        <v>17882</v>
      </c>
      <c r="G456" s="51">
        <v>3444626600</v>
      </c>
      <c r="H456" s="52">
        <v>0</v>
      </c>
      <c r="I456" s="51">
        <v>0</v>
      </c>
      <c r="J456" s="52">
        <v>0</v>
      </c>
      <c r="K456" s="51">
        <v>0</v>
      </c>
      <c r="L456" s="53">
        <f t="shared" si="73"/>
        <v>0.607028591731681</v>
      </c>
      <c r="M456" s="51">
        <f t="shared" si="74"/>
        <v>17882</v>
      </c>
      <c r="N456" s="52">
        <f t="shared" si="75"/>
        <v>3843154900</v>
      </c>
      <c r="O456" s="52">
        <f t="shared" si="72"/>
        <v>192630.9473213287</v>
      </c>
      <c r="P456" s="50">
        <v>305679.0301589078</v>
      </c>
      <c r="Q456" s="55">
        <f t="shared" si="76"/>
        <v>-0.3698260975861211</v>
      </c>
      <c r="R456" s="48">
        <v>3666</v>
      </c>
      <c r="S456" s="51">
        <v>1344504900</v>
      </c>
      <c r="T456" s="52">
        <v>486</v>
      </c>
      <c r="U456" s="51">
        <v>429150800</v>
      </c>
      <c r="V456" s="52">
        <v>517</v>
      </c>
      <c r="W456" s="51">
        <v>398528300</v>
      </c>
      <c r="X456" s="53">
        <f t="shared" si="77"/>
        <v>0.07023056511095306</v>
      </c>
      <c r="Y456" s="62">
        <f t="shared" si="78"/>
        <v>4669</v>
      </c>
      <c r="Z456" s="63">
        <f t="shared" si="79"/>
        <v>2172184000</v>
      </c>
      <c r="AA456" s="58">
        <f t="shared" si="81"/>
        <v>23563</v>
      </c>
      <c r="AB456" s="59">
        <f t="shared" si="80"/>
        <v>5674570600</v>
      </c>
      <c r="AC456" s="12"/>
    </row>
    <row r="457" spans="1:29" ht="16.5">
      <c r="A457" s="60" t="s">
        <v>929</v>
      </c>
      <c r="B457" s="46" t="s">
        <v>930</v>
      </c>
      <c r="C457" s="47" t="s">
        <v>914</v>
      </c>
      <c r="D457" s="48">
        <v>53</v>
      </c>
      <c r="E457" s="49">
        <v>2855000</v>
      </c>
      <c r="F457" s="50">
        <v>3699</v>
      </c>
      <c r="G457" s="51">
        <v>531432200</v>
      </c>
      <c r="H457" s="52">
        <v>0</v>
      </c>
      <c r="I457" s="51">
        <v>0</v>
      </c>
      <c r="J457" s="52">
        <v>0</v>
      </c>
      <c r="K457" s="51">
        <v>0</v>
      </c>
      <c r="L457" s="53">
        <f t="shared" si="73"/>
        <v>0.862642210061266</v>
      </c>
      <c r="M457" s="51">
        <f t="shared" si="74"/>
        <v>3699</v>
      </c>
      <c r="N457" s="52">
        <f t="shared" si="75"/>
        <v>541675600</v>
      </c>
      <c r="O457" s="52">
        <f t="shared" si="72"/>
        <v>143669.1538253582</v>
      </c>
      <c r="P457" s="50">
        <v>144324.95263870095</v>
      </c>
      <c r="Q457" s="55">
        <f t="shared" si="76"/>
        <v>-0.0045439045802735546</v>
      </c>
      <c r="R457" s="48">
        <v>164</v>
      </c>
      <c r="S457" s="51">
        <v>52952600</v>
      </c>
      <c r="T457" s="52">
        <v>11</v>
      </c>
      <c r="U457" s="51">
        <v>18568500</v>
      </c>
      <c r="V457" s="52">
        <v>7</v>
      </c>
      <c r="W457" s="51">
        <v>10243400</v>
      </c>
      <c r="X457" s="53">
        <f t="shared" si="77"/>
        <v>0.01662750058152587</v>
      </c>
      <c r="Y457" s="62">
        <f t="shared" si="78"/>
        <v>182</v>
      </c>
      <c r="Z457" s="63">
        <f t="shared" si="79"/>
        <v>81764500</v>
      </c>
      <c r="AA457" s="58">
        <f t="shared" si="81"/>
        <v>3934</v>
      </c>
      <c r="AB457" s="59">
        <f t="shared" si="80"/>
        <v>616051700</v>
      </c>
      <c r="AC457" s="12"/>
    </row>
    <row r="458" spans="1:29" ht="16.5">
      <c r="A458" s="60" t="s">
        <v>931</v>
      </c>
      <c r="B458" s="46" t="s">
        <v>932</v>
      </c>
      <c r="C458" s="47" t="s">
        <v>914</v>
      </c>
      <c r="D458" s="48">
        <v>20</v>
      </c>
      <c r="E458" s="49">
        <v>6997900</v>
      </c>
      <c r="F458" s="50">
        <v>1080</v>
      </c>
      <c r="G458" s="51">
        <v>228649100</v>
      </c>
      <c r="H458" s="52">
        <v>0</v>
      </c>
      <c r="I458" s="51">
        <v>0</v>
      </c>
      <c r="J458" s="52">
        <v>0</v>
      </c>
      <c r="K458" s="51">
        <v>0</v>
      </c>
      <c r="L458" s="53">
        <f t="shared" si="73"/>
        <v>0.8674333545655855</v>
      </c>
      <c r="M458" s="51">
        <f t="shared" si="74"/>
        <v>1080</v>
      </c>
      <c r="N458" s="52">
        <f t="shared" si="75"/>
        <v>228649100</v>
      </c>
      <c r="O458" s="52">
        <f aca="true" t="shared" si="82" ref="O458:O521">(I458+G458)/(H458+F458)</f>
        <v>211712.12962962964</v>
      </c>
      <c r="P458" s="50">
        <v>145802.58302583024</v>
      </c>
      <c r="Q458" s="55">
        <f t="shared" si="76"/>
        <v>0.45204649489730175</v>
      </c>
      <c r="R458" s="48">
        <v>64</v>
      </c>
      <c r="S458" s="51">
        <v>22356000</v>
      </c>
      <c r="T458" s="52">
        <v>2</v>
      </c>
      <c r="U458" s="51">
        <v>5589700</v>
      </c>
      <c r="V458" s="52">
        <v>0</v>
      </c>
      <c r="W458" s="51">
        <v>0</v>
      </c>
      <c r="X458" s="53">
        <f t="shared" si="77"/>
        <v>0</v>
      </c>
      <c r="Y458" s="62">
        <f t="shared" si="78"/>
        <v>66</v>
      </c>
      <c r="Z458" s="63">
        <f t="shared" si="79"/>
        <v>27945700</v>
      </c>
      <c r="AA458" s="58">
        <f t="shared" si="81"/>
        <v>1166</v>
      </c>
      <c r="AB458" s="59">
        <f t="shared" si="80"/>
        <v>263592700</v>
      </c>
      <c r="AC458" s="12"/>
    </row>
    <row r="459" spans="1:29" ht="16.5">
      <c r="A459" s="60" t="s">
        <v>933</v>
      </c>
      <c r="B459" s="46" t="s">
        <v>934</v>
      </c>
      <c r="C459" s="47" t="s">
        <v>914</v>
      </c>
      <c r="D459" s="48">
        <v>240</v>
      </c>
      <c r="E459" s="49">
        <v>72018900</v>
      </c>
      <c r="F459" s="50">
        <v>4314</v>
      </c>
      <c r="G459" s="51">
        <v>1299987900</v>
      </c>
      <c r="H459" s="52">
        <v>11</v>
      </c>
      <c r="I459" s="51">
        <v>4856600</v>
      </c>
      <c r="J459" s="52">
        <v>37</v>
      </c>
      <c r="K459" s="51">
        <v>85900</v>
      </c>
      <c r="L459" s="53">
        <f t="shared" si="73"/>
        <v>0.8881215950005523</v>
      </c>
      <c r="M459" s="51">
        <f t="shared" si="74"/>
        <v>4325</v>
      </c>
      <c r="N459" s="52">
        <f t="shared" si="75"/>
        <v>1304844500</v>
      </c>
      <c r="O459" s="52">
        <f t="shared" si="82"/>
        <v>301698.15028901736</v>
      </c>
      <c r="P459" s="50">
        <v>301346.51109057304</v>
      </c>
      <c r="Q459" s="55">
        <f t="shared" si="76"/>
        <v>0.0011668932126399465</v>
      </c>
      <c r="R459" s="48">
        <v>58</v>
      </c>
      <c r="S459" s="51">
        <v>67867900</v>
      </c>
      <c r="T459" s="52">
        <v>25</v>
      </c>
      <c r="U459" s="51">
        <v>24401100</v>
      </c>
      <c r="V459" s="52">
        <v>0</v>
      </c>
      <c r="W459" s="51">
        <v>0</v>
      </c>
      <c r="X459" s="53">
        <f t="shared" si="77"/>
        <v>0</v>
      </c>
      <c r="Y459" s="62">
        <f t="shared" si="78"/>
        <v>83</v>
      </c>
      <c r="Z459" s="63">
        <f t="shared" si="79"/>
        <v>92269000</v>
      </c>
      <c r="AA459" s="58">
        <f t="shared" si="81"/>
        <v>4685</v>
      </c>
      <c r="AB459" s="59">
        <f t="shared" si="80"/>
        <v>1469218300</v>
      </c>
      <c r="AC459" s="12"/>
    </row>
    <row r="460" spans="1:29" ht="16.5">
      <c r="A460" s="60" t="s">
        <v>935</v>
      </c>
      <c r="B460" s="46" t="s">
        <v>936</v>
      </c>
      <c r="C460" s="47" t="s">
        <v>914</v>
      </c>
      <c r="D460" s="48">
        <v>91</v>
      </c>
      <c r="E460" s="49">
        <v>44758200</v>
      </c>
      <c r="F460" s="50">
        <v>3423</v>
      </c>
      <c r="G460" s="51">
        <v>1357951300</v>
      </c>
      <c r="H460" s="52">
        <v>1</v>
      </c>
      <c r="I460" s="51">
        <v>900400</v>
      </c>
      <c r="J460" s="52">
        <v>1</v>
      </c>
      <c r="K460" s="51">
        <v>2800</v>
      </c>
      <c r="L460" s="53">
        <f t="shared" si="73"/>
        <v>0.5892852690055591</v>
      </c>
      <c r="M460" s="51">
        <f t="shared" si="74"/>
        <v>3424</v>
      </c>
      <c r="N460" s="52">
        <f t="shared" si="75"/>
        <v>1358851700</v>
      </c>
      <c r="O460" s="52">
        <f t="shared" si="82"/>
        <v>396860.8936915888</v>
      </c>
      <c r="P460" s="50">
        <v>397231.08581436076</v>
      </c>
      <c r="Q460" s="55">
        <f t="shared" si="76"/>
        <v>-0.0009319314021284573</v>
      </c>
      <c r="R460" s="48">
        <v>239</v>
      </c>
      <c r="S460" s="51">
        <v>612756900</v>
      </c>
      <c r="T460" s="52">
        <v>64</v>
      </c>
      <c r="U460" s="51">
        <v>289562300</v>
      </c>
      <c r="V460" s="52">
        <v>0</v>
      </c>
      <c r="W460" s="51">
        <v>0</v>
      </c>
      <c r="X460" s="53">
        <f t="shared" si="77"/>
        <v>0</v>
      </c>
      <c r="Y460" s="62">
        <f t="shared" si="78"/>
        <v>303</v>
      </c>
      <c r="Z460" s="63">
        <f t="shared" si="79"/>
        <v>902319200</v>
      </c>
      <c r="AA460" s="58">
        <f t="shared" si="81"/>
        <v>3819</v>
      </c>
      <c r="AB460" s="59">
        <f t="shared" si="80"/>
        <v>2305931900</v>
      </c>
      <c r="AC460" s="12"/>
    </row>
    <row r="461" spans="1:29" ht="16.5">
      <c r="A461" s="60" t="s">
        <v>937</v>
      </c>
      <c r="B461" s="46" t="s">
        <v>938</v>
      </c>
      <c r="C461" s="47" t="s">
        <v>914</v>
      </c>
      <c r="D461" s="48">
        <v>226</v>
      </c>
      <c r="E461" s="49">
        <v>36099300</v>
      </c>
      <c r="F461" s="50">
        <v>3938</v>
      </c>
      <c r="G461" s="51">
        <v>976794800</v>
      </c>
      <c r="H461" s="52">
        <v>0</v>
      </c>
      <c r="I461" s="51">
        <v>0</v>
      </c>
      <c r="J461" s="52">
        <v>3</v>
      </c>
      <c r="K461" s="51">
        <v>132400</v>
      </c>
      <c r="L461" s="53">
        <f t="shared" si="73"/>
        <v>0.8712124732460623</v>
      </c>
      <c r="M461" s="51">
        <f t="shared" si="74"/>
        <v>3938</v>
      </c>
      <c r="N461" s="52">
        <f t="shared" si="75"/>
        <v>978972900</v>
      </c>
      <c r="O461" s="52">
        <f t="shared" si="82"/>
        <v>248043.37227018792</v>
      </c>
      <c r="P461" s="50">
        <v>247893.3945422086</v>
      </c>
      <c r="Q461" s="55">
        <f t="shared" si="76"/>
        <v>0.0006050089727331101</v>
      </c>
      <c r="R461" s="48">
        <v>105</v>
      </c>
      <c r="S461" s="51">
        <v>86193800</v>
      </c>
      <c r="T461" s="52">
        <v>18</v>
      </c>
      <c r="U461" s="51">
        <v>19791700</v>
      </c>
      <c r="V461" s="52">
        <v>3</v>
      </c>
      <c r="W461" s="51">
        <v>2178100</v>
      </c>
      <c r="X461" s="53">
        <f t="shared" si="77"/>
        <v>0.0019426678847770775</v>
      </c>
      <c r="Y461" s="62">
        <f t="shared" si="78"/>
        <v>126</v>
      </c>
      <c r="Z461" s="63">
        <f t="shared" si="79"/>
        <v>108163600</v>
      </c>
      <c r="AA461" s="58">
        <f t="shared" si="81"/>
        <v>4293</v>
      </c>
      <c r="AB461" s="59">
        <f t="shared" si="80"/>
        <v>1121190100</v>
      </c>
      <c r="AC461" s="12"/>
    </row>
    <row r="462" spans="1:29" ht="16.5">
      <c r="A462" s="60" t="s">
        <v>939</v>
      </c>
      <c r="B462" s="46" t="s">
        <v>940</v>
      </c>
      <c r="C462" s="47" t="s">
        <v>914</v>
      </c>
      <c r="D462" s="48">
        <v>485</v>
      </c>
      <c r="E462" s="49">
        <v>60953800</v>
      </c>
      <c r="F462" s="50">
        <v>16559</v>
      </c>
      <c r="G462" s="51">
        <v>3780615800</v>
      </c>
      <c r="H462" s="52">
        <v>6</v>
      </c>
      <c r="I462" s="51">
        <v>1405200</v>
      </c>
      <c r="J462" s="52">
        <v>10</v>
      </c>
      <c r="K462" s="51">
        <v>94200</v>
      </c>
      <c r="L462" s="53">
        <f t="shared" si="73"/>
        <v>0.7373926109732185</v>
      </c>
      <c r="M462" s="51">
        <f t="shared" si="74"/>
        <v>16565</v>
      </c>
      <c r="N462" s="52">
        <f t="shared" si="75"/>
        <v>3869706600</v>
      </c>
      <c r="O462" s="52">
        <f t="shared" si="82"/>
        <v>228313.97524901901</v>
      </c>
      <c r="P462" s="50">
        <v>228175.0015095707</v>
      </c>
      <c r="Q462" s="55">
        <f t="shared" si="76"/>
        <v>0.0006090664556980158</v>
      </c>
      <c r="R462" s="48">
        <v>597</v>
      </c>
      <c r="S462" s="51">
        <v>1017080400</v>
      </c>
      <c r="T462" s="52">
        <v>85</v>
      </c>
      <c r="U462" s="51">
        <v>181075900</v>
      </c>
      <c r="V462" s="52">
        <v>9</v>
      </c>
      <c r="W462" s="51">
        <v>87685600</v>
      </c>
      <c r="X462" s="53">
        <f t="shared" si="77"/>
        <v>0.017096339107782122</v>
      </c>
      <c r="Y462" s="62">
        <f t="shared" si="78"/>
        <v>691</v>
      </c>
      <c r="Z462" s="63">
        <f t="shared" si="79"/>
        <v>1285841900</v>
      </c>
      <c r="AA462" s="58">
        <f t="shared" si="81"/>
        <v>17751</v>
      </c>
      <c r="AB462" s="59">
        <f t="shared" si="80"/>
        <v>5128910900</v>
      </c>
      <c r="AC462" s="12"/>
    </row>
    <row r="463" spans="1:29" ht="16.5">
      <c r="A463" s="60" t="s">
        <v>941</v>
      </c>
      <c r="B463" s="46" t="s">
        <v>942</v>
      </c>
      <c r="C463" s="47" t="s">
        <v>914</v>
      </c>
      <c r="D463" s="48">
        <v>1163</v>
      </c>
      <c r="E463" s="49">
        <v>71583700</v>
      </c>
      <c r="F463" s="50">
        <v>9868</v>
      </c>
      <c r="G463" s="51">
        <v>2400609100</v>
      </c>
      <c r="H463" s="52">
        <v>115</v>
      </c>
      <c r="I463" s="51">
        <v>45479600</v>
      </c>
      <c r="J463" s="52">
        <v>249</v>
      </c>
      <c r="K463" s="51">
        <v>568800</v>
      </c>
      <c r="L463" s="53">
        <f t="shared" si="73"/>
        <v>0.8842965899853391</v>
      </c>
      <c r="M463" s="51">
        <f t="shared" si="74"/>
        <v>9983</v>
      </c>
      <c r="N463" s="52">
        <f t="shared" si="75"/>
        <v>2447732300</v>
      </c>
      <c r="O463" s="52">
        <f t="shared" si="82"/>
        <v>245025.41320244415</v>
      </c>
      <c r="P463" s="50">
        <v>245950.6359539309</v>
      </c>
      <c r="Q463" s="55">
        <f t="shared" si="76"/>
        <v>-0.0037618229686548128</v>
      </c>
      <c r="R463" s="48">
        <v>279</v>
      </c>
      <c r="S463" s="51">
        <v>203852000</v>
      </c>
      <c r="T463" s="52">
        <v>29</v>
      </c>
      <c r="U463" s="51">
        <v>42403800</v>
      </c>
      <c r="V463" s="52">
        <v>2</v>
      </c>
      <c r="W463" s="51">
        <v>1643600</v>
      </c>
      <c r="X463" s="53">
        <f t="shared" si="77"/>
        <v>0.0005941852702642809</v>
      </c>
      <c r="Y463" s="62">
        <f t="shared" si="78"/>
        <v>310</v>
      </c>
      <c r="Z463" s="63">
        <f t="shared" si="79"/>
        <v>247899400</v>
      </c>
      <c r="AA463" s="58">
        <f t="shared" si="81"/>
        <v>11705</v>
      </c>
      <c r="AB463" s="59">
        <f t="shared" si="80"/>
        <v>2766140600</v>
      </c>
      <c r="AC463" s="12"/>
    </row>
    <row r="464" spans="1:29" ht="16.5">
      <c r="A464" s="60" t="s">
        <v>943</v>
      </c>
      <c r="B464" s="46" t="s">
        <v>1149</v>
      </c>
      <c r="C464" s="47" t="s">
        <v>914</v>
      </c>
      <c r="D464" s="48">
        <v>65</v>
      </c>
      <c r="E464" s="49">
        <v>23857800</v>
      </c>
      <c r="F464" s="50">
        <v>3518</v>
      </c>
      <c r="G464" s="51">
        <v>1206336400</v>
      </c>
      <c r="H464" s="52">
        <v>0</v>
      </c>
      <c r="I464" s="51">
        <v>0</v>
      </c>
      <c r="J464" s="52">
        <v>1</v>
      </c>
      <c r="K464" s="51">
        <v>1800</v>
      </c>
      <c r="L464" s="53">
        <f t="shared" si="73"/>
        <v>0.7343158328398679</v>
      </c>
      <c r="M464" s="51">
        <f t="shared" si="74"/>
        <v>3518</v>
      </c>
      <c r="N464" s="52">
        <f t="shared" si="75"/>
        <v>1266485000</v>
      </c>
      <c r="O464" s="52">
        <f t="shared" si="82"/>
        <v>342904.0363843093</v>
      </c>
      <c r="P464" s="50">
        <v>367197.21496953873</v>
      </c>
      <c r="Q464" s="55">
        <f t="shared" si="76"/>
        <v>-0.06615839552934712</v>
      </c>
      <c r="R464" s="48">
        <v>226</v>
      </c>
      <c r="S464" s="51">
        <v>297975400</v>
      </c>
      <c r="T464" s="52">
        <v>29</v>
      </c>
      <c r="U464" s="51">
        <v>54483200</v>
      </c>
      <c r="V464" s="52">
        <v>7</v>
      </c>
      <c r="W464" s="51">
        <v>60148600</v>
      </c>
      <c r="X464" s="53">
        <f t="shared" si="77"/>
        <v>0.036613393497163874</v>
      </c>
      <c r="Y464" s="62">
        <f t="shared" si="78"/>
        <v>262</v>
      </c>
      <c r="Z464" s="63">
        <f t="shared" si="79"/>
        <v>412607200</v>
      </c>
      <c r="AA464" s="58">
        <f t="shared" si="81"/>
        <v>3846</v>
      </c>
      <c r="AB464" s="59">
        <f t="shared" si="80"/>
        <v>1642803200</v>
      </c>
      <c r="AC464" s="12"/>
    </row>
    <row r="465" spans="1:29" ht="16.5">
      <c r="A465" s="60" t="s">
        <v>944</v>
      </c>
      <c r="B465" s="46" t="s">
        <v>945</v>
      </c>
      <c r="C465" s="47" t="s">
        <v>946</v>
      </c>
      <c r="D465" s="48">
        <v>329</v>
      </c>
      <c r="E465" s="49">
        <v>8489100</v>
      </c>
      <c r="F465" s="50">
        <v>1076</v>
      </c>
      <c r="G465" s="51">
        <v>207582200</v>
      </c>
      <c r="H465" s="52">
        <v>225</v>
      </c>
      <c r="I465" s="51">
        <v>45833000</v>
      </c>
      <c r="J465" s="52">
        <v>489</v>
      </c>
      <c r="K465" s="51">
        <v>6009900</v>
      </c>
      <c r="L465" s="53">
        <f t="shared" si="73"/>
        <v>0.906613336863213</v>
      </c>
      <c r="M465" s="51">
        <f t="shared" si="74"/>
        <v>1301</v>
      </c>
      <c r="N465" s="52">
        <f t="shared" si="75"/>
        <v>253415200</v>
      </c>
      <c r="O465" s="52">
        <f t="shared" si="82"/>
        <v>194784.9346656418</v>
      </c>
      <c r="P465" s="50">
        <v>194939.7841171935</v>
      </c>
      <c r="Q465" s="55">
        <f t="shared" si="76"/>
        <v>-0.0007943450448196687</v>
      </c>
      <c r="R465" s="48">
        <v>32</v>
      </c>
      <c r="S465" s="51">
        <v>11604300</v>
      </c>
      <c r="T465" s="52">
        <v>0</v>
      </c>
      <c r="U465" s="51">
        <v>0</v>
      </c>
      <c r="V465" s="52">
        <v>0</v>
      </c>
      <c r="W465" s="51">
        <v>0</v>
      </c>
      <c r="X465" s="53">
        <f t="shared" si="77"/>
        <v>0</v>
      </c>
      <c r="Y465" s="62">
        <f t="shared" si="78"/>
        <v>32</v>
      </c>
      <c r="Z465" s="63">
        <f t="shared" si="79"/>
        <v>11604300</v>
      </c>
      <c r="AA465" s="58">
        <f t="shared" si="81"/>
        <v>2151</v>
      </c>
      <c r="AB465" s="59">
        <f t="shared" si="80"/>
        <v>279518500</v>
      </c>
      <c r="AC465" s="12"/>
    </row>
    <row r="466" spans="1:29" ht="16.5">
      <c r="A466" s="60" t="s">
        <v>948</v>
      </c>
      <c r="B466" s="46" t="s">
        <v>949</v>
      </c>
      <c r="C466" s="47" t="s">
        <v>946</v>
      </c>
      <c r="D466" s="48">
        <v>55</v>
      </c>
      <c r="E466" s="49">
        <v>1494800</v>
      </c>
      <c r="F466" s="50">
        <v>479</v>
      </c>
      <c r="G466" s="51">
        <v>80442200</v>
      </c>
      <c r="H466" s="52">
        <v>4</v>
      </c>
      <c r="I466" s="51">
        <v>634300</v>
      </c>
      <c r="J466" s="52">
        <v>13</v>
      </c>
      <c r="K466" s="51">
        <v>89100</v>
      </c>
      <c r="L466" s="53">
        <f t="shared" si="73"/>
        <v>0.7710622344841753</v>
      </c>
      <c r="M466" s="51">
        <f t="shared" si="74"/>
        <v>483</v>
      </c>
      <c r="N466" s="52">
        <f t="shared" si="75"/>
        <v>81076500</v>
      </c>
      <c r="O466" s="52">
        <f t="shared" si="82"/>
        <v>167860.24844720497</v>
      </c>
      <c r="P466" s="50">
        <v>168078.125</v>
      </c>
      <c r="Q466" s="55">
        <f t="shared" si="76"/>
        <v>-0.0012962814333812378</v>
      </c>
      <c r="R466" s="48">
        <v>62</v>
      </c>
      <c r="S466" s="51">
        <v>22488700</v>
      </c>
      <c r="T466" s="52">
        <v>0</v>
      </c>
      <c r="U466" s="51">
        <v>0</v>
      </c>
      <c r="V466" s="52">
        <v>0</v>
      </c>
      <c r="W466" s="51">
        <v>0</v>
      </c>
      <c r="X466" s="53">
        <f t="shared" si="77"/>
        <v>0</v>
      </c>
      <c r="Y466" s="62">
        <f t="shared" si="78"/>
        <v>62</v>
      </c>
      <c r="Z466" s="63">
        <f t="shared" si="79"/>
        <v>22488700</v>
      </c>
      <c r="AA466" s="58">
        <f t="shared" si="81"/>
        <v>613</v>
      </c>
      <c r="AB466" s="59">
        <f t="shared" si="80"/>
        <v>105149100</v>
      </c>
      <c r="AC466" s="12"/>
    </row>
    <row r="467" spans="1:29" ht="16.5">
      <c r="A467" s="60" t="s">
        <v>947</v>
      </c>
      <c r="B467" s="46" t="s">
        <v>951</v>
      </c>
      <c r="C467" s="47" t="s">
        <v>946</v>
      </c>
      <c r="D467" s="48">
        <v>139</v>
      </c>
      <c r="E467" s="49">
        <v>4162100</v>
      </c>
      <c r="F467" s="50">
        <v>544</v>
      </c>
      <c r="G467" s="51">
        <v>100680100</v>
      </c>
      <c r="H467" s="52">
        <v>41</v>
      </c>
      <c r="I467" s="51">
        <v>10258200</v>
      </c>
      <c r="J467" s="52">
        <v>83</v>
      </c>
      <c r="K467" s="51">
        <v>1349900</v>
      </c>
      <c r="L467" s="53">
        <f t="shared" si="73"/>
        <v>0.9252460771934272</v>
      </c>
      <c r="M467" s="51">
        <f t="shared" si="74"/>
        <v>585</v>
      </c>
      <c r="N467" s="52">
        <f t="shared" si="75"/>
        <v>110938300</v>
      </c>
      <c r="O467" s="52">
        <f t="shared" si="82"/>
        <v>189638.11965811966</v>
      </c>
      <c r="P467" s="50">
        <v>190911.73469387754</v>
      </c>
      <c r="Q467" s="55">
        <f t="shared" si="76"/>
        <v>-0.0066712244682083045</v>
      </c>
      <c r="R467" s="48">
        <v>9</v>
      </c>
      <c r="S467" s="51">
        <v>3451100</v>
      </c>
      <c r="T467" s="52">
        <v>0</v>
      </c>
      <c r="U467" s="51">
        <v>0</v>
      </c>
      <c r="V467" s="52">
        <v>0</v>
      </c>
      <c r="W467" s="51">
        <v>0</v>
      </c>
      <c r="X467" s="53">
        <f t="shared" si="77"/>
        <v>0</v>
      </c>
      <c r="Y467" s="62">
        <f t="shared" si="78"/>
        <v>9</v>
      </c>
      <c r="Z467" s="63">
        <f t="shared" si="79"/>
        <v>3451100</v>
      </c>
      <c r="AA467" s="58">
        <f t="shared" si="81"/>
        <v>816</v>
      </c>
      <c r="AB467" s="59">
        <f t="shared" si="80"/>
        <v>119901400</v>
      </c>
      <c r="AC467" s="12"/>
    </row>
    <row r="468" spans="1:29" ht="16.5">
      <c r="A468" s="60" t="s">
        <v>950</v>
      </c>
      <c r="B468" s="46" t="s">
        <v>953</v>
      </c>
      <c r="C468" s="47" t="s">
        <v>946</v>
      </c>
      <c r="D468" s="48">
        <v>230</v>
      </c>
      <c r="E468" s="49">
        <v>3014700</v>
      </c>
      <c r="F468" s="50">
        <v>564</v>
      </c>
      <c r="G468" s="51">
        <v>70823500</v>
      </c>
      <c r="H468" s="52">
        <v>134</v>
      </c>
      <c r="I468" s="51">
        <v>19449800</v>
      </c>
      <c r="J468" s="52">
        <v>223</v>
      </c>
      <c r="K468" s="51">
        <v>3773600</v>
      </c>
      <c r="L468" s="53">
        <f t="shared" si="73"/>
        <v>0.4254285469226716</v>
      </c>
      <c r="M468" s="51">
        <f t="shared" si="74"/>
        <v>698</v>
      </c>
      <c r="N468" s="52">
        <f t="shared" si="75"/>
        <v>90273300</v>
      </c>
      <c r="O468" s="52">
        <f t="shared" si="82"/>
        <v>129331.37535816619</v>
      </c>
      <c r="P468" s="50">
        <v>129027.79369627507</v>
      </c>
      <c r="Q468" s="55">
        <f t="shared" si="76"/>
        <v>0.0023528392851987798</v>
      </c>
      <c r="R468" s="48">
        <v>10</v>
      </c>
      <c r="S468" s="51">
        <v>1633600</v>
      </c>
      <c r="T468" s="52">
        <v>1</v>
      </c>
      <c r="U468" s="51">
        <v>113498600</v>
      </c>
      <c r="V468" s="52">
        <v>0</v>
      </c>
      <c r="W468" s="51">
        <v>0</v>
      </c>
      <c r="X468" s="53">
        <f t="shared" si="77"/>
        <v>0</v>
      </c>
      <c r="Y468" s="62">
        <f t="shared" si="78"/>
        <v>11</v>
      </c>
      <c r="Z468" s="63">
        <f t="shared" si="79"/>
        <v>115132200</v>
      </c>
      <c r="AA468" s="58">
        <f t="shared" si="81"/>
        <v>1162</v>
      </c>
      <c r="AB468" s="59">
        <f t="shared" si="80"/>
        <v>212193800</v>
      </c>
      <c r="AC468" s="12"/>
    </row>
    <row r="469" spans="1:29" ht="16.5">
      <c r="A469" s="60" t="s">
        <v>952</v>
      </c>
      <c r="B469" s="46" t="s">
        <v>955</v>
      </c>
      <c r="C469" s="47" t="s">
        <v>946</v>
      </c>
      <c r="D469" s="48">
        <v>235</v>
      </c>
      <c r="E469" s="49">
        <v>4322800</v>
      </c>
      <c r="F469" s="50">
        <v>414</v>
      </c>
      <c r="G469" s="51">
        <v>70801000</v>
      </c>
      <c r="H469" s="52">
        <v>178</v>
      </c>
      <c r="I469" s="51">
        <v>47495600</v>
      </c>
      <c r="J469" s="52">
        <v>396</v>
      </c>
      <c r="K469" s="51">
        <v>7620600</v>
      </c>
      <c r="L469" s="53">
        <f t="shared" si="73"/>
        <v>0.5525606292739434</v>
      </c>
      <c r="M469" s="51">
        <f t="shared" si="74"/>
        <v>592</v>
      </c>
      <c r="N469" s="52">
        <f t="shared" si="75"/>
        <v>118296600</v>
      </c>
      <c r="O469" s="52">
        <f t="shared" si="82"/>
        <v>199825.33783783784</v>
      </c>
      <c r="P469" s="50">
        <v>200585.97972972973</v>
      </c>
      <c r="Q469" s="55">
        <f t="shared" si="76"/>
        <v>-0.00379209899374216</v>
      </c>
      <c r="R469" s="48">
        <v>40</v>
      </c>
      <c r="S469" s="51">
        <v>47638400</v>
      </c>
      <c r="T469" s="52">
        <v>4</v>
      </c>
      <c r="U469" s="51">
        <v>36209600</v>
      </c>
      <c r="V469" s="52">
        <v>0</v>
      </c>
      <c r="W469" s="51">
        <v>0</v>
      </c>
      <c r="X469" s="53">
        <f t="shared" si="77"/>
        <v>0</v>
      </c>
      <c r="Y469" s="62">
        <f t="shared" si="78"/>
        <v>44</v>
      </c>
      <c r="Z469" s="63">
        <f t="shared" si="79"/>
        <v>83848000</v>
      </c>
      <c r="AA469" s="58">
        <f t="shared" si="81"/>
        <v>1267</v>
      </c>
      <c r="AB469" s="59">
        <f t="shared" si="80"/>
        <v>214088000</v>
      </c>
      <c r="AC469" s="12"/>
    </row>
    <row r="470" spans="1:29" ht="16.5">
      <c r="A470" s="60" t="s">
        <v>954</v>
      </c>
      <c r="B470" s="46" t="s">
        <v>957</v>
      </c>
      <c r="C470" s="47" t="s">
        <v>946</v>
      </c>
      <c r="D470" s="48">
        <v>210</v>
      </c>
      <c r="E470" s="49">
        <v>8453300</v>
      </c>
      <c r="F470" s="50">
        <v>637</v>
      </c>
      <c r="G470" s="51">
        <v>121370000</v>
      </c>
      <c r="H470" s="52">
        <v>105</v>
      </c>
      <c r="I470" s="51">
        <v>21630500</v>
      </c>
      <c r="J470" s="52">
        <v>312</v>
      </c>
      <c r="K470" s="51">
        <v>3224100</v>
      </c>
      <c r="L470" s="53">
        <f t="shared" si="73"/>
        <v>0.6148128976116537</v>
      </c>
      <c r="M470" s="51">
        <f t="shared" si="74"/>
        <v>742</v>
      </c>
      <c r="N470" s="52">
        <f t="shared" si="75"/>
        <v>143000500</v>
      </c>
      <c r="O470" s="52">
        <f t="shared" si="82"/>
        <v>192723.04582210243</v>
      </c>
      <c r="P470" s="50">
        <v>193202.1505376344</v>
      </c>
      <c r="Q470" s="55">
        <f t="shared" si="76"/>
        <v>-0.002479810468976414</v>
      </c>
      <c r="R470" s="48">
        <v>34</v>
      </c>
      <c r="S470" s="51">
        <v>10130800</v>
      </c>
      <c r="T470" s="52">
        <v>16</v>
      </c>
      <c r="U470" s="51">
        <v>67783200</v>
      </c>
      <c r="V470" s="52">
        <v>0</v>
      </c>
      <c r="W470" s="51">
        <v>0</v>
      </c>
      <c r="X470" s="53">
        <f t="shared" si="77"/>
        <v>0</v>
      </c>
      <c r="Y470" s="62">
        <f t="shared" si="78"/>
        <v>50</v>
      </c>
      <c r="Z470" s="63">
        <f t="shared" si="79"/>
        <v>77914000</v>
      </c>
      <c r="AA470" s="58">
        <f t="shared" si="81"/>
        <v>1314</v>
      </c>
      <c r="AB470" s="59">
        <f t="shared" si="80"/>
        <v>232591900</v>
      </c>
      <c r="AC470" s="12"/>
    </row>
    <row r="471" spans="1:29" ht="16.5">
      <c r="A471" s="60" t="s">
        <v>956</v>
      </c>
      <c r="B471" s="46" t="s">
        <v>959</v>
      </c>
      <c r="C471" s="47" t="s">
        <v>946</v>
      </c>
      <c r="D471" s="48">
        <v>309</v>
      </c>
      <c r="E471" s="49">
        <v>3656300</v>
      </c>
      <c r="F471" s="50">
        <v>1223</v>
      </c>
      <c r="G471" s="51">
        <v>133711300</v>
      </c>
      <c r="H471" s="52">
        <v>0</v>
      </c>
      <c r="I471" s="51">
        <v>0</v>
      </c>
      <c r="J471" s="52">
        <v>0</v>
      </c>
      <c r="K471" s="51">
        <v>0</v>
      </c>
      <c r="L471" s="53">
        <f t="shared" si="73"/>
        <v>0.7603488551945009</v>
      </c>
      <c r="M471" s="51">
        <f t="shared" si="74"/>
        <v>1223</v>
      </c>
      <c r="N471" s="52">
        <f t="shared" si="75"/>
        <v>137393800</v>
      </c>
      <c r="O471" s="52">
        <f t="shared" si="82"/>
        <v>109330.58053965658</v>
      </c>
      <c r="P471" s="50">
        <v>109997.21767594108</v>
      </c>
      <c r="Q471" s="55">
        <f t="shared" si="76"/>
        <v>-0.006060490895764754</v>
      </c>
      <c r="R471" s="48">
        <v>114</v>
      </c>
      <c r="S471" s="51">
        <v>34805100</v>
      </c>
      <c r="T471" s="52">
        <v>0</v>
      </c>
      <c r="U471" s="51">
        <v>0</v>
      </c>
      <c r="V471" s="52">
        <v>7</v>
      </c>
      <c r="W471" s="51">
        <v>3682500</v>
      </c>
      <c r="X471" s="53">
        <f t="shared" si="77"/>
        <v>0.020940523794576445</v>
      </c>
      <c r="Y471" s="62">
        <f t="shared" si="78"/>
        <v>121</v>
      </c>
      <c r="Z471" s="63">
        <f t="shared" si="79"/>
        <v>38487600</v>
      </c>
      <c r="AA471" s="58">
        <f t="shared" si="81"/>
        <v>1653</v>
      </c>
      <c r="AB471" s="59">
        <f t="shared" si="80"/>
        <v>175855200</v>
      </c>
      <c r="AC471" s="12"/>
    </row>
    <row r="472" spans="1:29" ht="16.5">
      <c r="A472" s="60" t="s">
        <v>958</v>
      </c>
      <c r="B472" s="46" t="s">
        <v>961</v>
      </c>
      <c r="C472" s="47" t="s">
        <v>946</v>
      </c>
      <c r="D472" s="48">
        <v>709</v>
      </c>
      <c r="E472" s="49">
        <v>21897997</v>
      </c>
      <c r="F472" s="50">
        <v>4660</v>
      </c>
      <c r="G472" s="51">
        <v>729661534</v>
      </c>
      <c r="H472" s="52">
        <v>53</v>
      </c>
      <c r="I472" s="51">
        <v>10492000</v>
      </c>
      <c r="J472" s="52">
        <v>154</v>
      </c>
      <c r="K472" s="51">
        <v>1562200</v>
      </c>
      <c r="L472" s="53">
        <f t="shared" si="73"/>
        <v>0.6894040021740372</v>
      </c>
      <c r="M472" s="51">
        <f t="shared" si="74"/>
        <v>4713</v>
      </c>
      <c r="N472" s="52">
        <f t="shared" si="75"/>
        <v>770126834</v>
      </c>
      <c r="O472" s="52">
        <f t="shared" si="82"/>
        <v>157045.09526840653</v>
      </c>
      <c r="P472" s="50">
        <v>157255.09930129154</v>
      </c>
      <c r="Q472" s="55">
        <f t="shared" si="76"/>
        <v>-0.001335435441000613</v>
      </c>
      <c r="R472" s="48">
        <v>197</v>
      </c>
      <c r="S472" s="51">
        <v>126578900</v>
      </c>
      <c r="T472" s="52">
        <v>3</v>
      </c>
      <c r="U472" s="51">
        <v>153447700</v>
      </c>
      <c r="V472" s="52">
        <v>14</v>
      </c>
      <c r="W472" s="51">
        <v>29973300</v>
      </c>
      <c r="X472" s="53">
        <f t="shared" si="77"/>
        <v>0.027918144045993395</v>
      </c>
      <c r="Y472" s="62">
        <f t="shared" si="78"/>
        <v>214</v>
      </c>
      <c r="Z472" s="63">
        <f t="shared" si="79"/>
        <v>309999900</v>
      </c>
      <c r="AA472" s="58">
        <f t="shared" si="81"/>
        <v>5790</v>
      </c>
      <c r="AB472" s="59">
        <f t="shared" si="80"/>
        <v>1073613631</v>
      </c>
      <c r="AC472" s="12"/>
    </row>
    <row r="473" spans="1:29" ht="16.5">
      <c r="A473" s="60" t="s">
        <v>960</v>
      </c>
      <c r="B473" s="46" t="s">
        <v>963</v>
      </c>
      <c r="C473" s="47" t="s">
        <v>946</v>
      </c>
      <c r="D473" s="48">
        <v>202</v>
      </c>
      <c r="E473" s="49">
        <v>9409300</v>
      </c>
      <c r="F473" s="50">
        <v>1206</v>
      </c>
      <c r="G473" s="51">
        <v>337353500</v>
      </c>
      <c r="H473" s="52">
        <v>221</v>
      </c>
      <c r="I473" s="51">
        <v>63878800</v>
      </c>
      <c r="J473" s="52">
        <v>434</v>
      </c>
      <c r="K473" s="51">
        <v>9446300</v>
      </c>
      <c r="L473" s="53">
        <f t="shared" si="73"/>
        <v>0.8380756057961255</v>
      </c>
      <c r="M473" s="51">
        <f t="shared" si="74"/>
        <v>1427</v>
      </c>
      <c r="N473" s="52">
        <f t="shared" si="75"/>
        <v>408698600</v>
      </c>
      <c r="O473" s="52">
        <f t="shared" si="82"/>
        <v>281171.8990889979</v>
      </c>
      <c r="P473" s="50">
        <v>283021.2631578947</v>
      </c>
      <c r="Q473" s="55">
        <f t="shared" si="76"/>
        <v>-0.006534364408744297</v>
      </c>
      <c r="R473" s="48">
        <v>68</v>
      </c>
      <c r="S473" s="51">
        <v>51200100</v>
      </c>
      <c r="T473" s="52">
        <v>0</v>
      </c>
      <c r="U473" s="51">
        <v>0</v>
      </c>
      <c r="V473" s="52">
        <v>4</v>
      </c>
      <c r="W473" s="51">
        <v>7466300</v>
      </c>
      <c r="X473" s="53">
        <f t="shared" si="77"/>
        <v>0.015595264627388203</v>
      </c>
      <c r="Y473" s="62">
        <f t="shared" si="78"/>
        <v>72</v>
      </c>
      <c r="Z473" s="63">
        <f t="shared" si="79"/>
        <v>58666400</v>
      </c>
      <c r="AA473" s="58">
        <f t="shared" si="81"/>
        <v>2135</v>
      </c>
      <c r="AB473" s="59">
        <f t="shared" si="80"/>
        <v>478754300</v>
      </c>
      <c r="AC473" s="12"/>
    </row>
    <row r="474" spans="1:29" ht="16.5">
      <c r="A474" s="60" t="s">
        <v>962</v>
      </c>
      <c r="B474" s="46" t="s">
        <v>965</v>
      </c>
      <c r="C474" s="47" t="s">
        <v>946</v>
      </c>
      <c r="D474" s="48">
        <v>429</v>
      </c>
      <c r="E474" s="49">
        <v>14561600</v>
      </c>
      <c r="F474" s="50">
        <v>2573</v>
      </c>
      <c r="G474" s="51">
        <v>481563100</v>
      </c>
      <c r="H474" s="52">
        <v>272</v>
      </c>
      <c r="I474" s="51">
        <v>50877100</v>
      </c>
      <c r="J474" s="52">
        <v>622</v>
      </c>
      <c r="K474" s="51">
        <v>5521200</v>
      </c>
      <c r="L474" s="53">
        <f t="shared" si="73"/>
        <v>0.8808641743489682</v>
      </c>
      <c r="M474" s="51">
        <f t="shared" si="74"/>
        <v>2845</v>
      </c>
      <c r="N474" s="52">
        <f t="shared" si="75"/>
        <v>532440200</v>
      </c>
      <c r="O474" s="52">
        <f t="shared" si="82"/>
        <v>187149.45518453428</v>
      </c>
      <c r="P474" s="50">
        <v>187067.53246753247</v>
      </c>
      <c r="Q474" s="55">
        <f t="shared" si="76"/>
        <v>0.0004379312429110677</v>
      </c>
      <c r="R474" s="48">
        <v>83</v>
      </c>
      <c r="S474" s="51">
        <v>51929100</v>
      </c>
      <c r="T474" s="52">
        <v>0</v>
      </c>
      <c r="U474" s="51">
        <v>0</v>
      </c>
      <c r="V474" s="52">
        <v>0</v>
      </c>
      <c r="W474" s="51">
        <v>0</v>
      </c>
      <c r="X474" s="53">
        <f t="shared" si="77"/>
        <v>0</v>
      </c>
      <c r="Y474" s="62">
        <f t="shared" si="78"/>
        <v>83</v>
      </c>
      <c r="Z474" s="63">
        <f t="shared" si="79"/>
        <v>51929100</v>
      </c>
      <c r="AA474" s="58">
        <f t="shared" si="81"/>
        <v>3979</v>
      </c>
      <c r="AB474" s="59">
        <f t="shared" si="80"/>
        <v>604452100</v>
      </c>
      <c r="AC474" s="12"/>
    </row>
    <row r="475" spans="1:29" ht="16.5">
      <c r="A475" s="60" t="s">
        <v>964</v>
      </c>
      <c r="B475" s="46" t="s">
        <v>967</v>
      </c>
      <c r="C475" s="47" t="s">
        <v>946</v>
      </c>
      <c r="D475" s="48">
        <v>327</v>
      </c>
      <c r="E475" s="49">
        <v>6268500</v>
      </c>
      <c r="F475" s="50">
        <v>879</v>
      </c>
      <c r="G475" s="51">
        <v>141702200</v>
      </c>
      <c r="H475" s="52">
        <v>122</v>
      </c>
      <c r="I475" s="51">
        <v>22042900</v>
      </c>
      <c r="J475" s="52">
        <v>298</v>
      </c>
      <c r="K475" s="51">
        <v>3157900</v>
      </c>
      <c r="L475" s="53">
        <f t="shared" si="73"/>
        <v>0.8666783815097433</v>
      </c>
      <c r="M475" s="51">
        <f t="shared" si="74"/>
        <v>1001</v>
      </c>
      <c r="N475" s="52">
        <f t="shared" si="75"/>
        <v>164264100</v>
      </c>
      <c r="O475" s="52">
        <f t="shared" si="82"/>
        <v>163581.5184815185</v>
      </c>
      <c r="P475" s="50">
        <v>163458.78243512975</v>
      </c>
      <c r="Q475" s="55">
        <f t="shared" si="76"/>
        <v>0.0007508684731421778</v>
      </c>
      <c r="R475" s="48">
        <v>52</v>
      </c>
      <c r="S475" s="51">
        <v>15243600</v>
      </c>
      <c r="T475" s="52">
        <v>0</v>
      </c>
      <c r="U475" s="51">
        <v>0</v>
      </c>
      <c r="V475" s="52">
        <v>1</v>
      </c>
      <c r="W475" s="51">
        <v>519000</v>
      </c>
      <c r="X475" s="53">
        <f t="shared" si="77"/>
        <v>0.0027469895587932513</v>
      </c>
      <c r="Y475" s="62">
        <f t="shared" si="78"/>
        <v>53</v>
      </c>
      <c r="Z475" s="63">
        <f t="shared" si="79"/>
        <v>15762600</v>
      </c>
      <c r="AA475" s="58">
        <f t="shared" si="81"/>
        <v>1679</v>
      </c>
      <c r="AB475" s="59">
        <f t="shared" si="80"/>
        <v>188934100</v>
      </c>
      <c r="AC475" s="12"/>
    </row>
    <row r="476" spans="1:29" ht="16.5">
      <c r="A476" s="60" t="s">
        <v>966</v>
      </c>
      <c r="B476" s="46" t="s">
        <v>969</v>
      </c>
      <c r="C476" s="47" t="s">
        <v>946</v>
      </c>
      <c r="D476" s="48">
        <v>289</v>
      </c>
      <c r="E476" s="49">
        <v>6617200</v>
      </c>
      <c r="F476" s="50">
        <v>1524</v>
      </c>
      <c r="G476" s="51">
        <v>146713500</v>
      </c>
      <c r="H476" s="52">
        <v>3</v>
      </c>
      <c r="I476" s="51">
        <v>406500</v>
      </c>
      <c r="J476" s="52">
        <v>9</v>
      </c>
      <c r="K476" s="51">
        <v>151100</v>
      </c>
      <c r="L476" s="53">
        <f t="shared" si="73"/>
        <v>0.6632793494033885</v>
      </c>
      <c r="M476" s="51">
        <f t="shared" si="74"/>
        <v>1527</v>
      </c>
      <c r="N476" s="52">
        <f t="shared" si="75"/>
        <v>153301900</v>
      </c>
      <c r="O476" s="52">
        <f t="shared" si="82"/>
        <v>96345.77603143419</v>
      </c>
      <c r="P476" s="50">
        <v>97726.814911707</v>
      </c>
      <c r="Q476" s="55">
        <f t="shared" si="76"/>
        <v>-0.014131626836713504</v>
      </c>
      <c r="R476" s="48">
        <v>115</v>
      </c>
      <c r="S476" s="51">
        <v>40344400</v>
      </c>
      <c r="T476" s="52">
        <v>13</v>
      </c>
      <c r="U476" s="51">
        <v>21392396</v>
      </c>
      <c r="V476" s="52">
        <v>12</v>
      </c>
      <c r="W476" s="51">
        <v>6181900</v>
      </c>
      <c r="X476" s="53">
        <f t="shared" si="77"/>
        <v>0.027870626767786892</v>
      </c>
      <c r="Y476" s="62">
        <f t="shared" si="78"/>
        <v>140</v>
      </c>
      <c r="Z476" s="63">
        <f t="shared" si="79"/>
        <v>67918696</v>
      </c>
      <c r="AA476" s="58">
        <f t="shared" si="81"/>
        <v>1965</v>
      </c>
      <c r="AB476" s="59">
        <f t="shared" si="80"/>
        <v>221806996</v>
      </c>
      <c r="AC476" s="12"/>
    </row>
    <row r="477" spans="1:29" ht="16.5">
      <c r="A477" s="60" t="s">
        <v>968</v>
      </c>
      <c r="B477" s="46" t="s">
        <v>970</v>
      </c>
      <c r="C477" s="47" t="s">
        <v>946</v>
      </c>
      <c r="D477" s="48">
        <v>522</v>
      </c>
      <c r="E477" s="49">
        <v>26167600</v>
      </c>
      <c r="F477" s="50">
        <v>2542</v>
      </c>
      <c r="G477" s="51">
        <v>433158000</v>
      </c>
      <c r="H477" s="52">
        <v>68</v>
      </c>
      <c r="I477" s="51">
        <v>12856900</v>
      </c>
      <c r="J477" s="52">
        <v>142</v>
      </c>
      <c r="K477" s="51">
        <v>1919200</v>
      </c>
      <c r="L477" s="53">
        <f t="shared" si="73"/>
        <v>0.6101253067965963</v>
      </c>
      <c r="M477" s="51">
        <f t="shared" si="74"/>
        <v>2610</v>
      </c>
      <c r="N477" s="52">
        <f t="shared" si="75"/>
        <v>472221400</v>
      </c>
      <c r="O477" s="52">
        <f t="shared" si="82"/>
        <v>170886.93486590037</v>
      </c>
      <c r="P477" s="50">
        <v>170830.55342044582</v>
      </c>
      <c r="Q477" s="55">
        <f t="shared" si="76"/>
        <v>0.0003300431001694687</v>
      </c>
      <c r="R477" s="48">
        <v>153</v>
      </c>
      <c r="S477" s="51">
        <v>125204100</v>
      </c>
      <c r="T477" s="52">
        <v>11</v>
      </c>
      <c r="U477" s="51">
        <v>105509500</v>
      </c>
      <c r="V477" s="52">
        <v>7</v>
      </c>
      <c r="W477" s="51">
        <v>26206500</v>
      </c>
      <c r="X477" s="53">
        <f t="shared" si="77"/>
        <v>0.03584913609963478</v>
      </c>
      <c r="Y477" s="62">
        <f t="shared" si="78"/>
        <v>171</v>
      </c>
      <c r="Z477" s="63">
        <f t="shared" si="79"/>
        <v>256920100</v>
      </c>
      <c r="AA477" s="58">
        <f t="shared" si="81"/>
        <v>3445</v>
      </c>
      <c r="AB477" s="59">
        <f t="shared" si="80"/>
        <v>731021800</v>
      </c>
      <c r="AC477" s="12"/>
    </row>
    <row r="478" spans="1:29" ht="16.5">
      <c r="A478" s="60" t="s">
        <v>971</v>
      </c>
      <c r="B478" s="46" t="s">
        <v>972</v>
      </c>
      <c r="C478" s="47" t="s">
        <v>946</v>
      </c>
      <c r="D478" s="48">
        <v>152</v>
      </c>
      <c r="E478" s="49">
        <v>8898400</v>
      </c>
      <c r="F478" s="50">
        <v>908</v>
      </c>
      <c r="G478" s="51">
        <v>213983700</v>
      </c>
      <c r="H478" s="52">
        <v>304</v>
      </c>
      <c r="I478" s="51">
        <v>82275100</v>
      </c>
      <c r="J478" s="52">
        <v>702</v>
      </c>
      <c r="K478" s="51">
        <v>10961500</v>
      </c>
      <c r="L478" s="53">
        <f t="shared" si="73"/>
        <v>0.8687691673377129</v>
      </c>
      <c r="M478" s="51">
        <f t="shared" si="74"/>
        <v>1212</v>
      </c>
      <c r="N478" s="52">
        <f t="shared" si="75"/>
        <v>296258800</v>
      </c>
      <c r="O478" s="52">
        <f t="shared" si="82"/>
        <v>244437.95379537955</v>
      </c>
      <c r="P478" s="50">
        <v>245270.81260364843</v>
      </c>
      <c r="Q478" s="55">
        <f t="shared" si="76"/>
        <v>-0.0033956702773874667</v>
      </c>
      <c r="R478" s="48">
        <v>51</v>
      </c>
      <c r="S478" s="51">
        <v>23411100</v>
      </c>
      <c r="T478" s="52">
        <v>1</v>
      </c>
      <c r="U478" s="51">
        <v>1480000</v>
      </c>
      <c r="V478" s="52">
        <v>0</v>
      </c>
      <c r="W478" s="51">
        <v>0</v>
      </c>
      <c r="X478" s="53">
        <f t="shared" si="77"/>
        <v>0</v>
      </c>
      <c r="Y478" s="62">
        <f t="shared" si="78"/>
        <v>52</v>
      </c>
      <c r="Z478" s="63">
        <f t="shared" si="79"/>
        <v>24891100</v>
      </c>
      <c r="AA478" s="58">
        <f t="shared" si="81"/>
        <v>2118</v>
      </c>
      <c r="AB478" s="59">
        <f t="shared" si="80"/>
        <v>341009800</v>
      </c>
      <c r="AC478" s="12"/>
    </row>
    <row r="479" spans="1:29" ht="16.5">
      <c r="A479" s="60" t="s">
        <v>973</v>
      </c>
      <c r="B479" s="46" t="s">
        <v>974</v>
      </c>
      <c r="C479" s="47" t="s">
        <v>946</v>
      </c>
      <c r="D479" s="48">
        <v>64</v>
      </c>
      <c r="E479" s="49">
        <v>2513500</v>
      </c>
      <c r="F479" s="50">
        <v>1099</v>
      </c>
      <c r="G479" s="51">
        <v>236296300</v>
      </c>
      <c r="H479" s="52">
        <v>1</v>
      </c>
      <c r="I479" s="51">
        <v>149500</v>
      </c>
      <c r="J479" s="52">
        <v>9</v>
      </c>
      <c r="K479" s="51">
        <v>46900</v>
      </c>
      <c r="L479" s="53">
        <f t="shared" si="73"/>
        <v>0.821780471410429</v>
      </c>
      <c r="M479" s="51">
        <f t="shared" si="74"/>
        <v>1100</v>
      </c>
      <c r="N479" s="52">
        <f t="shared" si="75"/>
        <v>247336100</v>
      </c>
      <c r="O479" s="52">
        <f t="shared" si="82"/>
        <v>214950.72727272726</v>
      </c>
      <c r="P479" s="50">
        <v>216514.86854034453</v>
      </c>
      <c r="Q479" s="55">
        <f t="shared" si="76"/>
        <v>-0.0072241748484160396</v>
      </c>
      <c r="R479" s="48">
        <v>87</v>
      </c>
      <c r="S479" s="51">
        <v>37827300</v>
      </c>
      <c r="T479" s="52">
        <v>0</v>
      </c>
      <c r="U479" s="51">
        <v>0</v>
      </c>
      <c r="V479" s="52">
        <v>11</v>
      </c>
      <c r="W479" s="51">
        <v>10890300</v>
      </c>
      <c r="X479" s="53">
        <f t="shared" si="77"/>
        <v>0.0378498407152971</v>
      </c>
      <c r="Y479" s="62">
        <f t="shared" si="78"/>
        <v>98</v>
      </c>
      <c r="Z479" s="63">
        <f t="shared" si="79"/>
        <v>48717600</v>
      </c>
      <c r="AA479" s="58">
        <f t="shared" si="81"/>
        <v>1271</v>
      </c>
      <c r="AB479" s="59">
        <f t="shared" si="80"/>
        <v>287723800</v>
      </c>
      <c r="AC479" s="12"/>
    </row>
    <row r="480" spans="1:29" ht="16.5">
      <c r="A480" s="60" t="s">
        <v>975</v>
      </c>
      <c r="B480" s="46" t="s">
        <v>976</v>
      </c>
      <c r="C480" s="47" t="s">
        <v>977</v>
      </c>
      <c r="D480" s="48">
        <v>83</v>
      </c>
      <c r="E480" s="49">
        <v>9417300</v>
      </c>
      <c r="F480" s="50">
        <v>4047</v>
      </c>
      <c r="G480" s="51">
        <v>1452905000</v>
      </c>
      <c r="H480" s="52">
        <v>224</v>
      </c>
      <c r="I480" s="51">
        <v>420443800</v>
      </c>
      <c r="J480" s="52">
        <v>309</v>
      </c>
      <c r="K480" s="51">
        <v>3644650</v>
      </c>
      <c r="L480" s="53">
        <f t="shared" si="73"/>
        <v>0.7864536024717669</v>
      </c>
      <c r="M480" s="51">
        <f t="shared" si="74"/>
        <v>4271</v>
      </c>
      <c r="N480" s="52">
        <f t="shared" si="75"/>
        <v>1873348800</v>
      </c>
      <c r="O480" s="52">
        <f t="shared" si="82"/>
        <v>438620.65090142825</v>
      </c>
      <c r="P480" s="50">
        <v>428394.0018744143</v>
      </c>
      <c r="Q480" s="55">
        <f t="shared" si="76"/>
        <v>0.023872063993118108</v>
      </c>
      <c r="R480" s="48">
        <v>127</v>
      </c>
      <c r="S480" s="51">
        <v>494760000</v>
      </c>
      <c r="T480" s="52">
        <v>2</v>
      </c>
      <c r="U480" s="51">
        <v>850000</v>
      </c>
      <c r="V480" s="52">
        <v>0</v>
      </c>
      <c r="W480" s="51">
        <v>0</v>
      </c>
      <c r="X480" s="53">
        <f t="shared" si="77"/>
        <v>0</v>
      </c>
      <c r="Y480" s="62">
        <f t="shared" si="78"/>
        <v>129</v>
      </c>
      <c r="Z480" s="63">
        <f t="shared" si="79"/>
        <v>495610000</v>
      </c>
      <c r="AA480" s="58">
        <f t="shared" si="81"/>
        <v>4792</v>
      </c>
      <c r="AB480" s="59">
        <f t="shared" si="80"/>
        <v>2382020750</v>
      </c>
      <c r="AC480" s="12"/>
    </row>
    <row r="481" spans="1:29" ht="16.5">
      <c r="A481" s="60" t="s">
        <v>978</v>
      </c>
      <c r="B481" s="46" t="s">
        <v>979</v>
      </c>
      <c r="C481" s="47" t="s">
        <v>977</v>
      </c>
      <c r="D481" s="48">
        <v>270</v>
      </c>
      <c r="E481" s="49">
        <v>18465900</v>
      </c>
      <c r="F481" s="50">
        <v>9543</v>
      </c>
      <c r="G481" s="51">
        <v>6029535000</v>
      </c>
      <c r="H481" s="52">
        <v>30</v>
      </c>
      <c r="I481" s="51">
        <v>23132300</v>
      </c>
      <c r="J481" s="52">
        <v>60</v>
      </c>
      <c r="K481" s="51">
        <v>301600</v>
      </c>
      <c r="L481" s="53">
        <f t="shared" si="73"/>
        <v>0.890183131751095</v>
      </c>
      <c r="M481" s="51">
        <f t="shared" si="74"/>
        <v>9573</v>
      </c>
      <c r="N481" s="52">
        <f t="shared" si="75"/>
        <v>6060591100</v>
      </c>
      <c r="O481" s="52">
        <f t="shared" si="82"/>
        <v>632264.4207667398</v>
      </c>
      <c r="P481" s="50">
        <v>611082.9201966322</v>
      </c>
      <c r="Q481" s="55">
        <f t="shared" si="76"/>
        <v>0.03466223628585772</v>
      </c>
      <c r="R481" s="48">
        <v>156</v>
      </c>
      <c r="S481" s="51">
        <v>713515600</v>
      </c>
      <c r="T481" s="52">
        <v>7</v>
      </c>
      <c r="U481" s="51">
        <v>6476500</v>
      </c>
      <c r="V481" s="52">
        <v>1</v>
      </c>
      <c r="W481" s="51">
        <v>7923800</v>
      </c>
      <c r="X481" s="53">
        <f t="shared" si="77"/>
        <v>0.0011653759821507663</v>
      </c>
      <c r="Y481" s="62">
        <f t="shared" si="78"/>
        <v>164</v>
      </c>
      <c r="Z481" s="63">
        <f t="shared" si="79"/>
        <v>727915900</v>
      </c>
      <c r="AA481" s="58">
        <f t="shared" si="81"/>
        <v>10067</v>
      </c>
      <c r="AB481" s="59">
        <f t="shared" si="80"/>
        <v>6799350700</v>
      </c>
      <c r="AC481" s="12"/>
    </row>
    <row r="482" spans="1:29" ht="16.5">
      <c r="A482" s="60" t="s">
        <v>980</v>
      </c>
      <c r="B482" s="46" t="s">
        <v>981</v>
      </c>
      <c r="C482" s="47" t="s">
        <v>977</v>
      </c>
      <c r="D482" s="48">
        <v>136</v>
      </c>
      <c r="E482" s="49">
        <v>27932300</v>
      </c>
      <c r="F482" s="50">
        <v>2510</v>
      </c>
      <c r="G482" s="51">
        <v>1947237300</v>
      </c>
      <c r="H482" s="52">
        <v>75</v>
      </c>
      <c r="I482" s="51">
        <v>137060600</v>
      </c>
      <c r="J482" s="52">
        <v>136</v>
      </c>
      <c r="K482" s="51">
        <v>410900</v>
      </c>
      <c r="L482" s="53">
        <f t="shared" si="73"/>
        <v>0.9044756379330426</v>
      </c>
      <c r="M482" s="51">
        <f t="shared" si="74"/>
        <v>2585</v>
      </c>
      <c r="N482" s="52">
        <f t="shared" si="75"/>
        <v>2088076900</v>
      </c>
      <c r="O482" s="52">
        <f t="shared" si="82"/>
        <v>806304.7969052225</v>
      </c>
      <c r="P482" s="50">
        <v>790407.3945025165</v>
      </c>
      <c r="Q482" s="55">
        <f t="shared" si="76"/>
        <v>0.0201129221630218</v>
      </c>
      <c r="R482" s="48">
        <v>167</v>
      </c>
      <c r="S482" s="51">
        <v>167902200</v>
      </c>
      <c r="T482" s="52">
        <v>26</v>
      </c>
      <c r="U482" s="51">
        <v>20104500</v>
      </c>
      <c r="V482" s="52">
        <v>5</v>
      </c>
      <c r="W482" s="51">
        <v>3779000</v>
      </c>
      <c r="X482" s="53">
        <f t="shared" si="77"/>
        <v>0.0016398871945075453</v>
      </c>
      <c r="Y482" s="62">
        <f t="shared" si="78"/>
        <v>198</v>
      </c>
      <c r="Z482" s="63">
        <f t="shared" si="79"/>
        <v>191785700</v>
      </c>
      <c r="AA482" s="58">
        <f t="shared" si="81"/>
        <v>3055</v>
      </c>
      <c r="AB482" s="59">
        <f t="shared" si="80"/>
        <v>2304426800</v>
      </c>
      <c r="AC482" s="12"/>
    </row>
    <row r="483" spans="1:29" ht="16.5">
      <c r="A483" s="60" t="s">
        <v>982</v>
      </c>
      <c r="B483" s="46" t="s">
        <v>983</v>
      </c>
      <c r="C483" s="47" t="s">
        <v>977</v>
      </c>
      <c r="D483" s="48">
        <v>56</v>
      </c>
      <c r="E483" s="49">
        <v>8766700</v>
      </c>
      <c r="F483" s="50">
        <v>2281</v>
      </c>
      <c r="G483" s="51">
        <v>532596800</v>
      </c>
      <c r="H483" s="52">
        <v>0</v>
      </c>
      <c r="I483" s="51">
        <v>0</v>
      </c>
      <c r="J483" s="52">
        <v>0</v>
      </c>
      <c r="K483" s="51">
        <v>0</v>
      </c>
      <c r="L483" s="53">
        <f t="shared" si="73"/>
        <v>0.7535128396756123</v>
      </c>
      <c r="M483" s="51">
        <f t="shared" si="74"/>
        <v>2281</v>
      </c>
      <c r="N483" s="52">
        <f t="shared" si="75"/>
        <v>571474400</v>
      </c>
      <c r="O483" s="52">
        <f t="shared" si="82"/>
        <v>233492.67864971503</v>
      </c>
      <c r="P483" s="50">
        <v>227458.25285338017</v>
      </c>
      <c r="Q483" s="55">
        <f t="shared" si="76"/>
        <v>0.026529816881274745</v>
      </c>
      <c r="R483" s="48">
        <v>235</v>
      </c>
      <c r="S483" s="51">
        <v>123755040</v>
      </c>
      <c r="T483" s="52">
        <v>1</v>
      </c>
      <c r="U483" s="51">
        <v>2822340</v>
      </c>
      <c r="V483" s="52">
        <v>24</v>
      </c>
      <c r="W483" s="51">
        <v>38877600</v>
      </c>
      <c r="X483" s="53">
        <f t="shared" si="77"/>
        <v>0.05500365525247727</v>
      </c>
      <c r="Y483" s="62">
        <f t="shared" si="78"/>
        <v>260</v>
      </c>
      <c r="Z483" s="63">
        <f t="shared" si="79"/>
        <v>165454980</v>
      </c>
      <c r="AA483" s="58">
        <f t="shared" si="81"/>
        <v>2597</v>
      </c>
      <c r="AB483" s="59">
        <f t="shared" si="80"/>
        <v>706818480</v>
      </c>
      <c r="AC483" s="12"/>
    </row>
    <row r="484" spans="1:29" ht="16.5">
      <c r="A484" s="60" t="s">
        <v>984</v>
      </c>
      <c r="B484" s="46" t="s">
        <v>985</v>
      </c>
      <c r="C484" s="47" t="s">
        <v>977</v>
      </c>
      <c r="D484" s="48">
        <v>164</v>
      </c>
      <c r="E484" s="49">
        <v>22535500</v>
      </c>
      <c r="F484" s="50">
        <v>4857</v>
      </c>
      <c r="G484" s="51">
        <v>1995476000</v>
      </c>
      <c r="H484" s="52">
        <v>53</v>
      </c>
      <c r="I484" s="51">
        <v>29974800</v>
      </c>
      <c r="J484" s="52">
        <v>93</v>
      </c>
      <c r="K484" s="51">
        <v>1316000</v>
      </c>
      <c r="L484" s="53">
        <f t="shared" si="73"/>
        <v>0.7040744182502469</v>
      </c>
      <c r="M484" s="51">
        <f t="shared" si="74"/>
        <v>4910</v>
      </c>
      <c r="N484" s="52">
        <f t="shared" si="75"/>
        <v>2050450800</v>
      </c>
      <c r="O484" s="52">
        <f t="shared" si="82"/>
        <v>412515.43788187375</v>
      </c>
      <c r="P484" s="50">
        <v>411605.54875560995</v>
      </c>
      <c r="Q484" s="55">
        <f t="shared" si="76"/>
        <v>0.0022105851804345737</v>
      </c>
      <c r="R484" s="48">
        <v>149</v>
      </c>
      <c r="S484" s="51">
        <v>225697700</v>
      </c>
      <c r="T484" s="52">
        <v>224</v>
      </c>
      <c r="U484" s="51">
        <v>576756700</v>
      </c>
      <c r="V484" s="52">
        <v>1</v>
      </c>
      <c r="W484" s="51">
        <v>25000000</v>
      </c>
      <c r="X484" s="53">
        <f t="shared" si="77"/>
        <v>0.008690342148155943</v>
      </c>
      <c r="Y484" s="62">
        <f t="shared" si="78"/>
        <v>374</v>
      </c>
      <c r="Z484" s="63">
        <f t="shared" si="79"/>
        <v>827454400</v>
      </c>
      <c r="AA484" s="58">
        <f t="shared" si="81"/>
        <v>5541</v>
      </c>
      <c r="AB484" s="59">
        <f t="shared" si="80"/>
        <v>2876756700</v>
      </c>
      <c r="AC484" s="12"/>
    </row>
    <row r="485" spans="1:29" ht="16.5">
      <c r="A485" s="60" t="s">
        <v>986</v>
      </c>
      <c r="B485" s="46" t="s">
        <v>987</v>
      </c>
      <c r="C485" s="47" t="s">
        <v>977</v>
      </c>
      <c r="D485" s="48">
        <v>483</v>
      </c>
      <c r="E485" s="49">
        <v>85358500</v>
      </c>
      <c r="F485" s="50">
        <v>14850</v>
      </c>
      <c r="G485" s="51">
        <v>6227830600</v>
      </c>
      <c r="H485" s="52">
        <v>10</v>
      </c>
      <c r="I485" s="51">
        <v>5960700</v>
      </c>
      <c r="J485" s="52">
        <v>33</v>
      </c>
      <c r="K485" s="51">
        <v>116100</v>
      </c>
      <c r="L485" s="53">
        <f t="shared" si="73"/>
        <v>0.7416933924375914</v>
      </c>
      <c r="M485" s="51">
        <f t="shared" si="74"/>
        <v>14860</v>
      </c>
      <c r="N485" s="52">
        <f t="shared" si="75"/>
        <v>6301223500</v>
      </c>
      <c r="O485" s="52">
        <f t="shared" si="82"/>
        <v>419501.4333781965</v>
      </c>
      <c r="P485" s="50">
        <v>400156.0998586905</v>
      </c>
      <c r="Q485" s="55">
        <f t="shared" si="76"/>
        <v>0.04834446738744582</v>
      </c>
      <c r="R485" s="48">
        <v>407</v>
      </c>
      <c r="S485" s="51">
        <v>1670545500</v>
      </c>
      <c r="T485" s="52">
        <v>48</v>
      </c>
      <c r="U485" s="51">
        <v>347565400</v>
      </c>
      <c r="V485" s="52">
        <v>23</v>
      </c>
      <c r="W485" s="51">
        <v>67432200</v>
      </c>
      <c r="X485" s="53">
        <f t="shared" si="77"/>
        <v>0.008023049661211814</v>
      </c>
      <c r="Y485" s="62">
        <f t="shared" si="78"/>
        <v>478</v>
      </c>
      <c r="Z485" s="63">
        <f t="shared" si="79"/>
        <v>2085543100</v>
      </c>
      <c r="AA485" s="58">
        <f t="shared" si="81"/>
        <v>15854</v>
      </c>
      <c r="AB485" s="59">
        <f t="shared" si="80"/>
        <v>8404809000</v>
      </c>
      <c r="AC485" s="12"/>
    </row>
    <row r="486" spans="1:29" ht="16.5">
      <c r="A486" s="60" t="s">
        <v>988</v>
      </c>
      <c r="B486" s="46" t="s">
        <v>989</v>
      </c>
      <c r="C486" s="47" t="s">
        <v>977</v>
      </c>
      <c r="D486" s="48">
        <v>16</v>
      </c>
      <c r="E486" s="49">
        <v>6190800</v>
      </c>
      <c r="F486" s="50">
        <v>298</v>
      </c>
      <c r="G486" s="51">
        <v>276938100</v>
      </c>
      <c r="H486" s="52">
        <v>56</v>
      </c>
      <c r="I486" s="51">
        <v>129868000</v>
      </c>
      <c r="J486" s="52">
        <v>67</v>
      </c>
      <c r="K486" s="51">
        <v>415900</v>
      </c>
      <c r="L486" s="53">
        <f t="shared" si="73"/>
        <v>0.9149177485984066</v>
      </c>
      <c r="M486" s="51">
        <f t="shared" si="74"/>
        <v>354</v>
      </c>
      <c r="N486" s="52">
        <f t="shared" si="75"/>
        <v>409977100</v>
      </c>
      <c r="O486" s="52">
        <f t="shared" si="82"/>
        <v>1149169.7740112995</v>
      </c>
      <c r="P486" s="50">
        <v>1123201.4164305949</v>
      </c>
      <c r="Q486" s="55">
        <f t="shared" si="76"/>
        <v>0.023119947322742054</v>
      </c>
      <c r="R486" s="48">
        <v>30</v>
      </c>
      <c r="S486" s="51">
        <v>28053000</v>
      </c>
      <c r="T486" s="52">
        <v>0</v>
      </c>
      <c r="U486" s="51">
        <v>0</v>
      </c>
      <c r="V486" s="52">
        <v>2</v>
      </c>
      <c r="W486" s="51">
        <v>3171000</v>
      </c>
      <c r="X486" s="53">
        <f t="shared" si="77"/>
        <v>0.007131663416073524</v>
      </c>
      <c r="Y486" s="62">
        <f t="shared" si="78"/>
        <v>32</v>
      </c>
      <c r="Z486" s="63">
        <f t="shared" si="79"/>
        <v>31224000</v>
      </c>
      <c r="AA486" s="58">
        <f t="shared" si="81"/>
        <v>469</v>
      </c>
      <c r="AB486" s="59">
        <f t="shared" si="80"/>
        <v>444636800</v>
      </c>
      <c r="AC486" s="12"/>
    </row>
    <row r="487" spans="1:29" ht="16.5">
      <c r="A487" s="60" t="s">
        <v>990</v>
      </c>
      <c r="B487" s="46" t="s">
        <v>477</v>
      </c>
      <c r="C487" s="47" t="s">
        <v>977</v>
      </c>
      <c r="D487" s="48">
        <v>1105</v>
      </c>
      <c r="E487" s="49">
        <v>114843950</v>
      </c>
      <c r="F487" s="50">
        <v>19738</v>
      </c>
      <c r="G487" s="51">
        <v>6108979900</v>
      </c>
      <c r="H487" s="52">
        <v>115</v>
      </c>
      <c r="I487" s="51">
        <v>53503200</v>
      </c>
      <c r="J487" s="52">
        <v>234</v>
      </c>
      <c r="K487" s="51">
        <v>2436200</v>
      </c>
      <c r="L487" s="53">
        <f t="shared" si="73"/>
        <v>0.6813394811606353</v>
      </c>
      <c r="M487" s="51">
        <f t="shared" si="74"/>
        <v>19853</v>
      </c>
      <c r="N487" s="52">
        <f t="shared" si="75"/>
        <v>6592593800</v>
      </c>
      <c r="O487" s="52">
        <f t="shared" si="82"/>
        <v>310405.63642774394</v>
      </c>
      <c r="P487" s="50">
        <v>306959.19654207985</v>
      </c>
      <c r="Q487" s="55">
        <f t="shared" si="76"/>
        <v>0.011227680826925907</v>
      </c>
      <c r="R487" s="48">
        <v>525</v>
      </c>
      <c r="S487" s="51">
        <v>1458437700</v>
      </c>
      <c r="T487" s="52">
        <v>165</v>
      </c>
      <c r="U487" s="51">
        <v>876347100</v>
      </c>
      <c r="V487" s="52">
        <v>29</v>
      </c>
      <c r="W487" s="51">
        <v>430110700</v>
      </c>
      <c r="X487" s="53">
        <f t="shared" si="77"/>
        <v>0.04755411031952975</v>
      </c>
      <c r="Y487" s="62">
        <f t="shared" si="78"/>
        <v>719</v>
      </c>
      <c r="Z487" s="63">
        <f t="shared" si="79"/>
        <v>2764895500</v>
      </c>
      <c r="AA487" s="58">
        <f t="shared" si="81"/>
        <v>21911</v>
      </c>
      <c r="AB487" s="59">
        <f t="shared" si="80"/>
        <v>9044658750</v>
      </c>
      <c r="AC487" s="12"/>
    </row>
    <row r="488" spans="1:29" ht="16.5">
      <c r="A488" s="60" t="s">
        <v>991</v>
      </c>
      <c r="B488" s="46" t="s">
        <v>992</v>
      </c>
      <c r="C488" s="47" t="s">
        <v>977</v>
      </c>
      <c r="D488" s="48">
        <v>145</v>
      </c>
      <c r="E488" s="49">
        <v>12679100</v>
      </c>
      <c r="F488" s="50">
        <v>2352</v>
      </c>
      <c r="G488" s="51">
        <v>1065146100</v>
      </c>
      <c r="H488" s="52">
        <v>1</v>
      </c>
      <c r="I488" s="51">
        <v>80000</v>
      </c>
      <c r="J488" s="52">
        <v>4</v>
      </c>
      <c r="K488" s="51">
        <v>5990</v>
      </c>
      <c r="L488" s="53">
        <f t="shared" si="73"/>
        <v>0.8156464507051849</v>
      </c>
      <c r="M488" s="51">
        <f t="shared" si="74"/>
        <v>2353</v>
      </c>
      <c r="N488" s="52">
        <f t="shared" si="75"/>
        <v>1071566300</v>
      </c>
      <c r="O488" s="52">
        <f t="shared" si="82"/>
        <v>452709.7747556311</v>
      </c>
      <c r="P488" s="50">
        <v>445430.8867204073</v>
      </c>
      <c r="Q488" s="55">
        <f t="shared" si="76"/>
        <v>0.016341228801658534</v>
      </c>
      <c r="R488" s="48">
        <v>176</v>
      </c>
      <c r="S488" s="51">
        <v>210534700</v>
      </c>
      <c r="T488" s="52">
        <v>8</v>
      </c>
      <c r="U488" s="51">
        <v>11203900</v>
      </c>
      <c r="V488" s="52">
        <v>8</v>
      </c>
      <c r="W488" s="51">
        <v>6340200</v>
      </c>
      <c r="X488" s="53">
        <f t="shared" si="77"/>
        <v>0.004854707959897916</v>
      </c>
      <c r="Y488" s="62">
        <f t="shared" si="78"/>
        <v>192</v>
      </c>
      <c r="Z488" s="63">
        <f t="shared" si="79"/>
        <v>228078800</v>
      </c>
      <c r="AA488" s="58">
        <f t="shared" si="81"/>
        <v>2694</v>
      </c>
      <c r="AB488" s="59">
        <f t="shared" si="80"/>
        <v>1305989990</v>
      </c>
      <c r="AC488" s="12"/>
    </row>
    <row r="489" spans="1:29" ht="16.5">
      <c r="A489" s="60" t="s">
        <v>993</v>
      </c>
      <c r="B489" s="46" t="s">
        <v>994</v>
      </c>
      <c r="C489" s="47" t="s">
        <v>977</v>
      </c>
      <c r="D489" s="48">
        <v>793</v>
      </c>
      <c r="E489" s="49">
        <v>74521700</v>
      </c>
      <c r="F489" s="50">
        <v>12695</v>
      </c>
      <c r="G489" s="51">
        <v>4653158000</v>
      </c>
      <c r="H489" s="52">
        <v>170</v>
      </c>
      <c r="I489" s="51">
        <v>91274200</v>
      </c>
      <c r="J489" s="52">
        <v>309</v>
      </c>
      <c r="K489" s="51">
        <v>3936400</v>
      </c>
      <c r="L489" s="53">
        <f t="shared" si="73"/>
        <v>0.8604080632187081</v>
      </c>
      <c r="M489" s="51">
        <f t="shared" si="74"/>
        <v>12865</v>
      </c>
      <c r="N489" s="52">
        <f t="shared" si="75"/>
        <v>4847104100</v>
      </c>
      <c r="O489" s="52">
        <f t="shared" si="82"/>
        <v>368786.0240963855</v>
      </c>
      <c r="P489" s="50">
        <v>366179.12208076235</v>
      </c>
      <c r="Q489" s="55">
        <f t="shared" si="76"/>
        <v>0.00711919893414406</v>
      </c>
      <c r="R489" s="48">
        <v>340</v>
      </c>
      <c r="S489" s="51">
        <v>397202200</v>
      </c>
      <c r="T489" s="52">
        <v>122</v>
      </c>
      <c r="U489" s="51">
        <v>191400800</v>
      </c>
      <c r="V489" s="52">
        <v>31</v>
      </c>
      <c r="W489" s="51">
        <v>102671900</v>
      </c>
      <c r="X489" s="53">
        <f t="shared" si="77"/>
        <v>0.018619663407980595</v>
      </c>
      <c r="Y489" s="62">
        <f t="shared" si="78"/>
        <v>493</v>
      </c>
      <c r="Z489" s="63">
        <f t="shared" si="79"/>
        <v>691274900</v>
      </c>
      <c r="AA489" s="58">
        <f t="shared" si="81"/>
        <v>14460</v>
      </c>
      <c r="AB489" s="59">
        <f t="shared" si="80"/>
        <v>5514165200</v>
      </c>
      <c r="AC489" s="12"/>
    </row>
    <row r="490" spans="1:29" ht="16.5">
      <c r="A490" s="60" t="s">
        <v>995</v>
      </c>
      <c r="B490" s="46" t="s">
        <v>996</v>
      </c>
      <c r="C490" s="47" t="s">
        <v>977</v>
      </c>
      <c r="D490" s="48">
        <v>103</v>
      </c>
      <c r="E490" s="49">
        <v>8161600</v>
      </c>
      <c r="F490" s="50">
        <v>3250</v>
      </c>
      <c r="G490" s="51">
        <v>933615455</v>
      </c>
      <c r="H490" s="52">
        <v>0</v>
      </c>
      <c r="I490" s="51">
        <v>0</v>
      </c>
      <c r="J490" s="52">
        <v>0</v>
      </c>
      <c r="K490" s="51">
        <v>0</v>
      </c>
      <c r="L490" s="53">
        <f t="shared" si="73"/>
        <v>0.8563905486098757</v>
      </c>
      <c r="M490" s="51">
        <f t="shared" si="74"/>
        <v>3250</v>
      </c>
      <c r="N490" s="52">
        <f t="shared" si="75"/>
        <v>946604855</v>
      </c>
      <c r="O490" s="52">
        <f t="shared" si="82"/>
        <v>287266.2938461538</v>
      </c>
      <c r="P490" s="50">
        <v>291998.44519704435</v>
      </c>
      <c r="Q490" s="55">
        <f t="shared" si="76"/>
        <v>-0.016206084069034003</v>
      </c>
      <c r="R490" s="48">
        <v>140</v>
      </c>
      <c r="S490" s="51">
        <v>98594835</v>
      </c>
      <c r="T490" s="52">
        <v>31</v>
      </c>
      <c r="U490" s="51">
        <v>36813580</v>
      </c>
      <c r="V490" s="52">
        <v>20</v>
      </c>
      <c r="W490" s="51">
        <v>12989400</v>
      </c>
      <c r="X490" s="53">
        <f t="shared" si="77"/>
        <v>0.011914969201225489</v>
      </c>
      <c r="Y490" s="62">
        <f t="shared" si="78"/>
        <v>191</v>
      </c>
      <c r="Z490" s="63">
        <f t="shared" si="79"/>
        <v>148397815</v>
      </c>
      <c r="AA490" s="58">
        <f t="shared" si="81"/>
        <v>3544</v>
      </c>
      <c r="AB490" s="59">
        <f t="shared" si="80"/>
        <v>1090174870</v>
      </c>
      <c r="AC490" s="12"/>
    </row>
    <row r="491" spans="1:29" ht="16.5">
      <c r="A491" s="60" t="s">
        <v>997</v>
      </c>
      <c r="B491" s="46" t="s">
        <v>998</v>
      </c>
      <c r="C491" s="47" t="s">
        <v>977</v>
      </c>
      <c r="D491" s="48">
        <v>12</v>
      </c>
      <c r="E491" s="49">
        <v>524900</v>
      </c>
      <c r="F491" s="50">
        <v>152</v>
      </c>
      <c r="G491" s="51">
        <v>48075700</v>
      </c>
      <c r="H491" s="52">
        <v>0</v>
      </c>
      <c r="I491" s="51">
        <v>0</v>
      </c>
      <c r="J491" s="52">
        <v>4</v>
      </c>
      <c r="K491" s="51">
        <v>33100</v>
      </c>
      <c r="L491" s="53">
        <f t="shared" si="73"/>
        <v>0.9149625360888705</v>
      </c>
      <c r="M491" s="51">
        <f t="shared" si="74"/>
        <v>152</v>
      </c>
      <c r="N491" s="52">
        <f t="shared" si="75"/>
        <v>48075700</v>
      </c>
      <c r="O491" s="52">
        <f t="shared" si="82"/>
        <v>316287.5</v>
      </c>
      <c r="P491" s="50">
        <v>318437.5</v>
      </c>
      <c r="Q491" s="55">
        <f t="shared" si="76"/>
        <v>-0.006751717369970559</v>
      </c>
      <c r="R491" s="48">
        <v>10</v>
      </c>
      <c r="S491" s="51">
        <v>3910200</v>
      </c>
      <c r="T491" s="52">
        <v>0</v>
      </c>
      <c r="U491" s="51">
        <v>0</v>
      </c>
      <c r="V491" s="52">
        <v>0</v>
      </c>
      <c r="W491" s="51">
        <v>0</v>
      </c>
      <c r="X491" s="53">
        <f t="shared" si="77"/>
        <v>0</v>
      </c>
      <c r="Y491" s="62">
        <f t="shared" si="78"/>
        <v>10</v>
      </c>
      <c r="Z491" s="63">
        <f t="shared" si="79"/>
        <v>3910200</v>
      </c>
      <c r="AA491" s="58">
        <f t="shared" si="81"/>
        <v>178</v>
      </c>
      <c r="AB491" s="59">
        <f t="shared" si="80"/>
        <v>52543900</v>
      </c>
      <c r="AC491" s="12"/>
    </row>
    <row r="492" spans="1:29" ht="16.5">
      <c r="A492" s="60" t="s">
        <v>999</v>
      </c>
      <c r="B492" s="46" t="s">
        <v>1000</v>
      </c>
      <c r="C492" s="47" t="s">
        <v>977</v>
      </c>
      <c r="D492" s="48">
        <v>594</v>
      </c>
      <c r="E492" s="49">
        <v>59459900</v>
      </c>
      <c r="F492" s="50">
        <v>6474</v>
      </c>
      <c r="G492" s="51">
        <v>3223428000</v>
      </c>
      <c r="H492" s="52">
        <v>120</v>
      </c>
      <c r="I492" s="51">
        <v>68334900</v>
      </c>
      <c r="J492" s="52">
        <v>231</v>
      </c>
      <c r="K492" s="51">
        <v>1933100</v>
      </c>
      <c r="L492" s="53">
        <f t="shared" si="73"/>
        <v>0.8813515970106</v>
      </c>
      <c r="M492" s="51">
        <f t="shared" si="74"/>
        <v>6594</v>
      </c>
      <c r="N492" s="52">
        <f t="shared" si="75"/>
        <v>3388773100</v>
      </c>
      <c r="O492" s="52">
        <f t="shared" si="82"/>
        <v>499205.7779799818</v>
      </c>
      <c r="P492" s="50">
        <v>499153.4926470588</v>
      </c>
      <c r="Q492" s="55">
        <f t="shared" si="76"/>
        <v>0.0001047480057601605</v>
      </c>
      <c r="R492" s="48">
        <v>157</v>
      </c>
      <c r="S492" s="51">
        <v>281624200</v>
      </c>
      <c r="T492" s="52">
        <v>1</v>
      </c>
      <c r="U492" s="51">
        <v>3112900</v>
      </c>
      <c r="V492" s="52">
        <v>13</v>
      </c>
      <c r="W492" s="51">
        <v>97010200</v>
      </c>
      <c r="X492" s="53">
        <f t="shared" si="77"/>
        <v>0.025973952952783354</v>
      </c>
      <c r="Y492" s="62">
        <f t="shared" si="78"/>
        <v>171</v>
      </c>
      <c r="Z492" s="63">
        <f t="shared" si="79"/>
        <v>381747300</v>
      </c>
      <c r="AA492" s="58">
        <f t="shared" si="81"/>
        <v>7590</v>
      </c>
      <c r="AB492" s="59">
        <f t="shared" si="80"/>
        <v>3734903200</v>
      </c>
      <c r="AC492" s="12"/>
    </row>
    <row r="493" spans="1:29" ht="16.5">
      <c r="A493" s="60" t="s">
        <v>1001</v>
      </c>
      <c r="B493" s="46" t="s">
        <v>1002</v>
      </c>
      <c r="C493" s="47" t="s">
        <v>977</v>
      </c>
      <c r="D493" s="48">
        <v>91</v>
      </c>
      <c r="E493" s="49">
        <v>9025800</v>
      </c>
      <c r="F493" s="50">
        <v>4952</v>
      </c>
      <c r="G493" s="51">
        <v>1170988400</v>
      </c>
      <c r="H493" s="52">
        <v>0</v>
      </c>
      <c r="I493" s="51">
        <v>0</v>
      </c>
      <c r="J493" s="52">
        <v>0</v>
      </c>
      <c r="K493" s="51">
        <v>0</v>
      </c>
      <c r="L493" s="53">
        <f t="shared" si="73"/>
        <v>0.7500469424507492</v>
      </c>
      <c r="M493" s="51">
        <f t="shared" si="74"/>
        <v>4952</v>
      </c>
      <c r="N493" s="52">
        <f t="shared" si="75"/>
        <v>1304084200</v>
      </c>
      <c r="O493" s="52">
        <f t="shared" si="82"/>
        <v>236467.7705977383</v>
      </c>
      <c r="P493" s="50">
        <v>244034.70623864324</v>
      </c>
      <c r="Q493" s="55">
        <f t="shared" si="76"/>
        <v>-0.031007620832035166</v>
      </c>
      <c r="R493" s="48">
        <v>265</v>
      </c>
      <c r="S493" s="51">
        <v>244737950</v>
      </c>
      <c r="T493" s="52">
        <v>3</v>
      </c>
      <c r="U493" s="51">
        <v>3372200</v>
      </c>
      <c r="V493" s="52">
        <v>36</v>
      </c>
      <c r="W493" s="51">
        <v>133095800</v>
      </c>
      <c r="X493" s="53">
        <f t="shared" si="77"/>
        <v>0.08525114155104903</v>
      </c>
      <c r="Y493" s="62">
        <f t="shared" si="78"/>
        <v>304</v>
      </c>
      <c r="Z493" s="63">
        <f t="shared" si="79"/>
        <v>381205950</v>
      </c>
      <c r="AA493" s="58">
        <f t="shared" si="81"/>
        <v>5347</v>
      </c>
      <c r="AB493" s="59">
        <f t="shared" si="80"/>
        <v>1561220150</v>
      </c>
      <c r="AC493" s="12"/>
    </row>
    <row r="494" spans="1:29" ht="16.5">
      <c r="A494" s="60" t="s">
        <v>1003</v>
      </c>
      <c r="B494" s="46" t="s">
        <v>1004</v>
      </c>
      <c r="C494" s="47" t="s">
        <v>977</v>
      </c>
      <c r="D494" s="48">
        <v>43</v>
      </c>
      <c r="E494" s="49">
        <v>12672200</v>
      </c>
      <c r="F494" s="50">
        <v>729</v>
      </c>
      <c r="G494" s="51">
        <v>470962100</v>
      </c>
      <c r="H494" s="52">
        <v>47</v>
      </c>
      <c r="I494" s="51">
        <v>87476200</v>
      </c>
      <c r="J494" s="52">
        <v>105</v>
      </c>
      <c r="K494" s="51">
        <v>488587</v>
      </c>
      <c r="L494" s="53">
        <f t="shared" si="73"/>
        <v>0.7926500805007703</v>
      </c>
      <c r="M494" s="51">
        <f t="shared" si="74"/>
        <v>776</v>
      </c>
      <c r="N494" s="52">
        <f t="shared" si="75"/>
        <v>564219300</v>
      </c>
      <c r="O494" s="52">
        <f t="shared" si="82"/>
        <v>719636.9845360825</v>
      </c>
      <c r="P494" s="50">
        <v>695615.5440414508</v>
      </c>
      <c r="Q494" s="55">
        <f t="shared" si="76"/>
        <v>0.034532639042350446</v>
      </c>
      <c r="R494" s="48">
        <v>40</v>
      </c>
      <c r="S494" s="51">
        <v>120940500</v>
      </c>
      <c r="T494" s="52">
        <v>1</v>
      </c>
      <c r="U494" s="51">
        <v>6200000</v>
      </c>
      <c r="V494" s="52">
        <v>10</v>
      </c>
      <c r="W494" s="51">
        <v>5781000</v>
      </c>
      <c r="X494" s="53">
        <f t="shared" si="77"/>
        <v>0.008205579945671624</v>
      </c>
      <c r="Y494" s="62">
        <f t="shared" si="78"/>
        <v>51</v>
      </c>
      <c r="Z494" s="63">
        <f t="shared" si="79"/>
        <v>132921500</v>
      </c>
      <c r="AA494" s="58">
        <f t="shared" si="81"/>
        <v>975</v>
      </c>
      <c r="AB494" s="59">
        <f t="shared" si="80"/>
        <v>704520587</v>
      </c>
      <c r="AC494" s="12"/>
    </row>
    <row r="495" spans="1:29" ht="16.5">
      <c r="A495" s="60" t="s">
        <v>1005</v>
      </c>
      <c r="B495" s="46" t="s">
        <v>1006</v>
      </c>
      <c r="C495" s="47" t="s">
        <v>977</v>
      </c>
      <c r="D495" s="48">
        <v>35</v>
      </c>
      <c r="E495" s="49">
        <v>9323900</v>
      </c>
      <c r="F495" s="50">
        <v>1903</v>
      </c>
      <c r="G495" s="51">
        <v>608340284</v>
      </c>
      <c r="H495" s="52">
        <v>0</v>
      </c>
      <c r="I495" s="51">
        <v>0</v>
      </c>
      <c r="J495" s="52">
        <v>0</v>
      </c>
      <c r="K495" s="51">
        <v>0</v>
      </c>
      <c r="L495" s="53">
        <f t="shared" si="73"/>
        <v>0.5140644786564633</v>
      </c>
      <c r="M495" s="51">
        <f t="shared" si="74"/>
        <v>1903</v>
      </c>
      <c r="N495" s="52">
        <f t="shared" si="75"/>
        <v>662890384</v>
      </c>
      <c r="O495" s="52">
        <f t="shared" si="82"/>
        <v>319674.3478717814</v>
      </c>
      <c r="P495" s="50">
        <v>319545.60839895013</v>
      </c>
      <c r="Q495" s="55">
        <f t="shared" si="76"/>
        <v>0.0004028829357921263</v>
      </c>
      <c r="R495" s="48">
        <v>178</v>
      </c>
      <c r="S495" s="51">
        <v>234644574</v>
      </c>
      <c r="T495" s="52">
        <v>12</v>
      </c>
      <c r="U495" s="51">
        <v>276534100</v>
      </c>
      <c r="V495" s="52">
        <v>5</v>
      </c>
      <c r="W495" s="51">
        <v>54550100</v>
      </c>
      <c r="X495" s="53">
        <f t="shared" si="77"/>
        <v>0.04609635339743166</v>
      </c>
      <c r="Y495" s="62">
        <f t="shared" si="78"/>
        <v>195</v>
      </c>
      <c r="Z495" s="63">
        <f t="shared" si="79"/>
        <v>565728774</v>
      </c>
      <c r="AA495" s="58">
        <f t="shared" si="81"/>
        <v>2133</v>
      </c>
      <c r="AB495" s="59">
        <f t="shared" si="80"/>
        <v>1183392958</v>
      </c>
      <c r="AC495" s="12"/>
    </row>
    <row r="496" spans="1:29" ht="16.5">
      <c r="A496" s="60" t="s">
        <v>1007</v>
      </c>
      <c r="B496" s="46" t="s">
        <v>1008</v>
      </c>
      <c r="C496" s="47" t="s">
        <v>977</v>
      </c>
      <c r="D496" s="48">
        <v>9</v>
      </c>
      <c r="E496" s="49">
        <v>674800</v>
      </c>
      <c r="F496" s="50">
        <v>253</v>
      </c>
      <c r="G496" s="51">
        <v>111209300</v>
      </c>
      <c r="H496" s="52">
        <v>0</v>
      </c>
      <c r="I496" s="51">
        <v>0</v>
      </c>
      <c r="J496" s="52">
        <v>1</v>
      </c>
      <c r="K496" s="51">
        <v>11200</v>
      </c>
      <c r="L496" s="53">
        <f t="shared" si="73"/>
        <v>0.8751139048062714</v>
      </c>
      <c r="M496" s="51">
        <f t="shared" si="74"/>
        <v>253</v>
      </c>
      <c r="N496" s="52">
        <f t="shared" si="75"/>
        <v>112293700</v>
      </c>
      <c r="O496" s="52">
        <f t="shared" si="82"/>
        <v>439562.4505928854</v>
      </c>
      <c r="P496" s="50">
        <v>413296.8253968254</v>
      </c>
      <c r="Q496" s="55">
        <f t="shared" si="76"/>
        <v>0.06355148063583878</v>
      </c>
      <c r="R496" s="48">
        <v>9</v>
      </c>
      <c r="S496" s="51">
        <v>6316000</v>
      </c>
      <c r="T496" s="52">
        <v>1</v>
      </c>
      <c r="U496" s="51">
        <v>7784100</v>
      </c>
      <c r="V496" s="52">
        <v>2</v>
      </c>
      <c r="W496" s="51">
        <v>1084400</v>
      </c>
      <c r="X496" s="53">
        <f t="shared" si="77"/>
        <v>0.008533220858075004</v>
      </c>
      <c r="Y496" s="62">
        <f t="shared" si="78"/>
        <v>12</v>
      </c>
      <c r="Z496" s="63">
        <f t="shared" si="79"/>
        <v>15184500</v>
      </c>
      <c r="AA496" s="58">
        <f t="shared" si="81"/>
        <v>275</v>
      </c>
      <c r="AB496" s="59">
        <f t="shared" si="80"/>
        <v>127079800</v>
      </c>
      <c r="AC496" s="12"/>
    </row>
    <row r="497" spans="1:29" ht="16.5">
      <c r="A497" s="60" t="s">
        <v>1009</v>
      </c>
      <c r="B497" s="46" t="s">
        <v>1010</v>
      </c>
      <c r="C497" s="47" t="s">
        <v>977</v>
      </c>
      <c r="D497" s="48">
        <v>85</v>
      </c>
      <c r="E497" s="49">
        <v>26134800</v>
      </c>
      <c r="F497" s="50">
        <v>2657</v>
      </c>
      <c r="G497" s="51">
        <v>719526100</v>
      </c>
      <c r="H497" s="52">
        <v>0</v>
      </c>
      <c r="I497" s="51">
        <v>0</v>
      </c>
      <c r="J497" s="52">
        <v>0</v>
      </c>
      <c r="K497" s="51">
        <v>0</v>
      </c>
      <c r="L497" s="53">
        <f t="shared" si="73"/>
        <v>0.62154897343184</v>
      </c>
      <c r="M497" s="51">
        <f t="shared" si="74"/>
        <v>2657</v>
      </c>
      <c r="N497" s="52">
        <f t="shared" si="75"/>
        <v>799669600</v>
      </c>
      <c r="O497" s="52">
        <f t="shared" si="82"/>
        <v>270803.95182536694</v>
      </c>
      <c r="P497" s="50">
        <v>271169.337848006</v>
      </c>
      <c r="Q497" s="55">
        <f t="shared" si="76"/>
        <v>-0.0013474459374306438</v>
      </c>
      <c r="R497" s="48">
        <v>395</v>
      </c>
      <c r="S497" s="51">
        <v>313428300</v>
      </c>
      <c r="T497" s="52">
        <v>14</v>
      </c>
      <c r="U497" s="51">
        <v>18401100</v>
      </c>
      <c r="V497" s="52">
        <v>30</v>
      </c>
      <c r="W497" s="51">
        <v>80143500</v>
      </c>
      <c r="X497" s="53">
        <f t="shared" si="77"/>
        <v>0.06923044230394793</v>
      </c>
      <c r="Y497" s="62">
        <f t="shared" si="78"/>
        <v>439</v>
      </c>
      <c r="Z497" s="63">
        <f t="shared" si="79"/>
        <v>411972900</v>
      </c>
      <c r="AA497" s="58">
        <f t="shared" si="81"/>
        <v>3181</v>
      </c>
      <c r="AB497" s="59">
        <f t="shared" si="80"/>
        <v>1157633800</v>
      </c>
      <c r="AC497" s="12"/>
    </row>
    <row r="498" spans="1:29" ht="16.5">
      <c r="A498" s="60" t="s">
        <v>1011</v>
      </c>
      <c r="B498" s="46" t="s">
        <v>1012</v>
      </c>
      <c r="C498" s="47" t="s">
        <v>977</v>
      </c>
      <c r="D498" s="48">
        <v>35</v>
      </c>
      <c r="E498" s="49">
        <v>1707600</v>
      </c>
      <c r="F498" s="50">
        <v>1123</v>
      </c>
      <c r="G498" s="51">
        <v>272815976</v>
      </c>
      <c r="H498" s="52">
        <v>0</v>
      </c>
      <c r="I498" s="51">
        <v>0</v>
      </c>
      <c r="J498" s="52">
        <v>0</v>
      </c>
      <c r="K498" s="51">
        <v>0</v>
      </c>
      <c r="L498" s="53">
        <f t="shared" si="73"/>
        <v>0.85189855271786</v>
      </c>
      <c r="M498" s="51">
        <f t="shared" si="74"/>
        <v>1123</v>
      </c>
      <c r="N498" s="52">
        <f t="shared" si="75"/>
        <v>293348076</v>
      </c>
      <c r="O498" s="52">
        <f t="shared" si="82"/>
        <v>242934.97417631344</v>
      </c>
      <c r="P498" s="50">
        <v>245055.3659839715</v>
      </c>
      <c r="Q498" s="55">
        <f t="shared" si="76"/>
        <v>-0.008652705069909646</v>
      </c>
      <c r="R498" s="48">
        <v>38</v>
      </c>
      <c r="S498" s="51">
        <v>24801500</v>
      </c>
      <c r="T498" s="52">
        <v>1</v>
      </c>
      <c r="U498" s="51">
        <v>387500</v>
      </c>
      <c r="V498" s="52">
        <v>9</v>
      </c>
      <c r="W498" s="51">
        <v>20532100</v>
      </c>
      <c r="X498" s="53">
        <f t="shared" si="77"/>
        <v>0.06411379029451843</v>
      </c>
      <c r="Y498" s="62">
        <f t="shared" si="78"/>
        <v>48</v>
      </c>
      <c r="Z498" s="63">
        <f t="shared" si="79"/>
        <v>45721100</v>
      </c>
      <c r="AA498" s="58">
        <f t="shared" si="81"/>
        <v>1206</v>
      </c>
      <c r="AB498" s="59">
        <f t="shared" si="80"/>
        <v>320244676</v>
      </c>
      <c r="AC498" s="12"/>
    </row>
    <row r="499" spans="1:29" ht="16.5">
      <c r="A499" s="60" t="s">
        <v>1013</v>
      </c>
      <c r="B499" s="46" t="s">
        <v>1014</v>
      </c>
      <c r="C499" s="47" t="s">
        <v>977</v>
      </c>
      <c r="D499" s="48">
        <v>362</v>
      </c>
      <c r="E499" s="49">
        <v>56274000</v>
      </c>
      <c r="F499" s="50">
        <v>5260</v>
      </c>
      <c r="G499" s="51">
        <v>3632657400</v>
      </c>
      <c r="H499" s="52">
        <v>46</v>
      </c>
      <c r="I499" s="51">
        <v>30677300</v>
      </c>
      <c r="J499" s="52">
        <v>70</v>
      </c>
      <c r="K499" s="51">
        <v>197700</v>
      </c>
      <c r="L499" s="53">
        <f t="shared" si="73"/>
        <v>0.8408328750260312</v>
      </c>
      <c r="M499" s="51">
        <f t="shared" si="74"/>
        <v>5306</v>
      </c>
      <c r="N499" s="52">
        <f t="shared" si="75"/>
        <v>3663334700</v>
      </c>
      <c r="O499" s="52">
        <f t="shared" si="82"/>
        <v>690413.6260836788</v>
      </c>
      <c r="P499" s="50">
        <v>661811.4999054284</v>
      </c>
      <c r="Q499" s="55">
        <f t="shared" si="76"/>
        <v>0.04321793468735071</v>
      </c>
      <c r="R499" s="48">
        <v>205</v>
      </c>
      <c r="S499" s="51">
        <v>597292500</v>
      </c>
      <c r="T499" s="52">
        <v>11</v>
      </c>
      <c r="U499" s="51">
        <v>39694000</v>
      </c>
      <c r="V499" s="52">
        <v>0</v>
      </c>
      <c r="W499" s="51">
        <v>0</v>
      </c>
      <c r="X499" s="53">
        <f t="shared" si="77"/>
        <v>0</v>
      </c>
      <c r="Y499" s="62">
        <f t="shared" si="78"/>
        <v>216</v>
      </c>
      <c r="Z499" s="63">
        <f t="shared" si="79"/>
        <v>636986500</v>
      </c>
      <c r="AA499" s="58">
        <f t="shared" si="81"/>
        <v>5954</v>
      </c>
      <c r="AB499" s="59">
        <f t="shared" si="80"/>
        <v>4356792900</v>
      </c>
      <c r="AC499" s="12"/>
    </row>
    <row r="500" spans="1:29" ht="16.5">
      <c r="A500" s="60" t="s">
        <v>1015</v>
      </c>
      <c r="B500" s="46" t="s">
        <v>1016</v>
      </c>
      <c r="C500" s="47" t="s">
        <v>977</v>
      </c>
      <c r="D500" s="48">
        <v>177</v>
      </c>
      <c r="E500" s="49">
        <v>32019400</v>
      </c>
      <c r="F500" s="50">
        <v>1938</v>
      </c>
      <c r="G500" s="51">
        <v>1280593700</v>
      </c>
      <c r="H500" s="52">
        <v>2</v>
      </c>
      <c r="I500" s="51">
        <v>334100</v>
      </c>
      <c r="J500" s="52">
        <v>5</v>
      </c>
      <c r="K500" s="51">
        <v>5280</v>
      </c>
      <c r="L500" s="53">
        <f t="shared" si="73"/>
        <v>0.7693498119533404</v>
      </c>
      <c r="M500" s="51">
        <f t="shared" si="74"/>
        <v>1940</v>
      </c>
      <c r="N500" s="52">
        <f t="shared" si="75"/>
        <v>1328777800</v>
      </c>
      <c r="O500" s="52">
        <f t="shared" si="82"/>
        <v>660272.0618556701</v>
      </c>
      <c r="P500" s="50">
        <v>644240.3409090909</v>
      </c>
      <c r="Q500" s="55">
        <f t="shared" si="76"/>
        <v>0.024884689654728356</v>
      </c>
      <c r="R500" s="48">
        <v>90</v>
      </c>
      <c r="S500" s="51">
        <v>297786500</v>
      </c>
      <c r="T500" s="52">
        <v>5</v>
      </c>
      <c r="U500" s="51">
        <v>6359500</v>
      </c>
      <c r="V500" s="52">
        <v>1</v>
      </c>
      <c r="W500" s="51">
        <v>47850000</v>
      </c>
      <c r="X500" s="53">
        <f t="shared" si="77"/>
        <v>0.02873962802740899</v>
      </c>
      <c r="Y500" s="62">
        <f t="shared" si="78"/>
        <v>96</v>
      </c>
      <c r="Z500" s="63">
        <f t="shared" si="79"/>
        <v>351996000</v>
      </c>
      <c r="AA500" s="58">
        <f t="shared" si="81"/>
        <v>2218</v>
      </c>
      <c r="AB500" s="59">
        <f t="shared" si="80"/>
        <v>1664948480</v>
      </c>
      <c r="AC500" s="12"/>
    </row>
    <row r="501" spans="1:29" ht="16.5">
      <c r="A501" s="60" t="s">
        <v>1017</v>
      </c>
      <c r="B501" s="46" t="s">
        <v>1018</v>
      </c>
      <c r="C501" s="47" t="s">
        <v>1019</v>
      </c>
      <c r="D501" s="48">
        <v>38</v>
      </c>
      <c r="E501" s="49">
        <v>1697500</v>
      </c>
      <c r="F501" s="50">
        <v>186</v>
      </c>
      <c r="G501" s="51">
        <v>43840600</v>
      </c>
      <c r="H501" s="52">
        <v>2</v>
      </c>
      <c r="I501" s="51">
        <v>595300</v>
      </c>
      <c r="J501" s="52">
        <v>6</v>
      </c>
      <c r="K501" s="51">
        <v>44900</v>
      </c>
      <c r="L501" s="53">
        <f t="shared" si="73"/>
        <v>0.6476951062731939</v>
      </c>
      <c r="M501" s="51">
        <f t="shared" si="74"/>
        <v>188</v>
      </c>
      <c r="N501" s="52">
        <f t="shared" si="75"/>
        <v>46119600</v>
      </c>
      <c r="O501" s="52">
        <f t="shared" si="82"/>
        <v>236361.17021276595</v>
      </c>
      <c r="P501" s="50">
        <v>153518.8775510204</v>
      </c>
      <c r="Q501" s="55">
        <f t="shared" si="76"/>
        <v>0.5396228397658377</v>
      </c>
      <c r="R501" s="48">
        <v>56</v>
      </c>
      <c r="S501" s="51">
        <v>20488200</v>
      </c>
      <c r="T501" s="52">
        <v>1</v>
      </c>
      <c r="U501" s="51">
        <v>256000</v>
      </c>
      <c r="V501" s="52">
        <v>4</v>
      </c>
      <c r="W501" s="51">
        <v>1683700</v>
      </c>
      <c r="X501" s="53">
        <f t="shared" si="77"/>
        <v>0.024541513740740633</v>
      </c>
      <c r="Y501" s="62">
        <f t="shared" si="78"/>
        <v>61</v>
      </c>
      <c r="Z501" s="63">
        <f t="shared" si="79"/>
        <v>22427900</v>
      </c>
      <c r="AA501" s="58">
        <f t="shared" si="81"/>
        <v>293</v>
      </c>
      <c r="AB501" s="59">
        <f t="shared" si="80"/>
        <v>68606200</v>
      </c>
      <c r="AC501" s="12"/>
    </row>
    <row r="502" spans="1:29" ht="16.5">
      <c r="A502" s="60" t="s">
        <v>1020</v>
      </c>
      <c r="B502" s="46" t="s">
        <v>1021</v>
      </c>
      <c r="C502" s="47" t="s">
        <v>1019</v>
      </c>
      <c r="D502" s="48">
        <v>206</v>
      </c>
      <c r="E502" s="49">
        <v>11311800</v>
      </c>
      <c r="F502" s="50">
        <v>2004</v>
      </c>
      <c r="G502" s="51">
        <v>481529300</v>
      </c>
      <c r="H502" s="52">
        <v>65</v>
      </c>
      <c r="I502" s="51">
        <v>25287500</v>
      </c>
      <c r="J502" s="52">
        <v>155</v>
      </c>
      <c r="K502" s="51">
        <v>1247070</v>
      </c>
      <c r="L502" s="53">
        <f t="shared" si="73"/>
        <v>0.8398472503048116</v>
      </c>
      <c r="M502" s="51">
        <f t="shared" si="74"/>
        <v>2069</v>
      </c>
      <c r="N502" s="52">
        <f t="shared" si="75"/>
        <v>508516800</v>
      </c>
      <c r="O502" s="52">
        <f t="shared" si="82"/>
        <v>244957.37071048815</v>
      </c>
      <c r="P502" s="50">
        <v>245744.6592556791</v>
      </c>
      <c r="Q502" s="55">
        <f t="shared" si="76"/>
        <v>-0.0032036852706199543</v>
      </c>
      <c r="R502" s="48">
        <v>124</v>
      </c>
      <c r="S502" s="51">
        <v>76811500</v>
      </c>
      <c r="T502" s="52">
        <v>12</v>
      </c>
      <c r="U502" s="51">
        <v>5575900</v>
      </c>
      <c r="V502" s="52">
        <v>1</v>
      </c>
      <c r="W502" s="51">
        <v>1700000</v>
      </c>
      <c r="X502" s="53">
        <f t="shared" si="77"/>
        <v>0.0028170737937617293</v>
      </c>
      <c r="Y502" s="62">
        <f t="shared" si="78"/>
        <v>137</v>
      </c>
      <c r="Z502" s="63">
        <f t="shared" si="79"/>
        <v>84087400</v>
      </c>
      <c r="AA502" s="58">
        <f t="shared" si="81"/>
        <v>2567</v>
      </c>
      <c r="AB502" s="59">
        <f t="shared" si="80"/>
        <v>603463070</v>
      </c>
      <c r="AC502" s="12"/>
    </row>
    <row r="503" spans="1:29" ht="16.5">
      <c r="A503" s="60" t="s">
        <v>1022</v>
      </c>
      <c r="B503" s="46" t="s">
        <v>1023</v>
      </c>
      <c r="C503" s="47" t="s">
        <v>1019</v>
      </c>
      <c r="D503" s="48">
        <v>44</v>
      </c>
      <c r="E503" s="49">
        <v>2254350</v>
      </c>
      <c r="F503" s="50">
        <v>280</v>
      </c>
      <c r="G503" s="51">
        <v>71333600</v>
      </c>
      <c r="H503" s="52">
        <v>2</v>
      </c>
      <c r="I503" s="51">
        <v>418300</v>
      </c>
      <c r="J503" s="52">
        <v>2</v>
      </c>
      <c r="K503" s="51">
        <v>5500</v>
      </c>
      <c r="L503" s="53">
        <f t="shared" si="73"/>
        <v>0.5412511055751159</v>
      </c>
      <c r="M503" s="51">
        <f t="shared" si="74"/>
        <v>282</v>
      </c>
      <c r="N503" s="52">
        <f t="shared" si="75"/>
        <v>73139900</v>
      </c>
      <c r="O503" s="52">
        <f t="shared" si="82"/>
        <v>254439.36170212767</v>
      </c>
      <c r="P503" s="50">
        <v>254528.01418439715</v>
      </c>
      <c r="Q503" s="55">
        <f t="shared" si="76"/>
        <v>-0.0003483014730364868</v>
      </c>
      <c r="R503" s="48">
        <v>57</v>
      </c>
      <c r="S503" s="51">
        <v>57167000</v>
      </c>
      <c r="T503" s="52">
        <v>0</v>
      </c>
      <c r="U503" s="51">
        <v>0</v>
      </c>
      <c r="V503" s="52">
        <v>3</v>
      </c>
      <c r="W503" s="51">
        <v>1388000</v>
      </c>
      <c r="X503" s="53">
        <f t="shared" si="77"/>
        <v>0.010470197089390816</v>
      </c>
      <c r="Y503" s="62">
        <f t="shared" si="78"/>
        <v>60</v>
      </c>
      <c r="Z503" s="63">
        <f t="shared" si="79"/>
        <v>58555000</v>
      </c>
      <c r="AA503" s="58">
        <f t="shared" si="81"/>
        <v>388</v>
      </c>
      <c r="AB503" s="59">
        <f t="shared" si="80"/>
        <v>132566750</v>
      </c>
      <c r="AC503" s="12"/>
    </row>
    <row r="504" spans="1:29" ht="16.5">
      <c r="A504" s="60" t="s">
        <v>1024</v>
      </c>
      <c r="B504" s="46" t="s">
        <v>1025</v>
      </c>
      <c r="C504" s="47" t="s">
        <v>1019</v>
      </c>
      <c r="D504" s="48">
        <v>468</v>
      </c>
      <c r="E504" s="49">
        <v>16159100</v>
      </c>
      <c r="F504" s="50">
        <v>3213</v>
      </c>
      <c r="G504" s="51">
        <v>812932400</v>
      </c>
      <c r="H504" s="52">
        <v>37</v>
      </c>
      <c r="I504" s="51">
        <v>15834200</v>
      </c>
      <c r="J504" s="52">
        <v>129</v>
      </c>
      <c r="K504" s="51">
        <v>740800</v>
      </c>
      <c r="L504" s="53">
        <f t="shared" si="73"/>
        <v>0.8943595558799227</v>
      </c>
      <c r="M504" s="51">
        <f t="shared" si="74"/>
        <v>3250</v>
      </c>
      <c r="N504" s="52">
        <f t="shared" si="75"/>
        <v>829882200</v>
      </c>
      <c r="O504" s="52">
        <f t="shared" si="82"/>
        <v>255005.1076923077</v>
      </c>
      <c r="P504" s="50">
        <v>255214.2549923195</v>
      </c>
      <c r="Q504" s="55">
        <f t="shared" si="76"/>
        <v>-0.0008194969360864762</v>
      </c>
      <c r="R504" s="48">
        <v>118</v>
      </c>
      <c r="S504" s="51">
        <v>77996100</v>
      </c>
      <c r="T504" s="52">
        <v>3</v>
      </c>
      <c r="U504" s="51">
        <v>1881100</v>
      </c>
      <c r="V504" s="52">
        <v>3</v>
      </c>
      <c r="W504" s="51">
        <v>1115600</v>
      </c>
      <c r="X504" s="53">
        <f t="shared" si="77"/>
        <v>0.0012038944626142532</v>
      </c>
      <c r="Y504" s="62">
        <f t="shared" si="78"/>
        <v>124</v>
      </c>
      <c r="Z504" s="63">
        <f t="shared" si="79"/>
        <v>80992800</v>
      </c>
      <c r="AA504" s="58">
        <f t="shared" si="81"/>
        <v>3971</v>
      </c>
      <c r="AB504" s="59">
        <f t="shared" si="80"/>
        <v>926659300</v>
      </c>
      <c r="AC504" s="12"/>
    </row>
    <row r="505" spans="1:29" ht="16.5">
      <c r="A505" s="60" t="s">
        <v>1026</v>
      </c>
      <c r="B505" s="46" t="s">
        <v>1027</v>
      </c>
      <c r="C505" s="47" t="s">
        <v>1019</v>
      </c>
      <c r="D505" s="48">
        <v>390</v>
      </c>
      <c r="E505" s="49">
        <v>17180700</v>
      </c>
      <c r="F505" s="50">
        <v>2184</v>
      </c>
      <c r="G505" s="51">
        <v>570042100</v>
      </c>
      <c r="H505" s="52">
        <v>237</v>
      </c>
      <c r="I505" s="51">
        <v>71069100</v>
      </c>
      <c r="J505" s="52">
        <v>373</v>
      </c>
      <c r="K505" s="51">
        <v>3065400</v>
      </c>
      <c r="L505" s="53">
        <f t="shared" si="73"/>
        <v>0.882109640281395</v>
      </c>
      <c r="M505" s="51">
        <f t="shared" si="74"/>
        <v>2421</v>
      </c>
      <c r="N505" s="52">
        <f t="shared" si="75"/>
        <v>641952900</v>
      </c>
      <c r="O505" s="52">
        <f t="shared" si="82"/>
        <v>264812.5567947129</v>
      </c>
      <c r="P505" s="50">
        <v>262920.10757136944</v>
      </c>
      <c r="Q505" s="55">
        <f t="shared" si="76"/>
        <v>0.007197810927525783</v>
      </c>
      <c r="R505" s="48">
        <v>99</v>
      </c>
      <c r="S505" s="51">
        <v>59064500</v>
      </c>
      <c r="T505" s="52">
        <v>10</v>
      </c>
      <c r="U505" s="51">
        <v>5529600</v>
      </c>
      <c r="V505" s="52">
        <v>2</v>
      </c>
      <c r="W505" s="51">
        <v>841700</v>
      </c>
      <c r="X505" s="53">
        <f t="shared" si="77"/>
        <v>0.0011581012533002858</v>
      </c>
      <c r="Y505" s="62">
        <f t="shared" si="78"/>
        <v>111</v>
      </c>
      <c r="Z505" s="63">
        <f t="shared" si="79"/>
        <v>65435800</v>
      </c>
      <c r="AA505" s="58">
        <f t="shared" si="81"/>
        <v>3295</v>
      </c>
      <c r="AB505" s="59">
        <f t="shared" si="80"/>
        <v>726793100</v>
      </c>
      <c r="AC505" s="12"/>
    </row>
    <row r="506" spans="1:29" ht="16.5">
      <c r="A506" s="60" t="s">
        <v>1028</v>
      </c>
      <c r="B506" s="46" t="s">
        <v>1029</v>
      </c>
      <c r="C506" s="47" t="s">
        <v>1019</v>
      </c>
      <c r="D506" s="48">
        <v>124</v>
      </c>
      <c r="E506" s="49">
        <v>13861600</v>
      </c>
      <c r="F506" s="50">
        <v>1427</v>
      </c>
      <c r="G506" s="51">
        <v>247749100</v>
      </c>
      <c r="H506" s="52">
        <v>18</v>
      </c>
      <c r="I506" s="51">
        <v>4259500</v>
      </c>
      <c r="J506" s="52">
        <v>31</v>
      </c>
      <c r="K506" s="51">
        <v>226100</v>
      </c>
      <c r="L506" s="53">
        <f t="shared" si="73"/>
        <v>0.6463437810898062</v>
      </c>
      <c r="M506" s="51">
        <f t="shared" si="74"/>
        <v>1445</v>
      </c>
      <c r="N506" s="52">
        <f t="shared" si="75"/>
        <v>258666300</v>
      </c>
      <c r="O506" s="52">
        <f t="shared" si="82"/>
        <v>174400.4152249135</v>
      </c>
      <c r="P506" s="50">
        <v>174104.8309178744</v>
      </c>
      <c r="Q506" s="55">
        <f t="shared" si="76"/>
        <v>0.0016977375382451396</v>
      </c>
      <c r="R506" s="48">
        <v>129</v>
      </c>
      <c r="S506" s="51">
        <v>107220100</v>
      </c>
      <c r="T506" s="52">
        <v>10</v>
      </c>
      <c r="U506" s="51">
        <v>9924600</v>
      </c>
      <c r="V506" s="52">
        <v>13</v>
      </c>
      <c r="W506" s="51">
        <v>6657700</v>
      </c>
      <c r="X506" s="53">
        <f t="shared" si="77"/>
        <v>0.017075460882531795</v>
      </c>
      <c r="Y506" s="62">
        <f t="shared" si="78"/>
        <v>152</v>
      </c>
      <c r="Z506" s="63">
        <f t="shared" si="79"/>
        <v>123802400</v>
      </c>
      <c r="AA506" s="58">
        <f t="shared" si="81"/>
        <v>1752</v>
      </c>
      <c r="AB506" s="59">
        <f t="shared" si="80"/>
        <v>389898700</v>
      </c>
      <c r="AC506" s="12"/>
    </row>
    <row r="507" spans="1:29" ht="16.5">
      <c r="A507" s="60" t="s">
        <v>1030</v>
      </c>
      <c r="B507" s="46" t="s">
        <v>1031</v>
      </c>
      <c r="C507" s="47" t="s">
        <v>1019</v>
      </c>
      <c r="D507" s="48">
        <v>76</v>
      </c>
      <c r="E507" s="49">
        <v>6312700</v>
      </c>
      <c r="F507" s="50">
        <v>1068</v>
      </c>
      <c r="G507" s="51">
        <v>354237400</v>
      </c>
      <c r="H507" s="52">
        <v>134</v>
      </c>
      <c r="I507" s="51">
        <v>53697600</v>
      </c>
      <c r="J507" s="52">
        <v>216</v>
      </c>
      <c r="K507" s="51">
        <v>1942600</v>
      </c>
      <c r="L507" s="53">
        <f t="shared" si="73"/>
        <v>0.9309667187984599</v>
      </c>
      <c r="M507" s="51">
        <f t="shared" si="74"/>
        <v>1202</v>
      </c>
      <c r="N507" s="52">
        <f t="shared" si="75"/>
        <v>407935000</v>
      </c>
      <c r="O507" s="52">
        <f t="shared" si="82"/>
        <v>339380.1996672213</v>
      </c>
      <c r="P507" s="50">
        <v>340393.43308395677</v>
      </c>
      <c r="Q507" s="55">
        <f t="shared" si="76"/>
        <v>-0.002976653831290498</v>
      </c>
      <c r="R507" s="48">
        <v>37</v>
      </c>
      <c r="S507" s="51">
        <v>16093500</v>
      </c>
      <c r="T507" s="52">
        <v>5</v>
      </c>
      <c r="U507" s="51">
        <v>5900500</v>
      </c>
      <c r="V507" s="52">
        <v>0</v>
      </c>
      <c r="W507" s="51">
        <v>0</v>
      </c>
      <c r="X507" s="53">
        <f t="shared" si="77"/>
        <v>0</v>
      </c>
      <c r="Y507" s="62">
        <f t="shared" si="78"/>
        <v>42</v>
      </c>
      <c r="Z507" s="63">
        <f t="shared" si="79"/>
        <v>21994000</v>
      </c>
      <c r="AA507" s="58">
        <f t="shared" si="81"/>
        <v>1536</v>
      </c>
      <c r="AB507" s="59">
        <f t="shared" si="80"/>
        <v>438184300</v>
      </c>
      <c r="AC507" s="12"/>
    </row>
    <row r="508" spans="1:29" ht="16.5">
      <c r="A508" s="60" t="s">
        <v>1032</v>
      </c>
      <c r="B508" s="46" t="s">
        <v>1033</v>
      </c>
      <c r="C508" s="47" t="s">
        <v>1019</v>
      </c>
      <c r="D508" s="48">
        <v>73</v>
      </c>
      <c r="E508" s="49">
        <v>5175900</v>
      </c>
      <c r="F508" s="50">
        <v>1154</v>
      </c>
      <c r="G508" s="51">
        <v>357107400</v>
      </c>
      <c r="H508" s="52">
        <v>92</v>
      </c>
      <c r="I508" s="51">
        <v>30861700</v>
      </c>
      <c r="J508" s="52">
        <v>189</v>
      </c>
      <c r="K508" s="51">
        <v>1590400</v>
      </c>
      <c r="L508" s="53">
        <f t="shared" si="73"/>
        <v>0.9276532997438708</v>
      </c>
      <c r="M508" s="51">
        <f t="shared" si="74"/>
        <v>1246</v>
      </c>
      <c r="N508" s="52">
        <f t="shared" si="75"/>
        <v>387969100</v>
      </c>
      <c r="O508" s="52">
        <f t="shared" si="82"/>
        <v>311371.66934189404</v>
      </c>
      <c r="P508" s="50">
        <v>310934.0032154341</v>
      </c>
      <c r="Q508" s="55">
        <f t="shared" si="76"/>
        <v>0.0014075852815515694</v>
      </c>
      <c r="R508" s="48">
        <v>24</v>
      </c>
      <c r="S508" s="51">
        <v>16341000</v>
      </c>
      <c r="T508" s="52">
        <v>2</v>
      </c>
      <c r="U508" s="51">
        <v>7150000</v>
      </c>
      <c r="V508" s="52">
        <v>0</v>
      </c>
      <c r="W508" s="51">
        <v>0</v>
      </c>
      <c r="X508" s="53">
        <f t="shared" si="77"/>
        <v>0</v>
      </c>
      <c r="Y508" s="62">
        <f t="shared" si="78"/>
        <v>26</v>
      </c>
      <c r="Z508" s="63">
        <f t="shared" si="79"/>
        <v>23491000</v>
      </c>
      <c r="AA508" s="58">
        <f t="shared" si="81"/>
        <v>1534</v>
      </c>
      <c r="AB508" s="59">
        <f t="shared" si="80"/>
        <v>418226400</v>
      </c>
      <c r="AC508" s="12"/>
    </row>
    <row r="509" spans="1:29" ht="16.5">
      <c r="A509" s="60" t="s">
        <v>1034</v>
      </c>
      <c r="B509" s="46" t="s">
        <v>1035</v>
      </c>
      <c r="C509" s="47" t="s">
        <v>1019</v>
      </c>
      <c r="D509" s="48">
        <v>121</v>
      </c>
      <c r="E509" s="49">
        <v>6019200</v>
      </c>
      <c r="F509" s="50">
        <v>1346</v>
      </c>
      <c r="G509" s="51">
        <v>204491400</v>
      </c>
      <c r="H509" s="52">
        <v>0</v>
      </c>
      <c r="I509" s="51">
        <v>0</v>
      </c>
      <c r="J509" s="52">
        <v>0</v>
      </c>
      <c r="K509" s="51">
        <v>0</v>
      </c>
      <c r="L509" s="53">
        <f t="shared" si="73"/>
        <v>0.837196677438095</v>
      </c>
      <c r="M509" s="51">
        <f t="shared" si="74"/>
        <v>1346</v>
      </c>
      <c r="N509" s="52">
        <f t="shared" si="75"/>
        <v>205182000</v>
      </c>
      <c r="O509" s="52">
        <f t="shared" si="82"/>
        <v>151925.26002971767</v>
      </c>
      <c r="P509" s="50">
        <v>151685.94795539032</v>
      </c>
      <c r="Q509" s="55">
        <f t="shared" si="76"/>
        <v>0.0015776812391199643</v>
      </c>
      <c r="R509" s="48">
        <v>72</v>
      </c>
      <c r="S509" s="51">
        <v>28067500</v>
      </c>
      <c r="T509" s="52">
        <v>2</v>
      </c>
      <c r="U509" s="51">
        <v>4988600</v>
      </c>
      <c r="V509" s="52">
        <v>2</v>
      </c>
      <c r="W509" s="51">
        <v>690600</v>
      </c>
      <c r="X509" s="53">
        <f t="shared" si="77"/>
        <v>0.002827346408889315</v>
      </c>
      <c r="Y509" s="62">
        <f t="shared" si="78"/>
        <v>76</v>
      </c>
      <c r="Z509" s="63">
        <f t="shared" si="79"/>
        <v>33746700</v>
      </c>
      <c r="AA509" s="58">
        <f t="shared" si="81"/>
        <v>1543</v>
      </c>
      <c r="AB509" s="59">
        <f t="shared" si="80"/>
        <v>244257300</v>
      </c>
      <c r="AC509" s="12"/>
    </row>
    <row r="510" spans="1:29" ht="16.5">
      <c r="A510" s="60" t="s">
        <v>1036</v>
      </c>
      <c r="B510" s="46" t="s">
        <v>1037</v>
      </c>
      <c r="C510" s="47" t="s">
        <v>1019</v>
      </c>
      <c r="D510" s="48">
        <v>409</v>
      </c>
      <c r="E510" s="49">
        <v>13984000</v>
      </c>
      <c r="F510" s="50">
        <v>1917</v>
      </c>
      <c r="G510" s="51">
        <v>433957400</v>
      </c>
      <c r="H510" s="52">
        <v>104</v>
      </c>
      <c r="I510" s="51">
        <v>32694700</v>
      </c>
      <c r="J510" s="52">
        <v>218</v>
      </c>
      <c r="K510" s="51">
        <v>1003300</v>
      </c>
      <c r="L510" s="53">
        <f t="shared" si="73"/>
        <v>0.7710036203054327</v>
      </c>
      <c r="M510" s="51">
        <f t="shared" si="74"/>
        <v>2021</v>
      </c>
      <c r="N510" s="52">
        <f t="shared" si="75"/>
        <v>466652100</v>
      </c>
      <c r="O510" s="52">
        <f t="shared" si="82"/>
        <v>230901.58337456704</v>
      </c>
      <c r="P510" s="50">
        <v>230843.18181818182</v>
      </c>
      <c r="Q510" s="55">
        <f t="shared" si="76"/>
        <v>0.00025299233845777597</v>
      </c>
      <c r="R510" s="48">
        <v>71</v>
      </c>
      <c r="S510" s="51">
        <v>123065400</v>
      </c>
      <c r="T510" s="52">
        <v>2</v>
      </c>
      <c r="U510" s="51">
        <v>548000</v>
      </c>
      <c r="V510" s="52">
        <v>0</v>
      </c>
      <c r="W510" s="51">
        <v>0</v>
      </c>
      <c r="X510" s="53">
        <f t="shared" si="77"/>
        <v>0</v>
      </c>
      <c r="Y510" s="62">
        <f t="shared" si="78"/>
        <v>73</v>
      </c>
      <c r="Z510" s="63">
        <f t="shared" si="79"/>
        <v>123613400</v>
      </c>
      <c r="AA510" s="58">
        <f t="shared" si="81"/>
        <v>2721</v>
      </c>
      <c r="AB510" s="59">
        <f t="shared" si="80"/>
        <v>605252800</v>
      </c>
      <c r="AC510" s="12"/>
    </row>
    <row r="511" spans="1:29" ht="16.5">
      <c r="A511" s="60" t="s">
        <v>1038</v>
      </c>
      <c r="B511" s="46" t="s">
        <v>1039</v>
      </c>
      <c r="C511" s="47" t="s">
        <v>1019</v>
      </c>
      <c r="D511" s="48">
        <v>673</v>
      </c>
      <c r="E511" s="49">
        <v>33919500</v>
      </c>
      <c r="F511" s="50">
        <v>3697</v>
      </c>
      <c r="G511" s="51">
        <v>856886600</v>
      </c>
      <c r="H511" s="52">
        <v>50</v>
      </c>
      <c r="I511" s="51">
        <v>13852900</v>
      </c>
      <c r="J511" s="52">
        <v>130</v>
      </c>
      <c r="K511" s="51">
        <v>1333800</v>
      </c>
      <c r="L511" s="53">
        <f t="shared" si="73"/>
        <v>0.8110500297458456</v>
      </c>
      <c r="M511" s="51">
        <f t="shared" si="74"/>
        <v>3747</v>
      </c>
      <c r="N511" s="52">
        <f t="shared" si="75"/>
        <v>887739500</v>
      </c>
      <c r="O511" s="52">
        <f t="shared" si="82"/>
        <v>232383.10648518815</v>
      </c>
      <c r="P511" s="50">
        <v>232150.32206119163</v>
      </c>
      <c r="Q511" s="55">
        <f t="shared" si="76"/>
        <v>0.0010027314281957403</v>
      </c>
      <c r="R511" s="48">
        <v>126</v>
      </c>
      <c r="S511" s="51">
        <v>109514500</v>
      </c>
      <c r="T511" s="52">
        <v>27</v>
      </c>
      <c r="U511" s="51">
        <v>41088000</v>
      </c>
      <c r="V511" s="52">
        <v>4</v>
      </c>
      <c r="W511" s="51">
        <v>17000000</v>
      </c>
      <c r="X511" s="53">
        <f t="shared" si="77"/>
        <v>0.015834644581622145</v>
      </c>
      <c r="Y511" s="62">
        <f t="shared" si="78"/>
        <v>157</v>
      </c>
      <c r="Z511" s="63">
        <f t="shared" si="79"/>
        <v>167602500</v>
      </c>
      <c r="AA511" s="58">
        <f t="shared" si="81"/>
        <v>4707</v>
      </c>
      <c r="AB511" s="59">
        <f t="shared" si="80"/>
        <v>1073595300</v>
      </c>
      <c r="AC511" s="12"/>
    </row>
    <row r="512" spans="1:29" ht="16.5">
      <c r="A512" s="60" t="s">
        <v>1040</v>
      </c>
      <c r="B512" s="46" t="s">
        <v>1041</v>
      </c>
      <c r="C512" s="47" t="s">
        <v>1019</v>
      </c>
      <c r="D512" s="48">
        <v>784</v>
      </c>
      <c r="E512" s="49">
        <v>18332200</v>
      </c>
      <c r="F512" s="50">
        <v>6081</v>
      </c>
      <c r="G512" s="51">
        <v>1302892800</v>
      </c>
      <c r="H512" s="52">
        <v>11</v>
      </c>
      <c r="I512" s="51">
        <v>3012800</v>
      </c>
      <c r="J512" s="52">
        <v>36</v>
      </c>
      <c r="K512" s="51">
        <v>250300</v>
      </c>
      <c r="L512" s="53">
        <f t="shared" si="73"/>
        <v>0.9321824639948834</v>
      </c>
      <c r="M512" s="51">
        <f t="shared" si="74"/>
        <v>6092</v>
      </c>
      <c r="N512" s="52">
        <f t="shared" si="75"/>
        <v>1305905600</v>
      </c>
      <c r="O512" s="52">
        <f t="shared" si="82"/>
        <v>214364.0183847669</v>
      </c>
      <c r="P512" s="50">
        <v>214317.84600229847</v>
      </c>
      <c r="Q512" s="55">
        <f t="shared" si="76"/>
        <v>0.00021543881356454942</v>
      </c>
      <c r="R512" s="48">
        <v>80</v>
      </c>
      <c r="S512" s="51">
        <v>76078400</v>
      </c>
      <c r="T512" s="52">
        <v>1</v>
      </c>
      <c r="U512" s="51">
        <v>345500</v>
      </c>
      <c r="V512" s="52">
        <v>0</v>
      </c>
      <c r="W512" s="51">
        <v>0</v>
      </c>
      <c r="X512" s="53">
        <f t="shared" si="77"/>
        <v>0</v>
      </c>
      <c r="Y512" s="62">
        <f t="shared" si="78"/>
        <v>81</v>
      </c>
      <c r="Z512" s="63">
        <f t="shared" si="79"/>
        <v>76423900</v>
      </c>
      <c r="AA512" s="58">
        <f t="shared" si="81"/>
        <v>6993</v>
      </c>
      <c r="AB512" s="59">
        <f t="shared" si="80"/>
        <v>1400912000</v>
      </c>
      <c r="AC512" s="12"/>
    </row>
    <row r="513" spans="1:29" ht="16.5">
      <c r="A513" s="60" t="s">
        <v>1042</v>
      </c>
      <c r="B513" s="46" t="s">
        <v>1043</v>
      </c>
      <c r="C513" s="47" t="s">
        <v>1019</v>
      </c>
      <c r="D513" s="48">
        <v>83</v>
      </c>
      <c r="E513" s="49">
        <v>6404000</v>
      </c>
      <c r="F513" s="50">
        <v>718</v>
      </c>
      <c r="G513" s="51">
        <v>218935700</v>
      </c>
      <c r="H513" s="52">
        <v>156</v>
      </c>
      <c r="I513" s="51">
        <v>46091800</v>
      </c>
      <c r="J513" s="52">
        <v>315</v>
      </c>
      <c r="K513" s="51">
        <v>2655700</v>
      </c>
      <c r="L513" s="53">
        <f t="shared" si="73"/>
        <v>0.8144167537336365</v>
      </c>
      <c r="M513" s="51">
        <f t="shared" si="74"/>
        <v>874</v>
      </c>
      <c r="N513" s="52">
        <f t="shared" si="75"/>
        <v>265027500</v>
      </c>
      <c r="O513" s="52">
        <f t="shared" si="82"/>
        <v>303235.1258581236</v>
      </c>
      <c r="P513" s="50">
        <v>303308.66590649943</v>
      </c>
      <c r="Q513" s="55">
        <f t="shared" si="76"/>
        <v>-0.00024245943700966412</v>
      </c>
      <c r="R513" s="48">
        <v>53</v>
      </c>
      <c r="S513" s="51">
        <v>35992900</v>
      </c>
      <c r="T513" s="52">
        <v>17</v>
      </c>
      <c r="U513" s="51">
        <v>15339900</v>
      </c>
      <c r="V513" s="52">
        <v>0</v>
      </c>
      <c r="W513" s="51">
        <v>0</v>
      </c>
      <c r="X513" s="53">
        <f t="shared" si="77"/>
        <v>0</v>
      </c>
      <c r="Y513" s="62">
        <f t="shared" si="78"/>
        <v>70</v>
      </c>
      <c r="Z513" s="63">
        <f t="shared" si="79"/>
        <v>51332800</v>
      </c>
      <c r="AA513" s="58">
        <f t="shared" si="81"/>
        <v>1342</v>
      </c>
      <c r="AB513" s="59">
        <f t="shared" si="80"/>
        <v>325420000</v>
      </c>
      <c r="AC513" s="12"/>
    </row>
    <row r="514" spans="1:29" ht="16.5">
      <c r="A514" s="60" t="s">
        <v>1044</v>
      </c>
      <c r="B514" s="46" t="s">
        <v>1045</v>
      </c>
      <c r="C514" s="47" t="s">
        <v>1019</v>
      </c>
      <c r="D514" s="48">
        <v>787</v>
      </c>
      <c r="E514" s="49">
        <v>16354600</v>
      </c>
      <c r="F514" s="50">
        <v>1700</v>
      </c>
      <c r="G514" s="51">
        <v>263029600</v>
      </c>
      <c r="H514" s="52">
        <v>73</v>
      </c>
      <c r="I514" s="51">
        <v>14750900</v>
      </c>
      <c r="J514" s="52">
        <v>178</v>
      </c>
      <c r="K514" s="51">
        <v>1208000</v>
      </c>
      <c r="L514" s="53">
        <f t="shared" si="73"/>
        <v>0.7745314076688453</v>
      </c>
      <c r="M514" s="51">
        <f t="shared" si="74"/>
        <v>1773</v>
      </c>
      <c r="N514" s="52">
        <f t="shared" si="75"/>
        <v>278228500</v>
      </c>
      <c r="O514" s="52">
        <f t="shared" si="82"/>
        <v>156672.58883248732</v>
      </c>
      <c r="P514" s="50">
        <v>107089.75338600451</v>
      </c>
      <c r="Q514" s="55">
        <f t="shared" si="76"/>
        <v>0.4630026111626359</v>
      </c>
      <c r="R514" s="48">
        <v>65</v>
      </c>
      <c r="S514" s="51">
        <v>35023300</v>
      </c>
      <c r="T514" s="52">
        <v>6</v>
      </c>
      <c r="U514" s="51">
        <v>27828900</v>
      </c>
      <c r="V514" s="52">
        <v>1</v>
      </c>
      <c r="W514" s="51">
        <v>448000</v>
      </c>
      <c r="X514" s="53">
        <f t="shared" si="77"/>
        <v>0.0012491520125985903</v>
      </c>
      <c r="Y514" s="62">
        <f t="shared" si="78"/>
        <v>72</v>
      </c>
      <c r="Z514" s="63">
        <f t="shared" si="79"/>
        <v>63300200</v>
      </c>
      <c r="AA514" s="58">
        <f t="shared" si="81"/>
        <v>2810</v>
      </c>
      <c r="AB514" s="59">
        <f t="shared" si="80"/>
        <v>358643300</v>
      </c>
      <c r="AC514" s="12"/>
    </row>
    <row r="515" spans="1:29" ht="16.5">
      <c r="A515" s="60" t="s">
        <v>1046</v>
      </c>
      <c r="B515" s="46" t="s">
        <v>1047</v>
      </c>
      <c r="C515" s="47" t="s">
        <v>1019</v>
      </c>
      <c r="D515" s="48">
        <v>125</v>
      </c>
      <c r="E515" s="49">
        <v>8703900</v>
      </c>
      <c r="F515" s="50">
        <v>1966</v>
      </c>
      <c r="G515" s="51">
        <v>369929600</v>
      </c>
      <c r="H515" s="52">
        <v>3</v>
      </c>
      <c r="I515" s="51">
        <v>646200</v>
      </c>
      <c r="J515" s="52">
        <v>10</v>
      </c>
      <c r="K515" s="51">
        <v>41100</v>
      </c>
      <c r="L515" s="53">
        <f aca="true" t="shared" si="83" ref="L515:L567">(G515+I515)/AB515</f>
        <v>0.6160517051749063</v>
      </c>
      <c r="M515" s="51">
        <f aca="true" t="shared" si="84" ref="M515:M568">F515+H515</f>
        <v>1969</v>
      </c>
      <c r="N515" s="52">
        <f aca="true" t="shared" si="85" ref="N515:N568">W515+I515+G515</f>
        <v>406719700</v>
      </c>
      <c r="O515" s="52">
        <f t="shared" si="82"/>
        <v>188205.0787201625</v>
      </c>
      <c r="P515" s="50">
        <v>188765.39245667687</v>
      </c>
      <c r="Q515" s="55">
        <f aca="true" t="shared" si="86" ref="Q515:Q578">(O515-P515)/P515</f>
        <v>-0.002968307533611911</v>
      </c>
      <c r="R515" s="48">
        <v>244</v>
      </c>
      <c r="S515" s="51">
        <v>172475000</v>
      </c>
      <c r="T515" s="52">
        <v>10</v>
      </c>
      <c r="U515" s="51">
        <v>13593900</v>
      </c>
      <c r="V515" s="52">
        <v>28</v>
      </c>
      <c r="W515" s="51">
        <v>36143900</v>
      </c>
      <c r="X515" s="53">
        <f aca="true" t="shared" si="87" ref="X515:X578">W515/AB515</f>
        <v>0.06008625287099507</v>
      </c>
      <c r="Y515" s="62">
        <f aca="true" t="shared" si="88" ref="Y515:Y568">R515+T515+V515</f>
        <v>282</v>
      </c>
      <c r="Z515" s="63">
        <f aca="true" t="shared" si="89" ref="Z515:Z568">S515+U515+W515</f>
        <v>222212800</v>
      </c>
      <c r="AA515" s="58">
        <f t="shared" si="81"/>
        <v>2386</v>
      </c>
      <c r="AB515" s="59">
        <f t="shared" si="80"/>
        <v>601533600</v>
      </c>
      <c r="AC515" s="12"/>
    </row>
    <row r="516" spans="1:29" ht="16.5">
      <c r="A516" s="60" t="s">
        <v>1048</v>
      </c>
      <c r="B516" s="46" t="s">
        <v>1049</v>
      </c>
      <c r="C516" s="47" t="s">
        <v>1019</v>
      </c>
      <c r="D516" s="48">
        <v>35</v>
      </c>
      <c r="E516" s="49">
        <v>2485200</v>
      </c>
      <c r="F516" s="50">
        <v>805</v>
      </c>
      <c r="G516" s="51">
        <v>178218900</v>
      </c>
      <c r="H516" s="52">
        <v>1</v>
      </c>
      <c r="I516" s="51">
        <v>279200</v>
      </c>
      <c r="J516" s="52">
        <v>3</v>
      </c>
      <c r="K516" s="51">
        <v>13500</v>
      </c>
      <c r="L516" s="53">
        <f t="shared" si="83"/>
        <v>0.9071906167538799</v>
      </c>
      <c r="M516" s="51">
        <f t="shared" si="84"/>
        <v>806</v>
      </c>
      <c r="N516" s="52">
        <f t="shared" si="85"/>
        <v>180404000</v>
      </c>
      <c r="O516" s="52">
        <f t="shared" si="82"/>
        <v>221461.66253101738</v>
      </c>
      <c r="P516" s="50">
        <v>221756.82382133996</v>
      </c>
      <c r="Q516" s="55">
        <f t="shared" si="86"/>
        <v>-0.0013310133381075789</v>
      </c>
      <c r="R516" s="48">
        <v>29</v>
      </c>
      <c r="S516" s="51">
        <v>11944200</v>
      </c>
      <c r="T516" s="52">
        <v>2</v>
      </c>
      <c r="U516" s="51">
        <v>1912300</v>
      </c>
      <c r="V516" s="52">
        <v>5</v>
      </c>
      <c r="W516" s="51">
        <v>1905900</v>
      </c>
      <c r="X516" s="53">
        <f t="shared" si="87"/>
        <v>0.009686459387921887</v>
      </c>
      <c r="Y516" s="62">
        <f t="shared" si="88"/>
        <v>36</v>
      </c>
      <c r="Z516" s="63">
        <f t="shared" si="89"/>
        <v>15762400</v>
      </c>
      <c r="AA516" s="58">
        <f t="shared" si="81"/>
        <v>880</v>
      </c>
      <c r="AB516" s="59">
        <f aca="true" t="shared" si="90" ref="AB516:AB567">W516+U516+S516+K516+I516+G516+E516</f>
        <v>196759200</v>
      </c>
      <c r="AC516" s="12"/>
    </row>
    <row r="517" spans="1:29" ht="16.5">
      <c r="A517" s="60" t="s">
        <v>1050</v>
      </c>
      <c r="B517" s="46" t="s">
        <v>1051</v>
      </c>
      <c r="C517" s="47" t="s">
        <v>1019</v>
      </c>
      <c r="D517" s="48">
        <v>133</v>
      </c>
      <c r="E517" s="49">
        <v>6027800</v>
      </c>
      <c r="F517" s="50">
        <v>809</v>
      </c>
      <c r="G517" s="51">
        <v>169773000</v>
      </c>
      <c r="H517" s="52">
        <v>107</v>
      </c>
      <c r="I517" s="51">
        <v>28452000</v>
      </c>
      <c r="J517" s="52">
        <v>195</v>
      </c>
      <c r="K517" s="51">
        <v>1185200</v>
      </c>
      <c r="L517" s="53">
        <f t="shared" si="83"/>
        <v>0.8795368416008391</v>
      </c>
      <c r="M517" s="51">
        <f t="shared" si="84"/>
        <v>916</v>
      </c>
      <c r="N517" s="52">
        <f t="shared" si="85"/>
        <v>198225000</v>
      </c>
      <c r="O517" s="52">
        <f t="shared" si="82"/>
        <v>216402.8384279476</v>
      </c>
      <c r="P517" s="50">
        <v>260132.23684210525</v>
      </c>
      <c r="Q517" s="55">
        <f t="shared" si="86"/>
        <v>-0.16810449540977296</v>
      </c>
      <c r="R517" s="48">
        <v>49</v>
      </c>
      <c r="S517" s="51">
        <v>17823500</v>
      </c>
      <c r="T517" s="52">
        <v>5</v>
      </c>
      <c r="U517" s="51">
        <v>2112800</v>
      </c>
      <c r="V517" s="52">
        <v>0</v>
      </c>
      <c r="W517" s="51">
        <v>0</v>
      </c>
      <c r="X517" s="53">
        <f t="shared" si="87"/>
        <v>0</v>
      </c>
      <c r="Y517" s="62">
        <f t="shared" si="88"/>
        <v>54</v>
      </c>
      <c r="Z517" s="63">
        <f t="shared" si="89"/>
        <v>19936300</v>
      </c>
      <c r="AA517" s="58">
        <f aca="true" t="shared" si="91" ref="AA517:AA567">V517+T517+R517+J517+H517+F517+D517</f>
        <v>1298</v>
      </c>
      <c r="AB517" s="59">
        <f t="shared" si="90"/>
        <v>225374300</v>
      </c>
      <c r="AC517" s="12"/>
    </row>
    <row r="518" spans="1:29" ht="16.5">
      <c r="A518" s="60" t="s">
        <v>1052</v>
      </c>
      <c r="B518" s="46" t="s">
        <v>1053</v>
      </c>
      <c r="C518" s="47" t="s">
        <v>1019</v>
      </c>
      <c r="D518" s="48">
        <v>848</v>
      </c>
      <c r="E518" s="49">
        <v>47935200</v>
      </c>
      <c r="F518" s="50">
        <v>6968</v>
      </c>
      <c r="G518" s="51">
        <v>2038625800</v>
      </c>
      <c r="H518" s="52">
        <v>55</v>
      </c>
      <c r="I518" s="51">
        <v>21973200</v>
      </c>
      <c r="J518" s="52">
        <v>204</v>
      </c>
      <c r="K518" s="51">
        <v>762600</v>
      </c>
      <c r="L518" s="53">
        <f t="shared" si="83"/>
        <v>0.8834925851714749</v>
      </c>
      <c r="M518" s="51">
        <f t="shared" si="84"/>
        <v>7023</v>
      </c>
      <c r="N518" s="52">
        <f t="shared" si="85"/>
        <v>2064187700</v>
      </c>
      <c r="O518" s="52">
        <f t="shared" si="82"/>
        <v>293407.23337605014</v>
      </c>
      <c r="P518" s="50">
        <v>294158.5404170237</v>
      </c>
      <c r="Q518" s="55">
        <f t="shared" si="86"/>
        <v>-0.0025540888253948054</v>
      </c>
      <c r="R518" s="48">
        <v>302</v>
      </c>
      <c r="S518" s="51">
        <v>186852900</v>
      </c>
      <c r="T518" s="52">
        <v>38</v>
      </c>
      <c r="U518" s="51">
        <v>32594700</v>
      </c>
      <c r="V518" s="52">
        <v>3</v>
      </c>
      <c r="W518" s="51">
        <v>3588700</v>
      </c>
      <c r="X518" s="53">
        <f t="shared" si="87"/>
        <v>0.001538673871240776</v>
      </c>
      <c r="Y518" s="62">
        <f t="shared" si="88"/>
        <v>343</v>
      </c>
      <c r="Z518" s="63">
        <f t="shared" si="89"/>
        <v>223036300</v>
      </c>
      <c r="AA518" s="58">
        <f t="shared" si="91"/>
        <v>8418</v>
      </c>
      <c r="AB518" s="59">
        <f t="shared" si="90"/>
        <v>2332333100</v>
      </c>
      <c r="AC518" s="12"/>
    </row>
    <row r="519" spans="1:29" ht="16.5">
      <c r="A519" s="60" t="s">
        <v>1054</v>
      </c>
      <c r="B519" s="46" t="s">
        <v>1055</v>
      </c>
      <c r="C519" s="47" t="s">
        <v>1019</v>
      </c>
      <c r="D519" s="48">
        <v>138</v>
      </c>
      <c r="E519" s="49">
        <v>2809100</v>
      </c>
      <c r="F519" s="50">
        <v>1366</v>
      </c>
      <c r="G519" s="51">
        <v>261017000</v>
      </c>
      <c r="H519" s="52">
        <v>0</v>
      </c>
      <c r="I519" s="51">
        <v>0</v>
      </c>
      <c r="J519" s="52">
        <v>10</v>
      </c>
      <c r="K519" s="51">
        <v>18100</v>
      </c>
      <c r="L519" s="53">
        <f t="shared" si="83"/>
        <v>0.8891081803865972</v>
      </c>
      <c r="M519" s="51">
        <f t="shared" si="84"/>
        <v>1366</v>
      </c>
      <c r="N519" s="52">
        <f t="shared" si="85"/>
        <v>264211200</v>
      </c>
      <c r="O519" s="52">
        <f t="shared" si="82"/>
        <v>191081.25915080527</v>
      </c>
      <c r="P519" s="50">
        <v>191528.3724340176</v>
      </c>
      <c r="Q519" s="55">
        <f t="shared" si="86"/>
        <v>-0.0023344493430933234</v>
      </c>
      <c r="R519" s="48">
        <v>57</v>
      </c>
      <c r="S519" s="51">
        <v>22087800</v>
      </c>
      <c r="T519" s="52">
        <v>4</v>
      </c>
      <c r="U519" s="51">
        <v>4445500</v>
      </c>
      <c r="V519" s="52">
        <v>9</v>
      </c>
      <c r="W519" s="51">
        <v>3194200</v>
      </c>
      <c r="X519" s="53">
        <f t="shared" si="87"/>
        <v>0.010880476558196857</v>
      </c>
      <c r="Y519" s="62">
        <f t="shared" si="88"/>
        <v>70</v>
      </c>
      <c r="Z519" s="63">
        <f t="shared" si="89"/>
        <v>29727500</v>
      </c>
      <c r="AA519" s="58">
        <f t="shared" si="91"/>
        <v>1584</v>
      </c>
      <c r="AB519" s="59">
        <f t="shared" si="90"/>
        <v>293571700</v>
      </c>
      <c r="AC519" s="12"/>
    </row>
    <row r="520" spans="1:29" ht="16.5">
      <c r="A520" s="60" t="s">
        <v>1056</v>
      </c>
      <c r="B520" s="46" t="s">
        <v>1057</v>
      </c>
      <c r="C520" s="47" t="s">
        <v>1019</v>
      </c>
      <c r="D520" s="48">
        <v>318</v>
      </c>
      <c r="E520" s="49">
        <v>7159800</v>
      </c>
      <c r="F520" s="50">
        <v>1681</v>
      </c>
      <c r="G520" s="51">
        <v>341998200</v>
      </c>
      <c r="H520" s="52">
        <v>144</v>
      </c>
      <c r="I520" s="51">
        <v>39525100</v>
      </c>
      <c r="J520" s="52">
        <v>254</v>
      </c>
      <c r="K520" s="51">
        <v>1582200</v>
      </c>
      <c r="L520" s="53">
        <f t="shared" si="83"/>
        <v>0.9445182050645364</v>
      </c>
      <c r="M520" s="51">
        <f t="shared" si="84"/>
        <v>1825</v>
      </c>
      <c r="N520" s="52">
        <f t="shared" si="85"/>
        <v>381523300</v>
      </c>
      <c r="O520" s="52">
        <f t="shared" si="82"/>
        <v>209053.86301369863</v>
      </c>
      <c r="P520" s="50">
        <v>209388.28680897647</v>
      </c>
      <c r="Q520" s="55">
        <f t="shared" si="86"/>
        <v>-0.0015971466235020465</v>
      </c>
      <c r="R520" s="48">
        <v>43</v>
      </c>
      <c r="S520" s="51">
        <v>13344300</v>
      </c>
      <c r="T520" s="52">
        <v>1</v>
      </c>
      <c r="U520" s="51">
        <v>324700</v>
      </c>
      <c r="V520" s="52">
        <v>0</v>
      </c>
      <c r="W520" s="51">
        <v>0</v>
      </c>
      <c r="X520" s="53">
        <f t="shared" si="87"/>
        <v>0</v>
      </c>
      <c r="Y520" s="62">
        <f t="shared" si="88"/>
        <v>44</v>
      </c>
      <c r="Z520" s="63">
        <f t="shared" si="89"/>
        <v>13669000</v>
      </c>
      <c r="AA520" s="58">
        <f t="shared" si="91"/>
        <v>2441</v>
      </c>
      <c r="AB520" s="59">
        <f t="shared" si="90"/>
        <v>403934300</v>
      </c>
      <c r="AC520" s="12"/>
    </row>
    <row r="521" spans="1:29" ht="16.5">
      <c r="A521" s="60" t="s">
        <v>1058</v>
      </c>
      <c r="B521" s="46" t="s">
        <v>1059</v>
      </c>
      <c r="C521" s="47" t="s">
        <v>1019</v>
      </c>
      <c r="D521" s="48">
        <v>45</v>
      </c>
      <c r="E521" s="49">
        <v>1838400</v>
      </c>
      <c r="F521" s="50">
        <v>450</v>
      </c>
      <c r="G521" s="51">
        <v>80688700</v>
      </c>
      <c r="H521" s="52">
        <v>1</v>
      </c>
      <c r="I521" s="51">
        <v>640100</v>
      </c>
      <c r="J521" s="52">
        <v>2</v>
      </c>
      <c r="K521" s="51">
        <v>21500</v>
      </c>
      <c r="L521" s="53">
        <f t="shared" si="83"/>
        <v>0.6511429797536621</v>
      </c>
      <c r="M521" s="51">
        <f t="shared" si="84"/>
        <v>451</v>
      </c>
      <c r="N521" s="52">
        <f t="shared" si="85"/>
        <v>97519000</v>
      </c>
      <c r="O521" s="52">
        <f t="shared" si="82"/>
        <v>180329.93348115298</v>
      </c>
      <c r="P521" s="50">
        <v>180115.70796460178</v>
      </c>
      <c r="Q521" s="55">
        <f t="shared" si="86"/>
        <v>0.0011893772007564446</v>
      </c>
      <c r="R521" s="48">
        <v>67</v>
      </c>
      <c r="S521" s="51">
        <v>24735400</v>
      </c>
      <c r="T521" s="52">
        <v>2</v>
      </c>
      <c r="U521" s="51">
        <v>787300</v>
      </c>
      <c r="V521" s="52">
        <v>12</v>
      </c>
      <c r="W521" s="51">
        <v>16190200</v>
      </c>
      <c r="X521" s="53">
        <f t="shared" si="87"/>
        <v>0.12962363972919483</v>
      </c>
      <c r="Y521" s="62">
        <f t="shared" si="88"/>
        <v>81</v>
      </c>
      <c r="Z521" s="63">
        <f t="shared" si="89"/>
        <v>41712900</v>
      </c>
      <c r="AA521" s="58">
        <f t="shared" si="91"/>
        <v>579</v>
      </c>
      <c r="AB521" s="59">
        <f t="shared" si="90"/>
        <v>124901600</v>
      </c>
      <c r="AC521" s="12"/>
    </row>
    <row r="522" spans="1:29" ht="16.5">
      <c r="A522" s="60" t="s">
        <v>1060</v>
      </c>
      <c r="B522" s="46" t="s">
        <v>1061</v>
      </c>
      <c r="C522" s="47" t="s">
        <v>1019</v>
      </c>
      <c r="D522" s="48">
        <v>2149</v>
      </c>
      <c r="E522" s="49">
        <v>78191800</v>
      </c>
      <c r="F522" s="50">
        <v>10666</v>
      </c>
      <c r="G522" s="51">
        <v>2332863000</v>
      </c>
      <c r="H522" s="52">
        <v>121</v>
      </c>
      <c r="I522" s="51">
        <v>39424800</v>
      </c>
      <c r="J522" s="52">
        <v>199</v>
      </c>
      <c r="K522" s="51">
        <v>1624200</v>
      </c>
      <c r="L522" s="53">
        <f t="shared" si="83"/>
        <v>0.8989792328779728</v>
      </c>
      <c r="M522" s="51">
        <f t="shared" si="84"/>
        <v>10787</v>
      </c>
      <c r="N522" s="52">
        <f t="shared" si="85"/>
        <v>2374974500</v>
      </c>
      <c r="O522" s="52">
        <f aca="true" t="shared" si="92" ref="O522:O567">(I522+G522)/(H522+F522)</f>
        <v>219920.9974969871</v>
      </c>
      <c r="P522" s="50">
        <v>220519.55897340868</v>
      </c>
      <c r="Q522" s="55">
        <f t="shared" si="86"/>
        <v>-0.0027143237507279297</v>
      </c>
      <c r="R522" s="48">
        <v>337</v>
      </c>
      <c r="S522" s="51">
        <v>162066900</v>
      </c>
      <c r="T522" s="52">
        <v>22</v>
      </c>
      <c r="U522" s="51">
        <v>22010900</v>
      </c>
      <c r="V522" s="52">
        <v>4</v>
      </c>
      <c r="W522" s="51">
        <v>2686700</v>
      </c>
      <c r="X522" s="53">
        <f t="shared" si="87"/>
        <v>0.0010181258382618034</v>
      </c>
      <c r="Y522" s="62">
        <f t="shared" si="88"/>
        <v>363</v>
      </c>
      <c r="Z522" s="63">
        <f t="shared" si="89"/>
        <v>186764500</v>
      </c>
      <c r="AA522" s="58">
        <f t="shared" si="91"/>
        <v>13498</v>
      </c>
      <c r="AB522" s="59">
        <f t="shared" si="90"/>
        <v>2638868300</v>
      </c>
      <c r="AC522" s="12"/>
    </row>
    <row r="523" spans="1:29" ht="16.5">
      <c r="A523" s="60" t="s">
        <v>1062</v>
      </c>
      <c r="B523" s="46" t="s">
        <v>1063</v>
      </c>
      <c r="C523" s="47" t="s">
        <v>1019</v>
      </c>
      <c r="D523" s="48">
        <v>6</v>
      </c>
      <c r="E523" s="49">
        <v>68000</v>
      </c>
      <c r="F523" s="50">
        <v>9</v>
      </c>
      <c r="G523" s="51">
        <v>561750</v>
      </c>
      <c r="H523" s="52">
        <v>3</v>
      </c>
      <c r="I523" s="51">
        <v>366200</v>
      </c>
      <c r="J523" s="52">
        <v>9</v>
      </c>
      <c r="K523" s="51">
        <v>79500</v>
      </c>
      <c r="L523" s="53">
        <f t="shared" si="83"/>
        <v>0.3670470502145838</v>
      </c>
      <c r="M523" s="51">
        <f t="shared" si="84"/>
        <v>12</v>
      </c>
      <c r="N523" s="52">
        <f t="shared" si="85"/>
        <v>927950</v>
      </c>
      <c r="O523" s="52">
        <f t="shared" si="92"/>
        <v>77329.16666666667</v>
      </c>
      <c r="P523" s="50">
        <v>72965.38461538461</v>
      </c>
      <c r="Q523" s="55">
        <f t="shared" si="86"/>
        <v>0.05980619542108145</v>
      </c>
      <c r="R523" s="48">
        <v>2</v>
      </c>
      <c r="S523" s="51">
        <v>1452700</v>
      </c>
      <c r="T523" s="52">
        <v>0</v>
      </c>
      <c r="U523" s="51">
        <v>0</v>
      </c>
      <c r="V523" s="52">
        <v>0</v>
      </c>
      <c r="W523" s="51">
        <v>0</v>
      </c>
      <c r="X523" s="53">
        <f t="shared" si="87"/>
        <v>0</v>
      </c>
      <c r="Y523" s="62">
        <f t="shared" si="88"/>
        <v>2</v>
      </c>
      <c r="Z523" s="63">
        <f t="shared" si="89"/>
        <v>1452700</v>
      </c>
      <c r="AA523" s="58">
        <f t="shared" si="91"/>
        <v>29</v>
      </c>
      <c r="AB523" s="59">
        <f t="shared" si="90"/>
        <v>2528150</v>
      </c>
      <c r="AC523" s="12"/>
    </row>
    <row r="524" spans="1:29" ht="16.5">
      <c r="A524" s="60" t="s">
        <v>1064</v>
      </c>
      <c r="B524" s="46" t="s">
        <v>1065</v>
      </c>
      <c r="C524" s="47" t="s">
        <v>1019</v>
      </c>
      <c r="D524" s="48">
        <v>408</v>
      </c>
      <c r="E524" s="49">
        <v>30651700</v>
      </c>
      <c r="F524" s="50">
        <v>3526</v>
      </c>
      <c r="G524" s="51">
        <v>899500006</v>
      </c>
      <c r="H524" s="52">
        <v>432</v>
      </c>
      <c r="I524" s="51">
        <v>133712100</v>
      </c>
      <c r="J524" s="52">
        <v>822</v>
      </c>
      <c r="K524" s="51">
        <v>7500200</v>
      </c>
      <c r="L524" s="53">
        <f t="shared" si="83"/>
        <v>0.8599682747504054</v>
      </c>
      <c r="M524" s="51">
        <f t="shared" si="84"/>
        <v>3958</v>
      </c>
      <c r="N524" s="52">
        <f t="shared" si="85"/>
        <v>1044833356</v>
      </c>
      <c r="O524" s="52">
        <f t="shared" si="92"/>
        <v>261043.98837796866</v>
      </c>
      <c r="P524" s="50">
        <v>261116.0702374937</v>
      </c>
      <c r="Q524" s="55">
        <f t="shared" si="86"/>
        <v>-0.0002760529425074081</v>
      </c>
      <c r="R524" s="48">
        <v>156</v>
      </c>
      <c r="S524" s="51">
        <v>116927091</v>
      </c>
      <c r="T524" s="52">
        <v>2</v>
      </c>
      <c r="U524" s="51">
        <v>1541400</v>
      </c>
      <c r="V524" s="52">
        <v>11</v>
      </c>
      <c r="W524" s="51">
        <v>11621250</v>
      </c>
      <c r="X524" s="53">
        <f t="shared" si="87"/>
        <v>0.00967265700324958</v>
      </c>
      <c r="Y524" s="62">
        <f t="shared" si="88"/>
        <v>169</v>
      </c>
      <c r="Z524" s="63">
        <f t="shared" si="89"/>
        <v>130089741</v>
      </c>
      <c r="AA524" s="58">
        <f t="shared" si="91"/>
        <v>5357</v>
      </c>
      <c r="AB524" s="59">
        <f t="shared" si="90"/>
        <v>1201453747</v>
      </c>
      <c r="AC524" s="12"/>
    </row>
    <row r="525" spans="1:29" ht="16.5">
      <c r="A525" s="60" t="s">
        <v>1066</v>
      </c>
      <c r="B525" s="46" t="s">
        <v>1067</v>
      </c>
      <c r="C525" s="47" t="s">
        <v>1068</v>
      </c>
      <c r="D525" s="48">
        <v>121</v>
      </c>
      <c r="E525" s="49">
        <v>21578100</v>
      </c>
      <c r="F525" s="50">
        <v>4413</v>
      </c>
      <c r="G525" s="51">
        <v>1363668850</v>
      </c>
      <c r="H525" s="52">
        <v>0</v>
      </c>
      <c r="I525" s="51">
        <v>0</v>
      </c>
      <c r="J525" s="52">
        <v>1</v>
      </c>
      <c r="K525" s="51">
        <v>420</v>
      </c>
      <c r="L525" s="53">
        <f t="shared" si="83"/>
        <v>0.7706688360196723</v>
      </c>
      <c r="M525" s="51">
        <f t="shared" si="84"/>
        <v>4413</v>
      </c>
      <c r="N525" s="52">
        <f t="shared" si="85"/>
        <v>1369068850</v>
      </c>
      <c r="O525" s="52">
        <f t="shared" si="92"/>
        <v>309011.7493768411</v>
      </c>
      <c r="P525" s="50">
        <v>308011.61604714417</v>
      </c>
      <c r="Q525" s="55">
        <f t="shared" si="86"/>
        <v>0.003247063674195564</v>
      </c>
      <c r="R525" s="48">
        <v>110</v>
      </c>
      <c r="S525" s="51">
        <v>340868600</v>
      </c>
      <c r="T525" s="52">
        <v>33</v>
      </c>
      <c r="U525" s="51">
        <v>37945550</v>
      </c>
      <c r="V525" s="52">
        <v>2</v>
      </c>
      <c r="W525" s="51">
        <v>5400000</v>
      </c>
      <c r="X525" s="53">
        <f t="shared" si="87"/>
        <v>0.0030517758871636837</v>
      </c>
      <c r="Y525" s="62">
        <f t="shared" si="88"/>
        <v>145</v>
      </c>
      <c r="Z525" s="63">
        <f t="shared" si="89"/>
        <v>384214150</v>
      </c>
      <c r="AA525" s="58">
        <f t="shared" si="91"/>
        <v>4680</v>
      </c>
      <c r="AB525" s="59">
        <f t="shared" si="90"/>
        <v>1769461520</v>
      </c>
      <c r="AC525" s="12"/>
    </row>
    <row r="526" spans="1:29" ht="16.5">
      <c r="A526" s="60" t="s">
        <v>1069</v>
      </c>
      <c r="B526" s="46" t="s">
        <v>1070</v>
      </c>
      <c r="C526" s="47" t="s">
        <v>1068</v>
      </c>
      <c r="D526" s="48">
        <v>133</v>
      </c>
      <c r="E526" s="49">
        <v>11044900</v>
      </c>
      <c r="F526" s="50">
        <v>4844</v>
      </c>
      <c r="G526" s="51">
        <v>587334700</v>
      </c>
      <c r="H526" s="52">
        <v>0</v>
      </c>
      <c r="I526" s="51">
        <v>0</v>
      </c>
      <c r="J526" s="52">
        <v>0</v>
      </c>
      <c r="K526" s="51">
        <v>0</v>
      </c>
      <c r="L526" s="53">
        <f t="shared" si="83"/>
        <v>0.7975921013035576</v>
      </c>
      <c r="M526" s="51">
        <f t="shared" si="84"/>
        <v>4844</v>
      </c>
      <c r="N526" s="52">
        <f t="shared" si="85"/>
        <v>613742400</v>
      </c>
      <c r="O526" s="52">
        <f t="shared" si="92"/>
        <v>121249.93806771263</v>
      </c>
      <c r="P526" s="50">
        <v>121176.91831683168</v>
      </c>
      <c r="Q526" s="55">
        <f t="shared" si="86"/>
        <v>0.0006025879507022256</v>
      </c>
      <c r="R526" s="48">
        <v>203</v>
      </c>
      <c r="S526" s="51">
        <v>89071000</v>
      </c>
      <c r="T526" s="52">
        <v>18</v>
      </c>
      <c r="U526" s="51">
        <v>22526500</v>
      </c>
      <c r="V526" s="52">
        <v>7</v>
      </c>
      <c r="W526" s="51">
        <v>26407700</v>
      </c>
      <c r="X526" s="53">
        <f t="shared" si="87"/>
        <v>0.035861277962282764</v>
      </c>
      <c r="Y526" s="62">
        <f t="shared" si="88"/>
        <v>228</v>
      </c>
      <c r="Z526" s="63">
        <f t="shared" si="89"/>
        <v>138005200</v>
      </c>
      <c r="AA526" s="58">
        <f t="shared" si="91"/>
        <v>5205</v>
      </c>
      <c r="AB526" s="59">
        <f t="shared" si="90"/>
        <v>736384800</v>
      </c>
      <c r="AC526" s="12"/>
    </row>
    <row r="527" spans="1:29" ht="16.5">
      <c r="A527" s="60" t="s">
        <v>1071</v>
      </c>
      <c r="B527" s="46" t="s">
        <v>1072</v>
      </c>
      <c r="C527" s="47" t="s">
        <v>1068</v>
      </c>
      <c r="D527" s="48">
        <v>73</v>
      </c>
      <c r="E527" s="49">
        <v>6710000</v>
      </c>
      <c r="F527" s="50">
        <v>7490</v>
      </c>
      <c r="G527" s="51">
        <v>1358821400</v>
      </c>
      <c r="H527" s="52">
        <v>1</v>
      </c>
      <c r="I527" s="51">
        <v>197200</v>
      </c>
      <c r="J527" s="52">
        <v>1</v>
      </c>
      <c r="K527" s="51">
        <v>4900</v>
      </c>
      <c r="L527" s="53">
        <f t="shared" si="83"/>
        <v>0.8289196153548456</v>
      </c>
      <c r="M527" s="51">
        <f t="shared" si="84"/>
        <v>7491</v>
      </c>
      <c r="N527" s="52">
        <f t="shared" si="85"/>
        <v>1365159300</v>
      </c>
      <c r="O527" s="52">
        <f t="shared" si="92"/>
        <v>181420.18422106528</v>
      </c>
      <c r="P527" s="50">
        <v>182349.22584089695</v>
      </c>
      <c r="Q527" s="55">
        <f t="shared" si="86"/>
        <v>-0.005094848171399822</v>
      </c>
      <c r="R527" s="48">
        <v>284</v>
      </c>
      <c r="S527" s="51">
        <v>221903700</v>
      </c>
      <c r="T527" s="52">
        <v>41</v>
      </c>
      <c r="U527" s="51">
        <v>45728000</v>
      </c>
      <c r="V527" s="52">
        <v>10</v>
      </c>
      <c r="W527" s="51">
        <v>6140700</v>
      </c>
      <c r="X527" s="53">
        <f t="shared" si="87"/>
        <v>0.0037454577016160784</v>
      </c>
      <c r="Y527" s="62">
        <f t="shared" si="88"/>
        <v>335</v>
      </c>
      <c r="Z527" s="63">
        <f t="shared" si="89"/>
        <v>273772400</v>
      </c>
      <c r="AA527" s="58">
        <f t="shared" si="91"/>
        <v>7900</v>
      </c>
      <c r="AB527" s="59">
        <f t="shared" si="90"/>
        <v>1639505900</v>
      </c>
      <c r="AC527" s="12"/>
    </row>
    <row r="528" spans="1:29" ht="16.5">
      <c r="A528" s="60" t="s">
        <v>1073</v>
      </c>
      <c r="B528" s="46" t="s">
        <v>1074</v>
      </c>
      <c r="C528" s="47" t="s">
        <v>1068</v>
      </c>
      <c r="D528" s="48">
        <v>808</v>
      </c>
      <c r="E528" s="49">
        <v>56248400</v>
      </c>
      <c r="F528" s="50">
        <v>15137</v>
      </c>
      <c r="G528" s="51">
        <v>526259400</v>
      </c>
      <c r="H528" s="52">
        <v>0</v>
      </c>
      <c r="I528" s="51">
        <v>0</v>
      </c>
      <c r="J528" s="52">
        <v>0</v>
      </c>
      <c r="K528" s="51">
        <v>0</v>
      </c>
      <c r="L528" s="53">
        <f t="shared" si="83"/>
        <v>0.5874713930263563</v>
      </c>
      <c r="M528" s="51">
        <f t="shared" si="84"/>
        <v>15137</v>
      </c>
      <c r="N528" s="52">
        <f t="shared" si="85"/>
        <v>618295800</v>
      </c>
      <c r="O528" s="52">
        <f t="shared" si="92"/>
        <v>34766.42663671797</v>
      </c>
      <c r="P528" s="50">
        <v>34797.47153825788</v>
      </c>
      <c r="Q528" s="55">
        <f t="shared" si="86"/>
        <v>-0.0008921596934356032</v>
      </c>
      <c r="R528" s="48">
        <v>1763</v>
      </c>
      <c r="S528" s="51">
        <v>149083300</v>
      </c>
      <c r="T528" s="52">
        <v>175</v>
      </c>
      <c r="U528" s="51">
        <v>72176800</v>
      </c>
      <c r="V528" s="52">
        <v>617</v>
      </c>
      <c r="W528" s="51">
        <v>92036400</v>
      </c>
      <c r="X528" s="53">
        <f t="shared" si="87"/>
        <v>0.10274163676151142</v>
      </c>
      <c r="Y528" s="62">
        <f t="shared" si="88"/>
        <v>2555</v>
      </c>
      <c r="Z528" s="63">
        <f t="shared" si="89"/>
        <v>313296500</v>
      </c>
      <c r="AA528" s="58">
        <f t="shared" si="91"/>
        <v>18500</v>
      </c>
      <c r="AB528" s="59">
        <f t="shared" si="90"/>
        <v>895804300</v>
      </c>
      <c r="AC528" s="12"/>
    </row>
    <row r="529" spans="1:29" ht="16.5">
      <c r="A529" s="60" t="s">
        <v>1075</v>
      </c>
      <c r="B529" s="46" t="s">
        <v>1076</v>
      </c>
      <c r="C529" s="47" t="s">
        <v>1068</v>
      </c>
      <c r="D529" s="48">
        <v>40</v>
      </c>
      <c r="E529" s="49">
        <v>1700600</v>
      </c>
      <c r="F529" s="50">
        <v>2478</v>
      </c>
      <c r="G529" s="51">
        <v>209937400</v>
      </c>
      <c r="H529" s="52">
        <v>0</v>
      </c>
      <c r="I529" s="51">
        <v>0</v>
      </c>
      <c r="J529" s="52">
        <v>0</v>
      </c>
      <c r="K529" s="51">
        <v>0</v>
      </c>
      <c r="L529" s="53">
        <f t="shared" si="83"/>
        <v>0.919194877944873</v>
      </c>
      <c r="M529" s="51">
        <f t="shared" si="84"/>
        <v>2478</v>
      </c>
      <c r="N529" s="52">
        <f t="shared" si="85"/>
        <v>209937400</v>
      </c>
      <c r="O529" s="52">
        <f t="shared" si="92"/>
        <v>84720.50040355125</v>
      </c>
      <c r="P529" s="50">
        <v>84628.19685356999</v>
      </c>
      <c r="Q529" s="55">
        <f t="shared" si="86"/>
        <v>0.0010906949859865154</v>
      </c>
      <c r="R529" s="48">
        <v>73</v>
      </c>
      <c r="S529" s="51">
        <v>14485000</v>
      </c>
      <c r="T529" s="52">
        <v>17</v>
      </c>
      <c r="U529" s="51">
        <v>2269700</v>
      </c>
      <c r="V529" s="52">
        <v>0</v>
      </c>
      <c r="W529" s="51">
        <v>0</v>
      </c>
      <c r="X529" s="53">
        <f t="shared" si="87"/>
        <v>0</v>
      </c>
      <c r="Y529" s="62">
        <f t="shared" si="88"/>
        <v>90</v>
      </c>
      <c r="Z529" s="63">
        <f t="shared" si="89"/>
        <v>16754700</v>
      </c>
      <c r="AA529" s="58">
        <f t="shared" si="91"/>
        <v>2608</v>
      </c>
      <c r="AB529" s="59">
        <f t="shared" si="90"/>
        <v>228392700</v>
      </c>
      <c r="AC529" s="12"/>
    </row>
    <row r="530" spans="1:29" ht="16.5">
      <c r="A530" s="60" t="s">
        <v>1077</v>
      </c>
      <c r="B530" s="46" t="s">
        <v>1078</v>
      </c>
      <c r="C530" s="47" t="s">
        <v>1068</v>
      </c>
      <c r="D530" s="48">
        <v>46</v>
      </c>
      <c r="E530" s="49">
        <v>915800</v>
      </c>
      <c r="F530" s="50">
        <v>1307</v>
      </c>
      <c r="G530" s="51">
        <v>133517300</v>
      </c>
      <c r="H530" s="52">
        <v>0</v>
      </c>
      <c r="I530" s="51">
        <v>0</v>
      </c>
      <c r="J530" s="52">
        <v>0</v>
      </c>
      <c r="K530" s="51">
        <v>0</v>
      </c>
      <c r="L530" s="53">
        <f t="shared" si="83"/>
        <v>0.7155425172793186</v>
      </c>
      <c r="M530" s="51">
        <f t="shared" si="84"/>
        <v>1307</v>
      </c>
      <c r="N530" s="52">
        <f t="shared" si="85"/>
        <v>135609300</v>
      </c>
      <c r="O530" s="52">
        <f t="shared" si="92"/>
        <v>102155.54705432287</v>
      </c>
      <c r="P530" s="50">
        <v>102335.57251908397</v>
      </c>
      <c r="Q530" s="55">
        <f t="shared" si="86"/>
        <v>-0.0017591680031645701</v>
      </c>
      <c r="R530" s="48">
        <v>119</v>
      </c>
      <c r="S530" s="51">
        <v>43514000</v>
      </c>
      <c r="T530" s="52">
        <v>21</v>
      </c>
      <c r="U530" s="51">
        <v>6556800</v>
      </c>
      <c r="V530" s="52">
        <v>8</v>
      </c>
      <c r="W530" s="51">
        <v>2092000</v>
      </c>
      <c r="X530" s="53">
        <f t="shared" si="87"/>
        <v>0.011211393176377402</v>
      </c>
      <c r="Y530" s="62">
        <f t="shared" si="88"/>
        <v>148</v>
      </c>
      <c r="Z530" s="63">
        <f t="shared" si="89"/>
        <v>52162800</v>
      </c>
      <c r="AA530" s="58">
        <f t="shared" si="91"/>
        <v>1501</v>
      </c>
      <c r="AB530" s="59">
        <f t="shared" si="90"/>
        <v>186595900</v>
      </c>
      <c r="AC530" s="12"/>
    </row>
    <row r="531" spans="1:29" ht="16.5">
      <c r="A531" s="60" t="s">
        <v>1079</v>
      </c>
      <c r="B531" s="46" t="s">
        <v>1080</v>
      </c>
      <c r="C531" s="47" t="s">
        <v>1068</v>
      </c>
      <c r="D531" s="48">
        <v>170</v>
      </c>
      <c r="E531" s="49">
        <v>6466860</v>
      </c>
      <c r="F531" s="50">
        <v>5656</v>
      </c>
      <c r="G531" s="51">
        <v>686905400</v>
      </c>
      <c r="H531" s="52">
        <v>0</v>
      </c>
      <c r="I531" s="51">
        <v>0</v>
      </c>
      <c r="J531" s="52">
        <v>0</v>
      </c>
      <c r="K531" s="51">
        <v>0</v>
      </c>
      <c r="L531" s="53">
        <f t="shared" si="83"/>
        <v>0.7725326396691818</v>
      </c>
      <c r="M531" s="51">
        <f t="shared" si="84"/>
        <v>5656</v>
      </c>
      <c r="N531" s="52">
        <f t="shared" si="85"/>
        <v>698225300</v>
      </c>
      <c r="O531" s="52">
        <f t="shared" si="92"/>
        <v>121447.20650636492</v>
      </c>
      <c r="P531" s="50">
        <v>121617.56326313927</v>
      </c>
      <c r="Q531" s="55">
        <f t="shared" si="86"/>
        <v>-0.0014007578527597238</v>
      </c>
      <c r="R531" s="48">
        <v>258</v>
      </c>
      <c r="S531" s="51">
        <v>71131700</v>
      </c>
      <c r="T531" s="52">
        <v>163</v>
      </c>
      <c r="U531" s="51">
        <v>113336500</v>
      </c>
      <c r="V531" s="52">
        <v>22</v>
      </c>
      <c r="W531" s="51">
        <v>11319900</v>
      </c>
      <c r="X531" s="53">
        <f t="shared" si="87"/>
        <v>0.012730999389131562</v>
      </c>
      <c r="Y531" s="62">
        <f t="shared" si="88"/>
        <v>443</v>
      </c>
      <c r="Z531" s="63">
        <f t="shared" si="89"/>
        <v>195788100</v>
      </c>
      <c r="AA531" s="58">
        <f t="shared" si="91"/>
        <v>6269</v>
      </c>
      <c r="AB531" s="59">
        <f t="shared" si="90"/>
        <v>889160360</v>
      </c>
      <c r="AC531" s="12"/>
    </row>
    <row r="532" spans="1:29" ht="16.5">
      <c r="A532" s="60" t="s">
        <v>1081</v>
      </c>
      <c r="B532" s="46" t="s">
        <v>1082</v>
      </c>
      <c r="C532" s="47" t="s">
        <v>1068</v>
      </c>
      <c r="D532" s="48">
        <v>95</v>
      </c>
      <c r="E532" s="49">
        <v>7820300</v>
      </c>
      <c r="F532" s="50">
        <v>2526</v>
      </c>
      <c r="G532" s="51">
        <v>451270500</v>
      </c>
      <c r="H532" s="52">
        <v>0</v>
      </c>
      <c r="I532" s="51">
        <v>0</v>
      </c>
      <c r="J532" s="52">
        <v>0</v>
      </c>
      <c r="K532" s="51">
        <v>0</v>
      </c>
      <c r="L532" s="53">
        <f t="shared" si="83"/>
        <v>0.5515829804075625</v>
      </c>
      <c r="M532" s="51">
        <f t="shared" si="84"/>
        <v>2526</v>
      </c>
      <c r="N532" s="52">
        <f t="shared" si="85"/>
        <v>451270500</v>
      </c>
      <c r="O532" s="52">
        <f t="shared" si="92"/>
        <v>178650.23752969122</v>
      </c>
      <c r="P532" s="50">
        <v>178042.0198019802</v>
      </c>
      <c r="Q532" s="55">
        <f t="shared" si="86"/>
        <v>0.0034161470892516356</v>
      </c>
      <c r="R532" s="48">
        <v>176</v>
      </c>
      <c r="S532" s="51">
        <v>89904100</v>
      </c>
      <c r="T532" s="52">
        <v>153</v>
      </c>
      <c r="U532" s="51">
        <v>269142200</v>
      </c>
      <c r="V532" s="52">
        <v>0</v>
      </c>
      <c r="W532" s="51">
        <v>0</v>
      </c>
      <c r="X532" s="53">
        <f t="shared" si="87"/>
        <v>0</v>
      </c>
      <c r="Y532" s="62">
        <f t="shared" si="88"/>
        <v>329</v>
      </c>
      <c r="Z532" s="63">
        <f t="shared" si="89"/>
        <v>359046300</v>
      </c>
      <c r="AA532" s="58">
        <f t="shared" si="91"/>
        <v>2950</v>
      </c>
      <c r="AB532" s="59">
        <f t="shared" si="90"/>
        <v>818137100</v>
      </c>
      <c r="AC532" s="12"/>
    </row>
    <row r="533" spans="1:29" ht="16.5">
      <c r="A533" s="60" t="s">
        <v>1083</v>
      </c>
      <c r="B533" s="46" t="s">
        <v>1084</v>
      </c>
      <c r="C533" s="47" t="s">
        <v>1068</v>
      </c>
      <c r="D533" s="48">
        <v>468</v>
      </c>
      <c r="E533" s="49">
        <v>83311300</v>
      </c>
      <c r="F533" s="50">
        <v>10129</v>
      </c>
      <c r="G533" s="51">
        <v>1356795600</v>
      </c>
      <c r="H533" s="52">
        <v>0</v>
      </c>
      <c r="I533" s="51">
        <v>0</v>
      </c>
      <c r="J533" s="52">
        <v>0</v>
      </c>
      <c r="K533" s="51">
        <v>0</v>
      </c>
      <c r="L533" s="53">
        <f t="shared" si="83"/>
        <v>0.501889861155685</v>
      </c>
      <c r="M533" s="51">
        <f t="shared" si="84"/>
        <v>10129</v>
      </c>
      <c r="N533" s="52">
        <f t="shared" si="85"/>
        <v>1423072100</v>
      </c>
      <c r="O533" s="52">
        <f t="shared" si="92"/>
        <v>133951.5845591865</v>
      </c>
      <c r="P533" s="50">
        <v>134163.34618045262</v>
      </c>
      <c r="Q533" s="55">
        <f t="shared" si="86"/>
        <v>-0.0015783865511321156</v>
      </c>
      <c r="R533" s="48">
        <v>888</v>
      </c>
      <c r="S533" s="51">
        <v>424132100</v>
      </c>
      <c r="T533" s="52">
        <v>226</v>
      </c>
      <c r="U533" s="51">
        <v>772857700</v>
      </c>
      <c r="V533" s="52">
        <v>96</v>
      </c>
      <c r="W533" s="51">
        <v>66276500</v>
      </c>
      <c r="X533" s="53">
        <f t="shared" si="87"/>
        <v>0.02451622291735377</v>
      </c>
      <c r="Y533" s="62">
        <f t="shared" si="88"/>
        <v>1210</v>
      </c>
      <c r="Z533" s="63">
        <f t="shared" si="89"/>
        <v>1263266300</v>
      </c>
      <c r="AA533" s="58">
        <f t="shared" si="91"/>
        <v>11807</v>
      </c>
      <c r="AB533" s="59">
        <f t="shared" si="90"/>
        <v>2703373200</v>
      </c>
      <c r="AC533" s="12"/>
    </row>
    <row r="534" spans="1:29" ht="16.5">
      <c r="A534" s="60" t="s">
        <v>1085</v>
      </c>
      <c r="B534" s="46" t="s">
        <v>1086</v>
      </c>
      <c r="C534" s="47" t="s">
        <v>1068</v>
      </c>
      <c r="D534" s="48">
        <v>94</v>
      </c>
      <c r="E534" s="49">
        <v>6288700</v>
      </c>
      <c r="F534" s="50">
        <v>2411</v>
      </c>
      <c r="G534" s="51">
        <v>396707500</v>
      </c>
      <c r="H534" s="52">
        <v>0</v>
      </c>
      <c r="I534" s="51">
        <v>0</v>
      </c>
      <c r="J534" s="52">
        <v>0</v>
      </c>
      <c r="K534" s="51">
        <v>0</v>
      </c>
      <c r="L534" s="53">
        <f t="shared" si="83"/>
        <v>0.8310373924144291</v>
      </c>
      <c r="M534" s="51">
        <f t="shared" si="84"/>
        <v>2411</v>
      </c>
      <c r="N534" s="52">
        <f t="shared" si="85"/>
        <v>396707500</v>
      </c>
      <c r="O534" s="52">
        <f t="shared" si="92"/>
        <v>164540.64703442555</v>
      </c>
      <c r="P534" s="50">
        <v>164258.23309829945</v>
      </c>
      <c r="Q534" s="55">
        <f t="shared" si="86"/>
        <v>0.0017193289541663035</v>
      </c>
      <c r="R534" s="48">
        <v>108</v>
      </c>
      <c r="S534" s="51">
        <v>50332400</v>
      </c>
      <c r="T534" s="52">
        <v>53</v>
      </c>
      <c r="U534" s="51">
        <v>24035600</v>
      </c>
      <c r="V534" s="52">
        <v>0</v>
      </c>
      <c r="W534" s="51">
        <v>0</v>
      </c>
      <c r="X534" s="53">
        <f t="shared" si="87"/>
        <v>0</v>
      </c>
      <c r="Y534" s="62">
        <f t="shared" si="88"/>
        <v>161</v>
      </c>
      <c r="Z534" s="63">
        <f t="shared" si="89"/>
        <v>74368000</v>
      </c>
      <c r="AA534" s="58">
        <f t="shared" si="91"/>
        <v>2666</v>
      </c>
      <c r="AB534" s="59">
        <f t="shared" si="90"/>
        <v>477364200</v>
      </c>
      <c r="AC534" s="12"/>
    </row>
    <row r="535" spans="1:29" ht="16.5">
      <c r="A535" s="60" t="s">
        <v>1087</v>
      </c>
      <c r="B535" s="46" t="s">
        <v>1088</v>
      </c>
      <c r="C535" s="47" t="s">
        <v>1068</v>
      </c>
      <c r="D535" s="48">
        <v>101</v>
      </c>
      <c r="E535" s="49">
        <v>11011900</v>
      </c>
      <c r="F535" s="50">
        <v>3698</v>
      </c>
      <c r="G535" s="51">
        <v>1066460900</v>
      </c>
      <c r="H535" s="52">
        <v>0</v>
      </c>
      <c r="I535" s="51">
        <v>0</v>
      </c>
      <c r="J535" s="52">
        <v>0</v>
      </c>
      <c r="K535" s="51">
        <v>0</v>
      </c>
      <c r="L535" s="53">
        <f t="shared" si="83"/>
        <v>0.8265982214215652</v>
      </c>
      <c r="M535" s="51">
        <f t="shared" si="84"/>
        <v>3698</v>
      </c>
      <c r="N535" s="52">
        <f t="shared" si="85"/>
        <v>1101519500</v>
      </c>
      <c r="O535" s="52">
        <f t="shared" si="92"/>
        <v>288388.5613845322</v>
      </c>
      <c r="P535" s="50">
        <v>286886.24151967437</v>
      </c>
      <c r="Q535" s="55">
        <f t="shared" si="86"/>
        <v>0.00523663964120356</v>
      </c>
      <c r="R535" s="48">
        <v>128</v>
      </c>
      <c r="S535" s="51">
        <v>120491592</v>
      </c>
      <c r="T535" s="52">
        <v>22</v>
      </c>
      <c r="U535" s="51">
        <v>57157500</v>
      </c>
      <c r="V535" s="52">
        <v>14</v>
      </c>
      <c r="W535" s="51">
        <v>35058600</v>
      </c>
      <c r="X535" s="53">
        <f t="shared" si="87"/>
        <v>0.027173407300286476</v>
      </c>
      <c r="Y535" s="62">
        <f t="shared" si="88"/>
        <v>164</v>
      </c>
      <c r="Z535" s="63">
        <f t="shared" si="89"/>
        <v>212707692</v>
      </c>
      <c r="AA535" s="58">
        <f t="shared" si="91"/>
        <v>3963</v>
      </c>
      <c r="AB535" s="59">
        <f t="shared" si="90"/>
        <v>1290180492</v>
      </c>
      <c r="AC535" s="12"/>
    </row>
    <row r="536" spans="1:29" ht="16.5">
      <c r="A536" s="60" t="s">
        <v>1089</v>
      </c>
      <c r="B536" s="46" t="s">
        <v>1090</v>
      </c>
      <c r="C536" s="47" t="s">
        <v>1068</v>
      </c>
      <c r="D536" s="48">
        <v>260</v>
      </c>
      <c r="E536" s="49">
        <v>6571140</v>
      </c>
      <c r="F536" s="50">
        <v>9196</v>
      </c>
      <c r="G536" s="51">
        <v>1007486656</v>
      </c>
      <c r="H536" s="52">
        <v>0</v>
      </c>
      <c r="I536" s="51">
        <v>0</v>
      </c>
      <c r="J536" s="52">
        <v>0</v>
      </c>
      <c r="K536" s="51">
        <v>0</v>
      </c>
      <c r="L536" s="53">
        <f t="shared" si="83"/>
        <v>0.8277771504937755</v>
      </c>
      <c r="M536" s="51">
        <f t="shared" si="84"/>
        <v>9196</v>
      </c>
      <c r="N536" s="52">
        <f t="shared" si="85"/>
        <v>1065040556</v>
      </c>
      <c r="O536" s="52">
        <f t="shared" si="92"/>
        <v>109557.05263157895</v>
      </c>
      <c r="P536" s="50">
        <v>110158.82706112682</v>
      </c>
      <c r="Q536" s="55">
        <f t="shared" si="86"/>
        <v>-0.00546278900749328</v>
      </c>
      <c r="R536" s="48">
        <v>619</v>
      </c>
      <c r="S536" s="51">
        <v>124753000</v>
      </c>
      <c r="T536" s="52">
        <v>60</v>
      </c>
      <c r="U536" s="51">
        <v>20734200</v>
      </c>
      <c r="V536" s="52">
        <v>116</v>
      </c>
      <c r="W536" s="51">
        <v>57553900</v>
      </c>
      <c r="X536" s="53">
        <f t="shared" si="87"/>
        <v>0.04728777602966456</v>
      </c>
      <c r="Y536" s="62">
        <f t="shared" si="88"/>
        <v>795</v>
      </c>
      <c r="Z536" s="63">
        <f t="shared" si="89"/>
        <v>203041100</v>
      </c>
      <c r="AA536" s="58">
        <f t="shared" si="91"/>
        <v>10251</v>
      </c>
      <c r="AB536" s="59">
        <f t="shared" si="90"/>
        <v>1217098896</v>
      </c>
      <c r="AC536" s="12"/>
    </row>
    <row r="537" spans="1:29" ht="16.5">
      <c r="A537" s="60" t="s">
        <v>1091</v>
      </c>
      <c r="B537" s="46" t="s">
        <v>1092</v>
      </c>
      <c r="C537" s="47" t="s">
        <v>1068</v>
      </c>
      <c r="D537" s="48">
        <v>240</v>
      </c>
      <c r="E537" s="49">
        <v>11693800</v>
      </c>
      <c r="F537" s="50">
        <v>7335</v>
      </c>
      <c r="G537" s="51">
        <v>965379100</v>
      </c>
      <c r="H537" s="52">
        <v>0</v>
      </c>
      <c r="I537" s="51">
        <v>0</v>
      </c>
      <c r="J537" s="52">
        <v>0</v>
      </c>
      <c r="K537" s="51">
        <v>0</v>
      </c>
      <c r="L537" s="53">
        <f t="shared" si="83"/>
        <v>0.6677355693298692</v>
      </c>
      <c r="M537" s="51">
        <f t="shared" si="84"/>
        <v>7335</v>
      </c>
      <c r="N537" s="52">
        <f t="shared" si="85"/>
        <v>1017203600</v>
      </c>
      <c r="O537" s="52">
        <f t="shared" si="92"/>
        <v>131612.69256987047</v>
      </c>
      <c r="P537" s="50">
        <v>131965.63690800217</v>
      </c>
      <c r="Q537" s="55">
        <f t="shared" si="86"/>
        <v>-0.0026745169909477705</v>
      </c>
      <c r="R537" s="48">
        <v>357</v>
      </c>
      <c r="S537" s="51">
        <v>128395100</v>
      </c>
      <c r="T537" s="52">
        <v>91</v>
      </c>
      <c r="U537" s="51">
        <v>288458100</v>
      </c>
      <c r="V537" s="52">
        <v>77</v>
      </c>
      <c r="W537" s="51">
        <v>51824500</v>
      </c>
      <c r="X537" s="53">
        <f t="shared" si="87"/>
        <v>0.035846085763339815</v>
      </c>
      <c r="Y537" s="62">
        <f t="shared" si="88"/>
        <v>525</v>
      </c>
      <c r="Z537" s="63">
        <f t="shared" si="89"/>
        <v>468677700</v>
      </c>
      <c r="AA537" s="58">
        <f t="shared" si="91"/>
        <v>8100</v>
      </c>
      <c r="AB537" s="59">
        <f t="shared" si="90"/>
        <v>1445750600</v>
      </c>
      <c r="AC537" s="12"/>
    </row>
    <row r="538" spans="1:29" ht="16.5">
      <c r="A538" s="60" t="s">
        <v>1093</v>
      </c>
      <c r="B538" s="46" t="s">
        <v>1094</v>
      </c>
      <c r="C538" s="47" t="s">
        <v>1068</v>
      </c>
      <c r="D538" s="48">
        <v>65</v>
      </c>
      <c r="E538" s="49">
        <v>2939900</v>
      </c>
      <c r="F538" s="50">
        <v>5184</v>
      </c>
      <c r="G538" s="51">
        <v>611767400</v>
      </c>
      <c r="H538" s="52">
        <v>0</v>
      </c>
      <c r="I538" s="51">
        <v>0</v>
      </c>
      <c r="J538" s="52">
        <v>0</v>
      </c>
      <c r="K538" s="51">
        <v>0</v>
      </c>
      <c r="L538" s="53">
        <f t="shared" si="83"/>
        <v>0.7965997259800925</v>
      </c>
      <c r="M538" s="51">
        <f t="shared" si="84"/>
        <v>5184</v>
      </c>
      <c r="N538" s="52">
        <f t="shared" si="85"/>
        <v>655460400</v>
      </c>
      <c r="O538" s="52">
        <f t="shared" si="92"/>
        <v>118010.68672839506</v>
      </c>
      <c r="P538" s="50">
        <v>118355.88575839445</v>
      </c>
      <c r="Q538" s="55">
        <f t="shared" si="86"/>
        <v>-0.0029166190408482394</v>
      </c>
      <c r="R538" s="48">
        <v>229</v>
      </c>
      <c r="S538" s="51">
        <v>75576200</v>
      </c>
      <c r="T538" s="52">
        <v>87</v>
      </c>
      <c r="U538" s="51">
        <v>33996900</v>
      </c>
      <c r="V538" s="52">
        <v>49</v>
      </c>
      <c r="W538" s="51">
        <v>43693000</v>
      </c>
      <c r="X538" s="53">
        <f t="shared" si="87"/>
        <v>0.05689389762718344</v>
      </c>
      <c r="Y538" s="62">
        <f t="shared" si="88"/>
        <v>365</v>
      </c>
      <c r="Z538" s="63">
        <f t="shared" si="89"/>
        <v>153266100</v>
      </c>
      <c r="AA538" s="58">
        <f t="shared" si="91"/>
        <v>5614</v>
      </c>
      <c r="AB538" s="59">
        <f t="shared" si="90"/>
        <v>767973400</v>
      </c>
      <c r="AC538" s="12"/>
    </row>
    <row r="539" spans="1:29" ht="16.5">
      <c r="A539" s="60" t="s">
        <v>1095</v>
      </c>
      <c r="B539" s="46" t="s">
        <v>1096</v>
      </c>
      <c r="C539" s="47" t="s">
        <v>1068</v>
      </c>
      <c r="D539" s="48">
        <v>22</v>
      </c>
      <c r="E539" s="49">
        <v>291700</v>
      </c>
      <c r="F539" s="50">
        <v>3312</v>
      </c>
      <c r="G539" s="51">
        <v>231921710</v>
      </c>
      <c r="H539" s="52">
        <v>0</v>
      </c>
      <c r="I539" s="51">
        <v>0</v>
      </c>
      <c r="J539" s="52">
        <v>0</v>
      </c>
      <c r="K539" s="51">
        <v>0</v>
      </c>
      <c r="L539" s="53">
        <f t="shared" si="83"/>
        <v>0.8188215362457373</v>
      </c>
      <c r="M539" s="51">
        <f t="shared" si="84"/>
        <v>3312</v>
      </c>
      <c r="N539" s="52">
        <f t="shared" si="85"/>
        <v>252999410</v>
      </c>
      <c r="O539" s="52">
        <f t="shared" si="92"/>
        <v>70024.67089371981</v>
      </c>
      <c r="P539" s="50">
        <v>70170.5921450151</v>
      </c>
      <c r="Q539" s="55">
        <f t="shared" si="86"/>
        <v>-0.002079521446729885</v>
      </c>
      <c r="R539" s="48">
        <v>180</v>
      </c>
      <c r="S539" s="51">
        <v>25075300</v>
      </c>
      <c r="T539" s="52">
        <v>24</v>
      </c>
      <c r="U539" s="51">
        <v>4872000</v>
      </c>
      <c r="V539" s="52">
        <v>35</v>
      </c>
      <c r="W539" s="51">
        <v>21077700</v>
      </c>
      <c r="X539" s="53">
        <f t="shared" si="87"/>
        <v>0.07441681373652677</v>
      </c>
      <c r="Y539" s="62">
        <f t="shared" si="88"/>
        <v>239</v>
      </c>
      <c r="Z539" s="63">
        <f t="shared" si="89"/>
        <v>51025000</v>
      </c>
      <c r="AA539" s="58">
        <f t="shared" si="91"/>
        <v>3573</v>
      </c>
      <c r="AB539" s="59">
        <f t="shared" si="90"/>
        <v>283238410</v>
      </c>
      <c r="AC539" s="12"/>
    </row>
    <row r="540" spans="1:29" ht="16.5">
      <c r="A540" s="60" t="s">
        <v>1097</v>
      </c>
      <c r="B540" s="46" t="s">
        <v>1098</v>
      </c>
      <c r="C540" s="47" t="s">
        <v>1068</v>
      </c>
      <c r="D540" s="48">
        <v>270</v>
      </c>
      <c r="E540" s="49">
        <v>7825700</v>
      </c>
      <c r="F540" s="50">
        <v>7316</v>
      </c>
      <c r="G540" s="51">
        <v>889896600</v>
      </c>
      <c r="H540" s="52">
        <v>4</v>
      </c>
      <c r="I540" s="51">
        <v>1047100</v>
      </c>
      <c r="J540" s="52">
        <v>4</v>
      </c>
      <c r="K540" s="51">
        <v>14500</v>
      </c>
      <c r="L540" s="53">
        <f t="shared" si="83"/>
        <v>0.9024411613723483</v>
      </c>
      <c r="M540" s="51">
        <f t="shared" si="84"/>
        <v>7320</v>
      </c>
      <c r="N540" s="52">
        <f t="shared" si="85"/>
        <v>916099200</v>
      </c>
      <c r="O540" s="52">
        <f t="shared" si="92"/>
        <v>121713.62021857924</v>
      </c>
      <c r="P540" s="50">
        <v>121716.65074382421</v>
      </c>
      <c r="Q540" s="55">
        <f t="shared" si="86"/>
        <v>-2.4898197793451256E-05</v>
      </c>
      <c r="R540" s="48">
        <v>240</v>
      </c>
      <c r="S540" s="51">
        <v>56888700</v>
      </c>
      <c r="T540" s="52">
        <v>26</v>
      </c>
      <c r="U540" s="51">
        <v>6431500</v>
      </c>
      <c r="V540" s="52">
        <v>9</v>
      </c>
      <c r="W540" s="51">
        <v>25155500</v>
      </c>
      <c r="X540" s="53">
        <f t="shared" si="87"/>
        <v>0.025480127010160246</v>
      </c>
      <c r="Y540" s="62">
        <f t="shared" si="88"/>
        <v>275</v>
      </c>
      <c r="Z540" s="63">
        <f t="shared" si="89"/>
        <v>88475700</v>
      </c>
      <c r="AA540" s="58">
        <f t="shared" si="91"/>
        <v>7869</v>
      </c>
      <c r="AB540" s="59">
        <f t="shared" si="90"/>
        <v>987259600</v>
      </c>
      <c r="AC540" s="12"/>
    </row>
    <row r="541" spans="1:29" ht="16.5">
      <c r="A541" s="60" t="s">
        <v>1099</v>
      </c>
      <c r="B541" s="46" t="s">
        <v>274</v>
      </c>
      <c r="C541" s="47" t="s">
        <v>1068</v>
      </c>
      <c r="D541" s="48">
        <v>71</v>
      </c>
      <c r="E541" s="49">
        <v>4740300</v>
      </c>
      <c r="F541" s="50">
        <v>4799</v>
      </c>
      <c r="G541" s="51">
        <v>767419900</v>
      </c>
      <c r="H541" s="52">
        <v>0</v>
      </c>
      <c r="I541" s="51">
        <v>0</v>
      </c>
      <c r="J541" s="52">
        <v>1</v>
      </c>
      <c r="K541" s="51">
        <v>25400</v>
      </c>
      <c r="L541" s="53">
        <f t="shared" si="83"/>
        <v>0.6906230952449304</v>
      </c>
      <c r="M541" s="51">
        <f t="shared" si="84"/>
        <v>4799</v>
      </c>
      <c r="N541" s="52">
        <f t="shared" si="85"/>
        <v>853429700</v>
      </c>
      <c r="O541" s="52">
        <f t="shared" si="92"/>
        <v>159912.46092936027</v>
      </c>
      <c r="P541" s="50">
        <v>159188.5738115096</v>
      </c>
      <c r="Q541" s="55">
        <f t="shared" si="86"/>
        <v>0.004547356010035083</v>
      </c>
      <c r="R541" s="48">
        <v>240</v>
      </c>
      <c r="S541" s="51">
        <v>208009800</v>
      </c>
      <c r="T541" s="52">
        <v>66</v>
      </c>
      <c r="U541" s="51">
        <v>44994100</v>
      </c>
      <c r="V541" s="52">
        <v>19</v>
      </c>
      <c r="W541" s="51">
        <v>86009800</v>
      </c>
      <c r="X541" s="53">
        <f t="shared" si="87"/>
        <v>0.07740267654956226</v>
      </c>
      <c r="Y541" s="62">
        <f t="shared" si="88"/>
        <v>325</v>
      </c>
      <c r="Z541" s="63">
        <f t="shared" si="89"/>
        <v>339013700</v>
      </c>
      <c r="AA541" s="58">
        <f t="shared" si="91"/>
        <v>5196</v>
      </c>
      <c r="AB541" s="59">
        <f t="shared" si="90"/>
        <v>1111199300</v>
      </c>
      <c r="AC541" s="12"/>
    </row>
    <row r="542" spans="1:29" ht="16.5">
      <c r="A542" s="60" t="s">
        <v>1100</v>
      </c>
      <c r="B542" s="46" t="s">
        <v>1101</v>
      </c>
      <c r="C542" s="47" t="s">
        <v>1068</v>
      </c>
      <c r="D542" s="48">
        <v>109</v>
      </c>
      <c r="E542" s="49">
        <v>12823900</v>
      </c>
      <c r="F542" s="50">
        <v>6230</v>
      </c>
      <c r="G542" s="51">
        <v>2528788100</v>
      </c>
      <c r="H542" s="52">
        <v>0</v>
      </c>
      <c r="I542" s="51">
        <v>0</v>
      </c>
      <c r="J542" s="52">
        <v>0</v>
      </c>
      <c r="K542" s="51">
        <v>0</v>
      </c>
      <c r="L542" s="53">
        <f t="shared" si="83"/>
        <v>0.81443277121813</v>
      </c>
      <c r="M542" s="51">
        <f t="shared" si="84"/>
        <v>6230</v>
      </c>
      <c r="N542" s="52">
        <f t="shared" si="85"/>
        <v>2589102900</v>
      </c>
      <c r="O542" s="52">
        <f t="shared" si="92"/>
        <v>405904.9919743178</v>
      </c>
      <c r="P542" s="50">
        <v>404652.2960822094</v>
      </c>
      <c r="Q542" s="55">
        <f t="shared" si="86"/>
        <v>0.00309573405176955</v>
      </c>
      <c r="R542" s="48">
        <v>352</v>
      </c>
      <c r="S542" s="51">
        <v>283374300</v>
      </c>
      <c r="T542" s="52">
        <v>10</v>
      </c>
      <c r="U542" s="51">
        <v>219667400</v>
      </c>
      <c r="V542" s="52">
        <v>38</v>
      </c>
      <c r="W542" s="51">
        <v>60314800</v>
      </c>
      <c r="X542" s="53">
        <f t="shared" si="87"/>
        <v>0.01942525342849694</v>
      </c>
      <c r="Y542" s="62">
        <f t="shared" si="88"/>
        <v>400</v>
      </c>
      <c r="Z542" s="63">
        <f t="shared" si="89"/>
        <v>563356500</v>
      </c>
      <c r="AA542" s="58">
        <f t="shared" si="91"/>
        <v>6739</v>
      </c>
      <c r="AB542" s="59">
        <f t="shared" si="90"/>
        <v>3104968500</v>
      </c>
      <c r="AC542" s="12"/>
    </row>
    <row r="543" spans="1:29" ht="16.5">
      <c r="A543" s="60" t="s">
        <v>1102</v>
      </c>
      <c r="B543" s="46" t="s">
        <v>588</v>
      </c>
      <c r="C543" s="47" t="s">
        <v>1068</v>
      </c>
      <c r="D543" s="48">
        <v>156</v>
      </c>
      <c r="E543" s="49">
        <v>8549400</v>
      </c>
      <c r="F543" s="50">
        <v>16195</v>
      </c>
      <c r="G543" s="51">
        <v>742161900</v>
      </c>
      <c r="H543" s="52">
        <v>0</v>
      </c>
      <c r="I543" s="51">
        <v>0</v>
      </c>
      <c r="J543" s="52">
        <v>0</v>
      </c>
      <c r="K543" s="51">
        <v>0</v>
      </c>
      <c r="L543" s="53">
        <f t="shared" si="83"/>
        <v>0.7185860962040789</v>
      </c>
      <c r="M543" s="51">
        <f t="shared" si="84"/>
        <v>16195</v>
      </c>
      <c r="N543" s="52">
        <f t="shared" si="85"/>
        <v>762765400</v>
      </c>
      <c r="O543" s="52">
        <f t="shared" si="92"/>
        <v>45826.60697746218</v>
      </c>
      <c r="P543" s="50">
        <v>45785.43893247668</v>
      </c>
      <c r="Q543" s="55">
        <f t="shared" si="86"/>
        <v>0.0008991514757827535</v>
      </c>
      <c r="R543" s="48">
        <v>727</v>
      </c>
      <c r="S543" s="51">
        <v>190863500</v>
      </c>
      <c r="T543" s="52">
        <v>196</v>
      </c>
      <c r="U543" s="51">
        <v>70630300</v>
      </c>
      <c r="V543" s="52">
        <v>47</v>
      </c>
      <c r="W543" s="51">
        <v>20603500</v>
      </c>
      <c r="X543" s="53">
        <f t="shared" si="87"/>
        <v>0.01994900119925415</v>
      </c>
      <c r="Y543" s="62">
        <f t="shared" si="88"/>
        <v>970</v>
      </c>
      <c r="Z543" s="63">
        <f t="shared" si="89"/>
        <v>282097300</v>
      </c>
      <c r="AA543" s="58">
        <f t="shared" si="91"/>
        <v>17321</v>
      </c>
      <c r="AB543" s="59">
        <f t="shared" si="90"/>
        <v>1032808600</v>
      </c>
      <c r="AC543" s="12"/>
    </row>
    <row r="544" spans="1:29" ht="16.5">
      <c r="A544" s="60" t="s">
        <v>1103</v>
      </c>
      <c r="B544" s="46" t="s">
        <v>1104</v>
      </c>
      <c r="C544" s="47" t="s">
        <v>1068</v>
      </c>
      <c r="D544" s="48">
        <v>252</v>
      </c>
      <c r="E544" s="49">
        <v>12119800</v>
      </c>
      <c r="F544" s="50">
        <v>9163</v>
      </c>
      <c r="G544" s="51">
        <v>1647855600</v>
      </c>
      <c r="H544" s="52">
        <v>0</v>
      </c>
      <c r="I544" s="51">
        <v>0</v>
      </c>
      <c r="J544" s="52">
        <v>1</v>
      </c>
      <c r="K544" s="51">
        <v>4200</v>
      </c>
      <c r="L544" s="53">
        <f t="shared" si="83"/>
        <v>0.8933830136850839</v>
      </c>
      <c r="M544" s="51">
        <f t="shared" si="84"/>
        <v>9163</v>
      </c>
      <c r="N544" s="52">
        <f t="shared" si="85"/>
        <v>1666929700</v>
      </c>
      <c r="O544" s="52">
        <f t="shared" si="92"/>
        <v>179838.00065480737</v>
      </c>
      <c r="P544" s="50">
        <v>179850.61553546137</v>
      </c>
      <c r="Q544" s="55">
        <f t="shared" si="86"/>
        <v>-7.014088117765241E-05</v>
      </c>
      <c r="R544" s="48">
        <v>414</v>
      </c>
      <c r="S544" s="51">
        <v>164116600</v>
      </c>
      <c r="T544" s="52">
        <v>3</v>
      </c>
      <c r="U544" s="51">
        <v>1341600</v>
      </c>
      <c r="V544" s="52">
        <v>11</v>
      </c>
      <c r="W544" s="51">
        <v>19074100</v>
      </c>
      <c r="X544" s="53">
        <f t="shared" si="87"/>
        <v>0.0103410013239817</v>
      </c>
      <c r="Y544" s="62">
        <f t="shared" si="88"/>
        <v>428</v>
      </c>
      <c r="Z544" s="63">
        <f t="shared" si="89"/>
        <v>184532300</v>
      </c>
      <c r="AA544" s="58">
        <f t="shared" si="91"/>
        <v>9844</v>
      </c>
      <c r="AB544" s="59">
        <f t="shared" si="90"/>
        <v>1844511900</v>
      </c>
      <c r="AC544" s="12"/>
    </row>
    <row r="545" spans="1:29" ht="16.5">
      <c r="A545" s="60" t="s">
        <v>1105</v>
      </c>
      <c r="B545" s="46" t="s">
        <v>1106</v>
      </c>
      <c r="C545" s="47" t="s">
        <v>1068</v>
      </c>
      <c r="D545" s="48">
        <v>1</v>
      </c>
      <c r="E545" s="49">
        <v>220200</v>
      </c>
      <c r="F545" s="50">
        <v>696</v>
      </c>
      <c r="G545" s="51">
        <v>1072000</v>
      </c>
      <c r="H545" s="52">
        <v>0</v>
      </c>
      <c r="I545" s="51">
        <v>0</v>
      </c>
      <c r="J545" s="52">
        <v>0</v>
      </c>
      <c r="K545" s="51">
        <v>0</v>
      </c>
      <c r="L545" s="53">
        <f t="shared" si="83"/>
        <v>0.7755751700188106</v>
      </c>
      <c r="M545" s="51">
        <f t="shared" si="84"/>
        <v>696</v>
      </c>
      <c r="N545" s="52">
        <f t="shared" si="85"/>
        <v>1072000</v>
      </c>
      <c r="O545" s="52">
        <f t="shared" si="92"/>
        <v>1540.2298850574712</v>
      </c>
      <c r="P545" s="50">
        <v>1549.1329479768785</v>
      </c>
      <c r="Q545" s="55">
        <f t="shared" si="86"/>
        <v>-0.005747126436781627</v>
      </c>
      <c r="R545" s="48">
        <v>1</v>
      </c>
      <c r="S545" s="51">
        <v>90000</v>
      </c>
      <c r="T545" s="52">
        <v>0</v>
      </c>
      <c r="U545" s="51">
        <v>0</v>
      </c>
      <c r="V545" s="52">
        <v>0</v>
      </c>
      <c r="W545" s="51">
        <v>0</v>
      </c>
      <c r="X545" s="53">
        <f t="shared" si="87"/>
        <v>0</v>
      </c>
      <c r="Y545" s="62">
        <f t="shared" si="88"/>
        <v>1</v>
      </c>
      <c r="Z545" s="63">
        <f t="shared" si="89"/>
        <v>90000</v>
      </c>
      <c r="AA545" s="58">
        <f t="shared" si="91"/>
        <v>698</v>
      </c>
      <c r="AB545" s="59">
        <f t="shared" si="90"/>
        <v>1382200</v>
      </c>
      <c r="AC545" s="12"/>
    </row>
    <row r="546" spans="1:29" ht="16.5">
      <c r="A546" s="60" t="s">
        <v>1107</v>
      </c>
      <c r="B546" s="46" t="s">
        <v>1108</v>
      </c>
      <c r="C546" s="47" t="s">
        <v>1109</v>
      </c>
      <c r="D546" s="48">
        <v>192</v>
      </c>
      <c r="E546" s="49">
        <v>6991900</v>
      </c>
      <c r="F546" s="50">
        <v>2164</v>
      </c>
      <c r="G546" s="51">
        <v>492125700</v>
      </c>
      <c r="H546" s="52">
        <v>70</v>
      </c>
      <c r="I546" s="51">
        <v>21023000</v>
      </c>
      <c r="J546" s="52">
        <v>121</v>
      </c>
      <c r="K546" s="51">
        <v>1350000</v>
      </c>
      <c r="L546" s="53">
        <f t="shared" si="83"/>
        <v>0.9496030865555737</v>
      </c>
      <c r="M546" s="51">
        <f t="shared" si="84"/>
        <v>2234</v>
      </c>
      <c r="N546" s="52">
        <f t="shared" si="85"/>
        <v>517486500</v>
      </c>
      <c r="O546" s="52">
        <f t="shared" si="92"/>
        <v>229699.50760966877</v>
      </c>
      <c r="P546" s="50">
        <v>228808.41720036598</v>
      </c>
      <c r="Q546" s="55">
        <f t="shared" si="86"/>
        <v>0.0038944826427537898</v>
      </c>
      <c r="R546" s="48">
        <v>18</v>
      </c>
      <c r="S546" s="51">
        <v>14553900</v>
      </c>
      <c r="T546" s="52">
        <v>0</v>
      </c>
      <c r="U546" s="51">
        <v>0</v>
      </c>
      <c r="V546" s="52">
        <v>1</v>
      </c>
      <c r="W546" s="51">
        <v>4337800</v>
      </c>
      <c r="X546" s="53">
        <f t="shared" si="87"/>
        <v>0.008027279946067811</v>
      </c>
      <c r="Y546" s="62">
        <f t="shared" si="88"/>
        <v>19</v>
      </c>
      <c r="Z546" s="63">
        <f t="shared" si="89"/>
        <v>18891700</v>
      </c>
      <c r="AA546" s="58">
        <f t="shared" si="91"/>
        <v>2566</v>
      </c>
      <c r="AB546" s="59">
        <f t="shared" si="90"/>
        <v>540382300</v>
      </c>
      <c r="AC546" s="12"/>
    </row>
    <row r="547" spans="1:29" ht="16.5">
      <c r="A547" s="60" t="s">
        <v>1110</v>
      </c>
      <c r="B547" s="46" t="s">
        <v>1111</v>
      </c>
      <c r="C547" s="47" t="s">
        <v>1109</v>
      </c>
      <c r="D547" s="48">
        <v>144</v>
      </c>
      <c r="E547" s="49">
        <v>9229820</v>
      </c>
      <c r="F547" s="50">
        <v>802</v>
      </c>
      <c r="G547" s="51">
        <v>145680900</v>
      </c>
      <c r="H547" s="52">
        <v>2</v>
      </c>
      <c r="I547" s="51">
        <v>692200</v>
      </c>
      <c r="J547" s="52">
        <v>13</v>
      </c>
      <c r="K547" s="51">
        <v>227608</v>
      </c>
      <c r="L547" s="53">
        <f t="shared" si="83"/>
        <v>0.6898419560636205</v>
      </c>
      <c r="M547" s="51">
        <f t="shared" si="84"/>
        <v>804</v>
      </c>
      <c r="N547" s="52">
        <f t="shared" si="85"/>
        <v>152987100</v>
      </c>
      <c r="O547" s="52">
        <f t="shared" si="92"/>
        <v>182056.0945273632</v>
      </c>
      <c r="P547" s="50">
        <v>182070.80745341614</v>
      </c>
      <c r="Q547" s="55">
        <f t="shared" si="86"/>
        <v>-8.08088142120844E-05</v>
      </c>
      <c r="R547" s="48">
        <v>54</v>
      </c>
      <c r="S547" s="51">
        <v>28531000</v>
      </c>
      <c r="T547" s="52">
        <v>16</v>
      </c>
      <c r="U547" s="51">
        <v>21208000</v>
      </c>
      <c r="V547" s="52">
        <v>9</v>
      </c>
      <c r="W547" s="51">
        <v>6614000</v>
      </c>
      <c r="X547" s="53">
        <f t="shared" si="87"/>
        <v>0.031171128420487006</v>
      </c>
      <c r="Y547" s="62">
        <f t="shared" si="88"/>
        <v>79</v>
      </c>
      <c r="Z547" s="63">
        <f t="shared" si="89"/>
        <v>56353000</v>
      </c>
      <c r="AA547" s="58">
        <f t="shared" si="91"/>
        <v>1040</v>
      </c>
      <c r="AB547" s="59">
        <f t="shared" si="90"/>
        <v>212183528</v>
      </c>
      <c r="AC547" s="12"/>
    </row>
    <row r="548" spans="1:29" ht="16.5">
      <c r="A548" s="60" t="s">
        <v>1112</v>
      </c>
      <c r="B548" s="46" t="s">
        <v>1113</v>
      </c>
      <c r="C548" s="47" t="s">
        <v>1109</v>
      </c>
      <c r="D548" s="48">
        <v>92</v>
      </c>
      <c r="E548" s="49">
        <v>1730000</v>
      </c>
      <c r="F548" s="50">
        <v>832</v>
      </c>
      <c r="G548" s="51">
        <v>100588199</v>
      </c>
      <c r="H548" s="52">
        <v>2</v>
      </c>
      <c r="I548" s="51">
        <v>472900</v>
      </c>
      <c r="J548" s="52">
        <v>9</v>
      </c>
      <c r="K548" s="51">
        <v>42900</v>
      </c>
      <c r="L548" s="53">
        <f t="shared" si="83"/>
        <v>0.7904034257804864</v>
      </c>
      <c r="M548" s="51">
        <f t="shared" si="84"/>
        <v>834</v>
      </c>
      <c r="N548" s="52">
        <f t="shared" si="85"/>
        <v>103939299</v>
      </c>
      <c r="O548" s="52">
        <f t="shared" si="92"/>
        <v>121176.37769784173</v>
      </c>
      <c r="P548" s="50">
        <v>121444.1247002398</v>
      </c>
      <c r="Q548" s="55">
        <f t="shared" si="86"/>
        <v>-0.002204692924082993</v>
      </c>
      <c r="R548" s="48">
        <v>75</v>
      </c>
      <c r="S548" s="51">
        <v>13154599</v>
      </c>
      <c r="T548" s="52">
        <v>7</v>
      </c>
      <c r="U548" s="51">
        <v>8993350</v>
      </c>
      <c r="V548" s="52">
        <v>9</v>
      </c>
      <c r="W548" s="51">
        <v>2878200</v>
      </c>
      <c r="X548" s="53">
        <f t="shared" si="87"/>
        <v>0.022510532366973326</v>
      </c>
      <c r="Y548" s="62">
        <f t="shared" si="88"/>
        <v>91</v>
      </c>
      <c r="Z548" s="63">
        <f t="shared" si="89"/>
        <v>25026149</v>
      </c>
      <c r="AA548" s="58">
        <f t="shared" si="91"/>
        <v>1026</v>
      </c>
      <c r="AB548" s="59">
        <f t="shared" si="90"/>
        <v>127860148</v>
      </c>
      <c r="AC548" s="12"/>
    </row>
    <row r="549" spans="1:29" ht="16.5">
      <c r="A549" s="60" t="s">
        <v>1114</v>
      </c>
      <c r="B549" s="46" t="s">
        <v>1115</v>
      </c>
      <c r="C549" s="47" t="s">
        <v>1109</v>
      </c>
      <c r="D549" s="48">
        <v>175</v>
      </c>
      <c r="E549" s="49">
        <v>16459000</v>
      </c>
      <c r="F549" s="50">
        <v>1875</v>
      </c>
      <c r="G549" s="51">
        <v>553436700</v>
      </c>
      <c r="H549" s="52">
        <v>211</v>
      </c>
      <c r="I549" s="51">
        <v>74089900</v>
      </c>
      <c r="J549" s="52">
        <v>383</v>
      </c>
      <c r="K549" s="51">
        <v>2161200</v>
      </c>
      <c r="L549" s="53">
        <f t="shared" si="83"/>
        <v>0.8807652943498109</v>
      </c>
      <c r="M549" s="51">
        <f t="shared" si="84"/>
        <v>2086</v>
      </c>
      <c r="N549" s="52">
        <f t="shared" si="85"/>
        <v>627526600</v>
      </c>
      <c r="O549" s="52">
        <f t="shared" si="92"/>
        <v>300827.7085330777</v>
      </c>
      <c r="P549" s="50">
        <v>301309.02544407104</v>
      </c>
      <c r="Q549" s="55">
        <f t="shared" si="86"/>
        <v>-0.0015974194941024361</v>
      </c>
      <c r="R549" s="48">
        <v>121</v>
      </c>
      <c r="S549" s="51">
        <v>58825700</v>
      </c>
      <c r="T549" s="52">
        <v>6</v>
      </c>
      <c r="U549" s="51">
        <v>7506300</v>
      </c>
      <c r="V549" s="52">
        <v>0</v>
      </c>
      <c r="W549" s="51">
        <v>0</v>
      </c>
      <c r="X549" s="53">
        <f t="shared" si="87"/>
        <v>0</v>
      </c>
      <c r="Y549" s="62">
        <f t="shared" si="88"/>
        <v>127</v>
      </c>
      <c r="Z549" s="63">
        <f t="shared" si="89"/>
        <v>66332000</v>
      </c>
      <c r="AA549" s="58">
        <f t="shared" si="91"/>
        <v>2771</v>
      </c>
      <c r="AB549" s="59">
        <f t="shared" si="90"/>
        <v>712478800</v>
      </c>
      <c r="AC549" s="12"/>
    </row>
    <row r="550" spans="1:29" ht="16.5">
      <c r="A550" s="60" t="s">
        <v>1116</v>
      </c>
      <c r="B550" s="46" t="s">
        <v>477</v>
      </c>
      <c r="C550" s="47" t="s">
        <v>1109</v>
      </c>
      <c r="D550" s="48">
        <v>91</v>
      </c>
      <c r="E550" s="49">
        <v>4181700</v>
      </c>
      <c r="F550" s="50">
        <v>969</v>
      </c>
      <c r="G550" s="51">
        <v>289296400</v>
      </c>
      <c r="H550" s="52">
        <v>142</v>
      </c>
      <c r="I550" s="51">
        <v>51344000</v>
      </c>
      <c r="J550" s="52">
        <v>400</v>
      </c>
      <c r="K550" s="51">
        <v>4894295</v>
      </c>
      <c r="L550" s="53">
        <f t="shared" si="83"/>
        <v>0.8243642224847134</v>
      </c>
      <c r="M550" s="51">
        <f t="shared" si="84"/>
        <v>1111</v>
      </c>
      <c r="N550" s="52">
        <f t="shared" si="85"/>
        <v>340946700</v>
      </c>
      <c r="O550" s="52">
        <f t="shared" si="92"/>
        <v>306607.0207020702</v>
      </c>
      <c r="P550" s="50">
        <v>306922.18214607757</v>
      </c>
      <c r="Q550" s="55">
        <f t="shared" si="86"/>
        <v>-0.0010268447910922315</v>
      </c>
      <c r="R550" s="48">
        <v>45</v>
      </c>
      <c r="S550" s="51">
        <v>32364200</v>
      </c>
      <c r="T550" s="52">
        <v>14</v>
      </c>
      <c r="U550" s="51">
        <v>30829000</v>
      </c>
      <c r="V550" s="52">
        <v>1</v>
      </c>
      <c r="W550" s="51">
        <v>306300</v>
      </c>
      <c r="X550" s="53">
        <f t="shared" si="87"/>
        <v>0.0007412589973093848</v>
      </c>
      <c r="Y550" s="62">
        <f t="shared" si="88"/>
        <v>60</v>
      </c>
      <c r="Z550" s="63">
        <f t="shared" si="89"/>
        <v>63499500</v>
      </c>
      <c r="AA550" s="58">
        <f t="shared" si="91"/>
        <v>1662</v>
      </c>
      <c r="AB550" s="59">
        <f t="shared" si="90"/>
        <v>413215895</v>
      </c>
      <c r="AC550" s="12"/>
    </row>
    <row r="551" spans="1:29" ht="16.5">
      <c r="A551" s="60" t="s">
        <v>1117</v>
      </c>
      <c r="B551" s="46" t="s">
        <v>1118</v>
      </c>
      <c r="C551" s="47" t="s">
        <v>1109</v>
      </c>
      <c r="D551" s="48">
        <v>95</v>
      </c>
      <c r="E551" s="49">
        <v>5725100</v>
      </c>
      <c r="F551" s="50">
        <v>603</v>
      </c>
      <c r="G551" s="51">
        <v>189281500</v>
      </c>
      <c r="H551" s="52">
        <v>204</v>
      </c>
      <c r="I551" s="51">
        <v>74232400</v>
      </c>
      <c r="J551" s="52">
        <v>412</v>
      </c>
      <c r="K551" s="51">
        <v>2348200</v>
      </c>
      <c r="L551" s="53">
        <f t="shared" si="83"/>
        <v>0.9056631369709248</v>
      </c>
      <c r="M551" s="51">
        <f t="shared" si="84"/>
        <v>807</v>
      </c>
      <c r="N551" s="52">
        <f t="shared" si="85"/>
        <v>263513900</v>
      </c>
      <c r="O551" s="52">
        <f t="shared" si="92"/>
        <v>326535.1920693928</v>
      </c>
      <c r="P551" s="50">
        <v>327533.04455445544</v>
      </c>
      <c r="Q551" s="55">
        <f t="shared" si="86"/>
        <v>-0.0030465704198487683</v>
      </c>
      <c r="R551" s="48">
        <v>23</v>
      </c>
      <c r="S551" s="51">
        <v>19375178</v>
      </c>
      <c r="T551" s="52">
        <v>0</v>
      </c>
      <c r="U551" s="51">
        <v>0</v>
      </c>
      <c r="V551" s="52">
        <v>0</v>
      </c>
      <c r="W551" s="51">
        <v>0</v>
      </c>
      <c r="X551" s="53">
        <f t="shared" si="87"/>
        <v>0</v>
      </c>
      <c r="Y551" s="62">
        <f t="shared" si="88"/>
        <v>23</v>
      </c>
      <c r="Z551" s="63">
        <f t="shared" si="89"/>
        <v>19375178</v>
      </c>
      <c r="AA551" s="58">
        <f t="shared" si="91"/>
        <v>1337</v>
      </c>
      <c r="AB551" s="59">
        <f t="shared" si="90"/>
        <v>290962378</v>
      </c>
      <c r="AC551" s="12"/>
    </row>
    <row r="552" spans="1:29" ht="16.5">
      <c r="A552" s="60" t="s">
        <v>1119</v>
      </c>
      <c r="B552" s="46" t="s">
        <v>406</v>
      </c>
      <c r="C552" s="47" t="s">
        <v>1109</v>
      </c>
      <c r="D552" s="48">
        <v>70</v>
      </c>
      <c r="E552" s="49">
        <v>1763700</v>
      </c>
      <c r="F552" s="50">
        <v>1757</v>
      </c>
      <c r="G552" s="51">
        <v>477120490</v>
      </c>
      <c r="H552" s="52">
        <v>44</v>
      </c>
      <c r="I552" s="51">
        <v>10995300</v>
      </c>
      <c r="J552" s="52">
        <v>104</v>
      </c>
      <c r="K552" s="51">
        <v>2105300</v>
      </c>
      <c r="L552" s="53">
        <f t="shared" si="83"/>
        <v>0.8214431253854755</v>
      </c>
      <c r="M552" s="51">
        <f t="shared" si="84"/>
        <v>1801</v>
      </c>
      <c r="N552" s="52">
        <f t="shared" si="85"/>
        <v>488115790</v>
      </c>
      <c r="O552" s="52">
        <f t="shared" si="92"/>
        <v>271024.869516935</v>
      </c>
      <c r="P552" s="50">
        <v>270798.10660744034</v>
      </c>
      <c r="Q552" s="55">
        <f t="shared" si="86"/>
        <v>0.0008373873522809159</v>
      </c>
      <c r="R552" s="48">
        <v>54</v>
      </c>
      <c r="S552" s="51">
        <v>88853100</v>
      </c>
      <c r="T552" s="52">
        <v>5</v>
      </c>
      <c r="U552" s="51">
        <v>13379500</v>
      </c>
      <c r="V552" s="52">
        <v>0</v>
      </c>
      <c r="W552" s="51">
        <v>0</v>
      </c>
      <c r="X552" s="53">
        <f t="shared" si="87"/>
        <v>0</v>
      </c>
      <c r="Y552" s="62">
        <f t="shared" si="88"/>
        <v>59</v>
      </c>
      <c r="Z552" s="63">
        <f t="shared" si="89"/>
        <v>102232600</v>
      </c>
      <c r="AA552" s="58">
        <f t="shared" si="91"/>
        <v>2034</v>
      </c>
      <c r="AB552" s="59">
        <f>W552+U552+S552+K552+I552+G552+E552</f>
        <v>594217390</v>
      </c>
      <c r="AC552" s="12"/>
    </row>
    <row r="553" spans="1:29" ht="16.5">
      <c r="A553" s="60" t="s">
        <v>1120</v>
      </c>
      <c r="B553" s="46" t="s">
        <v>1121</v>
      </c>
      <c r="C553" s="47" t="s">
        <v>1109</v>
      </c>
      <c r="D553" s="48">
        <v>53</v>
      </c>
      <c r="E553" s="49">
        <v>11174900</v>
      </c>
      <c r="F553" s="50">
        <v>2370</v>
      </c>
      <c r="G553" s="51">
        <v>660131910</v>
      </c>
      <c r="H553" s="52">
        <v>0</v>
      </c>
      <c r="I553" s="51">
        <v>0</v>
      </c>
      <c r="J553" s="52">
        <v>0</v>
      </c>
      <c r="K553" s="51">
        <v>0</v>
      </c>
      <c r="L553" s="53">
        <f t="shared" si="83"/>
        <v>0.6372595434102111</v>
      </c>
      <c r="M553" s="51">
        <f t="shared" si="84"/>
        <v>2370</v>
      </c>
      <c r="N553" s="52">
        <f t="shared" si="85"/>
        <v>732916310</v>
      </c>
      <c r="O553" s="52">
        <f t="shared" si="92"/>
        <v>278536.67088607594</v>
      </c>
      <c r="P553" s="50">
        <v>279185.42000844236</v>
      </c>
      <c r="Q553" s="55">
        <f t="shared" si="86"/>
        <v>-0.0023237213545994197</v>
      </c>
      <c r="R553" s="48">
        <v>266</v>
      </c>
      <c r="S553" s="51">
        <v>194971350</v>
      </c>
      <c r="T553" s="52">
        <v>35</v>
      </c>
      <c r="U553" s="51">
        <v>96829200</v>
      </c>
      <c r="V553" s="52">
        <v>31</v>
      </c>
      <c r="W553" s="51">
        <v>72784400</v>
      </c>
      <c r="X553" s="53">
        <f t="shared" si="87"/>
        <v>0.07026255329997026</v>
      </c>
      <c r="Y553" s="62">
        <f t="shared" si="88"/>
        <v>332</v>
      </c>
      <c r="Z553" s="63">
        <f t="shared" si="89"/>
        <v>364584950</v>
      </c>
      <c r="AA553" s="58">
        <f t="shared" si="91"/>
        <v>2755</v>
      </c>
      <c r="AB553" s="59">
        <f t="shared" si="90"/>
        <v>1035891760</v>
      </c>
      <c r="AC553" s="12"/>
    </row>
    <row r="554" spans="1:29" ht="16.5">
      <c r="A554" s="60" t="s">
        <v>1122</v>
      </c>
      <c r="B554" s="46" t="s">
        <v>1123</v>
      </c>
      <c r="C554" s="47" t="s">
        <v>1109</v>
      </c>
      <c r="D554" s="48">
        <v>73</v>
      </c>
      <c r="E554" s="49">
        <v>5894900</v>
      </c>
      <c r="F554" s="50">
        <v>454</v>
      </c>
      <c r="G554" s="51">
        <v>113171150</v>
      </c>
      <c r="H554" s="52">
        <v>137</v>
      </c>
      <c r="I554" s="51">
        <v>37252000</v>
      </c>
      <c r="J554" s="52">
        <v>256</v>
      </c>
      <c r="K554" s="51">
        <v>916650</v>
      </c>
      <c r="L554" s="53">
        <f t="shared" si="83"/>
        <v>0.9486385600066596</v>
      </c>
      <c r="M554" s="51">
        <f t="shared" si="84"/>
        <v>591</v>
      </c>
      <c r="N554" s="52">
        <f t="shared" si="85"/>
        <v>150423150</v>
      </c>
      <c r="O554" s="52">
        <f t="shared" si="92"/>
        <v>254523.0964467005</v>
      </c>
      <c r="P554" s="50">
        <v>253201.2668918919</v>
      </c>
      <c r="Q554" s="55">
        <f t="shared" si="86"/>
        <v>0.005220469751334191</v>
      </c>
      <c r="R554" s="48">
        <v>2</v>
      </c>
      <c r="S554" s="51">
        <v>705700</v>
      </c>
      <c r="T554" s="52">
        <v>1</v>
      </c>
      <c r="U554" s="51">
        <v>627000</v>
      </c>
      <c r="V554" s="52">
        <v>0</v>
      </c>
      <c r="W554" s="51">
        <v>0</v>
      </c>
      <c r="X554" s="53">
        <f t="shared" si="87"/>
        <v>0</v>
      </c>
      <c r="Y554" s="62">
        <f t="shared" si="88"/>
        <v>3</v>
      </c>
      <c r="Z554" s="63">
        <f t="shared" si="89"/>
        <v>1332700</v>
      </c>
      <c r="AA554" s="58">
        <f t="shared" si="91"/>
        <v>923</v>
      </c>
      <c r="AB554" s="59">
        <f t="shared" si="90"/>
        <v>158567400</v>
      </c>
      <c r="AC554" s="12"/>
    </row>
    <row r="555" spans="1:29" ht="16.5">
      <c r="A555" s="60" t="s">
        <v>1124</v>
      </c>
      <c r="B555" s="46" t="s">
        <v>1125</v>
      </c>
      <c r="C555" s="47" t="s">
        <v>1109</v>
      </c>
      <c r="D555" s="48">
        <v>223</v>
      </c>
      <c r="E555" s="49">
        <v>7301800</v>
      </c>
      <c r="F555" s="50">
        <v>956</v>
      </c>
      <c r="G555" s="51">
        <v>196864400</v>
      </c>
      <c r="H555" s="52">
        <v>109</v>
      </c>
      <c r="I555" s="51">
        <v>26387100</v>
      </c>
      <c r="J555" s="52">
        <v>286</v>
      </c>
      <c r="K555" s="51">
        <v>3936300</v>
      </c>
      <c r="L555" s="53">
        <f t="shared" si="83"/>
        <v>0.4671475586289787</v>
      </c>
      <c r="M555" s="51">
        <f t="shared" si="84"/>
        <v>1065</v>
      </c>
      <c r="N555" s="52">
        <f t="shared" si="85"/>
        <v>223251500</v>
      </c>
      <c r="O555" s="52">
        <f t="shared" si="92"/>
        <v>209625.82159624412</v>
      </c>
      <c r="P555" s="50">
        <v>208346.24765478424</v>
      </c>
      <c r="Q555" s="55">
        <f t="shared" si="86"/>
        <v>0.006141574210542287</v>
      </c>
      <c r="R555" s="48">
        <v>39</v>
      </c>
      <c r="S555" s="51">
        <v>18713300</v>
      </c>
      <c r="T555" s="52">
        <v>7</v>
      </c>
      <c r="U555" s="51">
        <v>224700700</v>
      </c>
      <c r="V555" s="52">
        <v>0</v>
      </c>
      <c r="W555" s="51">
        <v>0</v>
      </c>
      <c r="X555" s="53">
        <f t="shared" si="87"/>
        <v>0</v>
      </c>
      <c r="Y555" s="62">
        <f t="shared" si="88"/>
        <v>46</v>
      </c>
      <c r="Z555" s="63">
        <f t="shared" si="89"/>
        <v>243414000</v>
      </c>
      <c r="AA555" s="58">
        <f t="shared" si="91"/>
        <v>1620</v>
      </c>
      <c r="AB555" s="59">
        <f t="shared" si="90"/>
        <v>477903600</v>
      </c>
      <c r="AC555" s="12"/>
    </row>
    <row r="556" spans="1:29" ht="16.5">
      <c r="A556" s="60" t="s">
        <v>1126</v>
      </c>
      <c r="B556" s="46" t="s">
        <v>1127</v>
      </c>
      <c r="C556" s="47" t="s">
        <v>1109</v>
      </c>
      <c r="D556" s="48">
        <v>111</v>
      </c>
      <c r="E556" s="49">
        <v>7000700</v>
      </c>
      <c r="F556" s="50">
        <v>646</v>
      </c>
      <c r="G556" s="51">
        <v>188067900</v>
      </c>
      <c r="H556" s="52">
        <v>125</v>
      </c>
      <c r="I556" s="51">
        <v>43645300</v>
      </c>
      <c r="J556" s="52">
        <v>234</v>
      </c>
      <c r="K556" s="51">
        <v>1753200</v>
      </c>
      <c r="L556" s="53">
        <f t="shared" si="83"/>
        <v>0.9108280555223618</v>
      </c>
      <c r="M556" s="51">
        <f t="shared" si="84"/>
        <v>771</v>
      </c>
      <c r="N556" s="52">
        <f t="shared" si="85"/>
        <v>232162400</v>
      </c>
      <c r="O556" s="52">
        <f t="shared" si="92"/>
        <v>300535.9273670558</v>
      </c>
      <c r="P556" s="50">
        <v>303975.2590673575</v>
      </c>
      <c r="Q556" s="55">
        <f t="shared" si="86"/>
        <v>-0.01131451194697267</v>
      </c>
      <c r="R556" s="48">
        <v>30</v>
      </c>
      <c r="S556" s="51">
        <v>13190800</v>
      </c>
      <c r="T556" s="52">
        <v>1</v>
      </c>
      <c r="U556" s="51">
        <v>291300</v>
      </c>
      <c r="V556" s="52">
        <v>1</v>
      </c>
      <c r="W556" s="51">
        <v>449200</v>
      </c>
      <c r="X556" s="53">
        <f t="shared" si="87"/>
        <v>0.0017657343756878974</v>
      </c>
      <c r="Y556" s="62">
        <f t="shared" si="88"/>
        <v>32</v>
      </c>
      <c r="Z556" s="63">
        <f t="shared" si="89"/>
        <v>13931300</v>
      </c>
      <c r="AA556" s="58">
        <f t="shared" si="91"/>
        <v>1148</v>
      </c>
      <c r="AB556" s="59">
        <f t="shared" si="90"/>
        <v>254398400</v>
      </c>
      <c r="AC556" s="12"/>
    </row>
    <row r="557" spans="1:29" ht="16.5">
      <c r="A557" s="60" t="s">
        <v>1128</v>
      </c>
      <c r="B557" s="46" t="s">
        <v>1129</v>
      </c>
      <c r="C557" s="47" t="s">
        <v>1109</v>
      </c>
      <c r="D557" s="48">
        <v>118</v>
      </c>
      <c r="E557" s="49">
        <v>7086400</v>
      </c>
      <c r="F557" s="50">
        <v>1886</v>
      </c>
      <c r="G557" s="51">
        <v>428317600</v>
      </c>
      <c r="H557" s="52">
        <v>88</v>
      </c>
      <c r="I557" s="51">
        <v>20818200</v>
      </c>
      <c r="J557" s="52">
        <v>198</v>
      </c>
      <c r="K557" s="51">
        <v>1934500</v>
      </c>
      <c r="L557" s="53">
        <f t="shared" si="83"/>
        <v>0.8973035888883073</v>
      </c>
      <c r="M557" s="51">
        <f t="shared" si="84"/>
        <v>1974</v>
      </c>
      <c r="N557" s="52">
        <f t="shared" si="85"/>
        <v>464297400</v>
      </c>
      <c r="O557" s="52">
        <f t="shared" si="92"/>
        <v>227525.7345491388</v>
      </c>
      <c r="P557" s="50">
        <v>227420.16210739614</v>
      </c>
      <c r="Q557" s="55">
        <f t="shared" si="86"/>
        <v>0.000464217599549564</v>
      </c>
      <c r="R557" s="48">
        <v>64</v>
      </c>
      <c r="S557" s="51">
        <v>24807600</v>
      </c>
      <c r="T557" s="52">
        <v>4</v>
      </c>
      <c r="U557" s="51">
        <v>2413500</v>
      </c>
      <c r="V557" s="52">
        <v>9</v>
      </c>
      <c r="W557" s="51">
        <v>15161600</v>
      </c>
      <c r="X557" s="53">
        <f t="shared" si="87"/>
        <v>0.030290522584236125</v>
      </c>
      <c r="Y557" s="62">
        <f t="shared" si="88"/>
        <v>77</v>
      </c>
      <c r="Z557" s="63">
        <f t="shared" si="89"/>
        <v>42382700</v>
      </c>
      <c r="AA557" s="58">
        <f t="shared" si="91"/>
        <v>2367</v>
      </c>
      <c r="AB557" s="59">
        <f t="shared" si="90"/>
        <v>500539400</v>
      </c>
      <c r="AC557" s="12"/>
    </row>
    <row r="558" spans="1:29" ht="16.5">
      <c r="A558" s="60" t="s">
        <v>1130</v>
      </c>
      <c r="B558" s="46" t="s">
        <v>1131</v>
      </c>
      <c r="C558" s="47" t="s">
        <v>1109</v>
      </c>
      <c r="D558" s="48">
        <v>150</v>
      </c>
      <c r="E558" s="49">
        <v>5722900</v>
      </c>
      <c r="F558" s="50">
        <v>944</v>
      </c>
      <c r="G558" s="51">
        <v>194371100</v>
      </c>
      <c r="H558" s="52">
        <v>143</v>
      </c>
      <c r="I558" s="51">
        <v>34050200</v>
      </c>
      <c r="J558" s="52">
        <v>333</v>
      </c>
      <c r="K558" s="51">
        <v>2766640</v>
      </c>
      <c r="L558" s="53">
        <f t="shared" si="83"/>
        <v>0.8867963292540106</v>
      </c>
      <c r="M558" s="51">
        <f t="shared" si="84"/>
        <v>1087</v>
      </c>
      <c r="N558" s="52">
        <f t="shared" si="85"/>
        <v>229087000</v>
      </c>
      <c r="O558" s="52">
        <f t="shared" si="92"/>
        <v>210139.19043238272</v>
      </c>
      <c r="P558" s="50">
        <v>209966.94214876034</v>
      </c>
      <c r="Q558" s="55">
        <f t="shared" si="86"/>
        <v>0.0008203590615723787</v>
      </c>
      <c r="R558" s="48">
        <v>59</v>
      </c>
      <c r="S558" s="51">
        <v>20003800</v>
      </c>
      <c r="T558" s="52">
        <v>0</v>
      </c>
      <c r="U558" s="51">
        <v>0</v>
      </c>
      <c r="V558" s="52">
        <v>3</v>
      </c>
      <c r="W558" s="51">
        <v>665700</v>
      </c>
      <c r="X558" s="53">
        <f t="shared" si="87"/>
        <v>0.002584436374297821</v>
      </c>
      <c r="Y558" s="62">
        <f t="shared" si="88"/>
        <v>62</v>
      </c>
      <c r="Z558" s="63">
        <f t="shared" si="89"/>
        <v>20669500</v>
      </c>
      <c r="AA558" s="58">
        <f t="shared" si="91"/>
        <v>1632</v>
      </c>
      <c r="AB558" s="59">
        <f t="shared" si="90"/>
        <v>257580340</v>
      </c>
      <c r="AC558" s="12"/>
    </row>
    <row r="559" spans="1:29" ht="16.5">
      <c r="A559" s="60" t="s">
        <v>1132</v>
      </c>
      <c r="B559" s="46" t="s">
        <v>1133</v>
      </c>
      <c r="C559" s="47" t="s">
        <v>1109</v>
      </c>
      <c r="D559" s="48">
        <v>247</v>
      </c>
      <c r="E559" s="49">
        <v>5797200</v>
      </c>
      <c r="F559" s="50">
        <v>1023</v>
      </c>
      <c r="G559" s="51">
        <v>232262700</v>
      </c>
      <c r="H559" s="52">
        <v>85</v>
      </c>
      <c r="I559" s="51">
        <v>23456100</v>
      </c>
      <c r="J559" s="52">
        <v>176</v>
      </c>
      <c r="K559" s="51">
        <v>660400</v>
      </c>
      <c r="L559" s="53">
        <f t="shared" si="83"/>
        <v>0.9510715784024065</v>
      </c>
      <c r="M559" s="51">
        <f t="shared" si="84"/>
        <v>1108</v>
      </c>
      <c r="N559" s="52">
        <f t="shared" si="85"/>
        <v>256027600</v>
      </c>
      <c r="O559" s="52">
        <f t="shared" si="92"/>
        <v>230793.14079422381</v>
      </c>
      <c r="P559" s="50">
        <v>230909.91884580703</v>
      </c>
      <c r="Q559" s="55">
        <f t="shared" si="86"/>
        <v>-0.0005057299061336243</v>
      </c>
      <c r="R559" s="48">
        <v>22</v>
      </c>
      <c r="S559" s="51">
        <v>6389200</v>
      </c>
      <c r="T559" s="52">
        <v>0</v>
      </c>
      <c r="U559" s="51">
        <v>0</v>
      </c>
      <c r="V559" s="52">
        <v>1</v>
      </c>
      <c r="W559" s="51">
        <v>308800</v>
      </c>
      <c r="X559" s="53">
        <f t="shared" si="87"/>
        <v>0.0011484916377312233</v>
      </c>
      <c r="Y559" s="62">
        <f t="shared" si="88"/>
        <v>23</v>
      </c>
      <c r="Z559" s="63">
        <f t="shared" si="89"/>
        <v>6698000</v>
      </c>
      <c r="AA559" s="58">
        <f t="shared" si="91"/>
        <v>1554</v>
      </c>
      <c r="AB559" s="59">
        <f t="shared" si="90"/>
        <v>268874400</v>
      </c>
      <c r="AC559" s="12"/>
    </row>
    <row r="560" spans="1:29" ht="16.5">
      <c r="A560" s="60" t="s">
        <v>1134</v>
      </c>
      <c r="B560" s="46" t="s">
        <v>1135</v>
      </c>
      <c r="C560" s="47" t="s">
        <v>1109</v>
      </c>
      <c r="D560" s="48">
        <v>144</v>
      </c>
      <c r="E560" s="49">
        <v>12976620</v>
      </c>
      <c r="F560" s="50">
        <v>2977</v>
      </c>
      <c r="G560" s="51">
        <v>689476824</v>
      </c>
      <c r="H560" s="52">
        <v>34</v>
      </c>
      <c r="I560" s="51">
        <v>11072700</v>
      </c>
      <c r="J560" s="52">
        <v>79</v>
      </c>
      <c r="K560" s="51">
        <v>6080903</v>
      </c>
      <c r="L560" s="53">
        <f t="shared" si="83"/>
        <v>0.8138575166833469</v>
      </c>
      <c r="M560" s="51">
        <f t="shared" si="84"/>
        <v>3011</v>
      </c>
      <c r="N560" s="52">
        <f t="shared" si="85"/>
        <v>716869524</v>
      </c>
      <c r="O560" s="52">
        <f t="shared" si="92"/>
        <v>232663.40883427433</v>
      </c>
      <c r="P560" s="50">
        <v>231743.27760993622</v>
      </c>
      <c r="Q560" s="55">
        <f t="shared" si="86"/>
        <v>0.003970476441982709</v>
      </c>
      <c r="R560" s="48">
        <v>135</v>
      </c>
      <c r="S560" s="51">
        <v>110165375</v>
      </c>
      <c r="T560" s="52">
        <v>11</v>
      </c>
      <c r="U560" s="51">
        <v>14684200</v>
      </c>
      <c r="V560" s="52">
        <v>1</v>
      </c>
      <c r="W560" s="51">
        <v>16320000</v>
      </c>
      <c r="X560" s="53">
        <f t="shared" si="87"/>
        <v>0.018959622720794572</v>
      </c>
      <c r="Y560" s="62">
        <f t="shared" si="88"/>
        <v>147</v>
      </c>
      <c r="Z560" s="63">
        <f t="shared" si="89"/>
        <v>141169575</v>
      </c>
      <c r="AA560" s="58">
        <f t="shared" si="91"/>
        <v>3381</v>
      </c>
      <c r="AB560" s="59">
        <f t="shared" si="90"/>
        <v>860776622</v>
      </c>
      <c r="AC560" s="12"/>
    </row>
    <row r="561" spans="1:29" ht="16.5">
      <c r="A561" s="60" t="s">
        <v>1136</v>
      </c>
      <c r="B561" s="46" t="s">
        <v>242</v>
      </c>
      <c r="C561" s="47" t="s">
        <v>1109</v>
      </c>
      <c r="D561" s="48">
        <v>518</v>
      </c>
      <c r="E561" s="49">
        <v>10653600</v>
      </c>
      <c r="F561" s="50">
        <v>1791</v>
      </c>
      <c r="G561" s="51">
        <v>404308500</v>
      </c>
      <c r="H561" s="52">
        <v>192</v>
      </c>
      <c r="I561" s="51">
        <v>54221800</v>
      </c>
      <c r="J561" s="52">
        <v>304</v>
      </c>
      <c r="K561" s="51">
        <v>3476790</v>
      </c>
      <c r="L561" s="53">
        <f t="shared" si="83"/>
        <v>0.6898674081215634</v>
      </c>
      <c r="M561" s="51">
        <f t="shared" si="84"/>
        <v>1983</v>
      </c>
      <c r="N561" s="52">
        <f t="shared" si="85"/>
        <v>524531300</v>
      </c>
      <c r="O561" s="52">
        <f t="shared" si="92"/>
        <v>231230.61018658598</v>
      </c>
      <c r="P561" s="50">
        <v>231090.97782258064</v>
      </c>
      <c r="Q561" s="55">
        <f t="shared" si="86"/>
        <v>0.0006042311358107085</v>
      </c>
      <c r="R561" s="48">
        <v>57</v>
      </c>
      <c r="S561" s="51">
        <v>108509200</v>
      </c>
      <c r="T561" s="52">
        <v>14</v>
      </c>
      <c r="U561" s="51">
        <v>17493500</v>
      </c>
      <c r="V561" s="52">
        <v>4</v>
      </c>
      <c r="W561" s="51">
        <v>66001000</v>
      </c>
      <c r="X561" s="53">
        <f t="shared" si="87"/>
        <v>0.09929973832357711</v>
      </c>
      <c r="Y561" s="62">
        <f t="shared" si="88"/>
        <v>75</v>
      </c>
      <c r="Z561" s="63">
        <f t="shared" si="89"/>
        <v>192003700</v>
      </c>
      <c r="AA561" s="58">
        <f t="shared" si="91"/>
        <v>2880</v>
      </c>
      <c r="AB561" s="59">
        <f t="shared" si="90"/>
        <v>664664390</v>
      </c>
      <c r="AC561" s="12"/>
    </row>
    <row r="562" spans="1:29" ht="16.5">
      <c r="A562" s="60" t="s">
        <v>1137</v>
      </c>
      <c r="B562" s="46" t="s">
        <v>1138</v>
      </c>
      <c r="C562" s="47" t="s">
        <v>1109</v>
      </c>
      <c r="D562" s="48">
        <v>185</v>
      </c>
      <c r="E562" s="49">
        <v>6666400</v>
      </c>
      <c r="F562" s="50">
        <v>853</v>
      </c>
      <c r="G562" s="51">
        <v>178106980</v>
      </c>
      <c r="H562" s="52">
        <v>18</v>
      </c>
      <c r="I562" s="51">
        <v>4766200</v>
      </c>
      <c r="J562" s="52">
        <v>51</v>
      </c>
      <c r="K562" s="51">
        <v>238200</v>
      </c>
      <c r="L562" s="53">
        <f t="shared" si="83"/>
        <v>0.9065223063961381</v>
      </c>
      <c r="M562" s="51">
        <f t="shared" si="84"/>
        <v>871</v>
      </c>
      <c r="N562" s="52">
        <f t="shared" si="85"/>
        <v>183873180</v>
      </c>
      <c r="O562" s="52">
        <f t="shared" si="92"/>
        <v>209957.72675086107</v>
      </c>
      <c r="P562" s="50">
        <v>212903.2073310424</v>
      </c>
      <c r="Q562" s="55">
        <f t="shared" si="86"/>
        <v>-0.013834834228689676</v>
      </c>
      <c r="R562" s="48">
        <v>25</v>
      </c>
      <c r="S562" s="51">
        <v>7826800</v>
      </c>
      <c r="T562" s="52">
        <v>2</v>
      </c>
      <c r="U562" s="51">
        <v>3125900</v>
      </c>
      <c r="V562" s="52">
        <v>1</v>
      </c>
      <c r="W562" s="51">
        <v>1000000</v>
      </c>
      <c r="X562" s="53">
        <f t="shared" si="87"/>
        <v>0.004957109109144042</v>
      </c>
      <c r="Y562" s="62">
        <f t="shared" si="88"/>
        <v>28</v>
      </c>
      <c r="Z562" s="63">
        <f t="shared" si="89"/>
        <v>11952700</v>
      </c>
      <c r="AA562" s="58">
        <f t="shared" si="91"/>
        <v>1135</v>
      </c>
      <c r="AB562" s="59">
        <f>W562+U562+S562+K562+I562+G562+E562</f>
        <v>201730480</v>
      </c>
      <c r="AC562" s="12"/>
    </row>
    <row r="563" spans="1:29" ht="16.5">
      <c r="A563" s="60" t="s">
        <v>1139</v>
      </c>
      <c r="B563" s="46" t="s">
        <v>1140</v>
      </c>
      <c r="C563" s="47" t="s">
        <v>1109</v>
      </c>
      <c r="D563" s="48">
        <v>144</v>
      </c>
      <c r="E563" s="49">
        <v>6767800</v>
      </c>
      <c r="F563" s="50">
        <v>4497</v>
      </c>
      <c r="G563" s="51">
        <v>496284400</v>
      </c>
      <c r="H563" s="52">
        <v>0</v>
      </c>
      <c r="I563" s="51">
        <v>0</v>
      </c>
      <c r="J563" s="52">
        <v>1</v>
      </c>
      <c r="K563" s="51">
        <v>220</v>
      </c>
      <c r="L563" s="53">
        <f t="shared" si="83"/>
        <v>0.6988479925027292</v>
      </c>
      <c r="M563" s="51">
        <f t="shared" si="84"/>
        <v>4497</v>
      </c>
      <c r="N563" s="52">
        <f t="shared" si="85"/>
        <v>530229800</v>
      </c>
      <c r="O563" s="52">
        <f t="shared" si="92"/>
        <v>110358.9948854792</v>
      </c>
      <c r="P563" s="50">
        <v>110262.22172751559</v>
      </c>
      <c r="Q563" s="55">
        <f t="shared" si="86"/>
        <v>0.000877663776835245</v>
      </c>
      <c r="R563" s="48">
        <v>347</v>
      </c>
      <c r="S563" s="51">
        <v>124458000</v>
      </c>
      <c r="T563" s="52">
        <v>31</v>
      </c>
      <c r="U563" s="51">
        <v>48690600</v>
      </c>
      <c r="V563" s="52">
        <v>36</v>
      </c>
      <c r="W563" s="51">
        <v>33945400</v>
      </c>
      <c r="X563" s="53">
        <f t="shared" si="87"/>
        <v>0.04780056484689453</v>
      </c>
      <c r="Y563" s="62">
        <f t="shared" si="88"/>
        <v>414</v>
      </c>
      <c r="Z563" s="63">
        <f t="shared" si="89"/>
        <v>207094000</v>
      </c>
      <c r="AA563" s="58">
        <f t="shared" si="91"/>
        <v>5056</v>
      </c>
      <c r="AB563" s="59">
        <f t="shared" si="90"/>
        <v>710146420</v>
      </c>
      <c r="AC563" s="12"/>
    </row>
    <row r="564" spans="1:29" ht="16.5">
      <c r="A564" s="60" t="s">
        <v>1141</v>
      </c>
      <c r="B564" s="46" t="s">
        <v>1142</v>
      </c>
      <c r="C564" s="47" t="s">
        <v>1109</v>
      </c>
      <c r="D564" s="48">
        <v>130</v>
      </c>
      <c r="E564" s="49">
        <v>4568085</v>
      </c>
      <c r="F564" s="50">
        <v>1231</v>
      </c>
      <c r="G564" s="51">
        <v>207285720</v>
      </c>
      <c r="H564" s="52">
        <v>113</v>
      </c>
      <c r="I564" s="51">
        <v>29489150</v>
      </c>
      <c r="J564" s="52">
        <v>192</v>
      </c>
      <c r="K564" s="51">
        <v>2441835</v>
      </c>
      <c r="L564" s="53">
        <f t="shared" si="83"/>
        <v>0.6785072539923056</v>
      </c>
      <c r="M564" s="51">
        <f t="shared" si="84"/>
        <v>1344</v>
      </c>
      <c r="N564" s="52">
        <f t="shared" si="85"/>
        <v>237195470</v>
      </c>
      <c r="O564" s="52">
        <f t="shared" si="92"/>
        <v>176171.77827380953</v>
      </c>
      <c r="P564" s="50">
        <v>176249.06924795234</v>
      </c>
      <c r="Q564" s="55">
        <f t="shared" si="86"/>
        <v>-0.00043853266557726035</v>
      </c>
      <c r="R564" s="48">
        <v>55</v>
      </c>
      <c r="S564" s="51">
        <v>99383400</v>
      </c>
      <c r="T564" s="52">
        <v>4</v>
      </c>
      <c r="U564" s="51">
        <v>5375600</v>
      </c>
      <c r="V564" s="52">
        <v>2</v>
      </c>
      <c r="W564" s="51">
        <v>420600</v>
      </c>
      <c r="X564" s="53">
        <f t="shared" si="87"/>
        <v>0.001205280573183986</v>
      </c>
      <c r="Y564" s="62">
        <f t="shared" si="88"/>
        <v>61</v>
      </c>
      <c r="Z564" s="63">
        <f t="shared" si="89"/>
        <v>105179600</v>
      </c>
      <c r="AA564" s="58">
        <f t="shared" si="91"/>
        <v>1727</v>
      </c>
      <c r="AB564" s="59">
        <f t="shared" si="90"/>
        <v>348964390</v>
      </c>
      <c r="AC564" s="12"/>
    </row>
    <row r="565" spans="1:29" ht="16.5">
      <c r="A565" s="60" t="s">
        <v>1143</v>
      </c>
      <c r="B565" s="46" t="s">
        <v>1144</v>
      </c>
      <c r="C565" s="47" t="s">
        <v>1109</v>
      </c>
      <c r="D565" s="48">
        <v>87</v>
      </c>
      <c r="E565" s="49">
        <v>2340900</v>
      </c>
      <c r="F565" s="50">
        <v>2032</v>
      </c>
      <c r="G565" s="51">
        <v>290037560</v>
      </c>
      <c r="H565" s="52">
        <v>0</v>
      </c>
      <c r="I565" s="51">
        <v>0</v>
      </c>
      <c r="J565" s="52">
        <v>4</v>
      </c>
      <c r="K565" s="51">
        <v>10100</v>
      </c>
      <c r="L565" s="53">
        <f t="shared" si="83"/>
        <v>0.7855022430497199</v>
      </c>
      <c r="M565" s="51">
        <f t="shared" si="84"/>
        <v>2032</v>
      </c>
      <c r="N565" s="52">
        <f t="shared" si="85"/>
        <v>308488460</v>
      </c>
      <c r="O565" s="52">
        <f t="shared" si="92"/>
        <v>142735.01968503938</v>
      </c>
      <c r="P565" s="50">
        <v>142757.38653366585</v>
      </c>
      <c r="Q565" s="55">
        <f t="shared" si="86"/>
        <v>-0.00015667734727821173</v>
      </c>
      <c r="R565" s="48">
        <v>164</v>
      </c>
      <c r="S565" s="51">
        <v>43632300</v>
      </c>
      <c r="T565" s="52">
        <v>14</v>
      </c>
      <c r="U565" s="51">
        <v>14766600</v>
      </c>
      <c r="V565" s="52">
        <v>18</v>
      </c>
      <c r="W565" s="51">
        <v>18450900</v>
      </c>
      <c r="X565" s="53">
        <f t="shared" si="87"/>
        <v>0.04997016019678995</v>
      </c>
      <c r="Y565" s="62">
        <f t="shared" si="88"/>
        <v>196</v>
      </c>
      <c r="Z565" s="63">
        <f t="shared" si="89"/>
        <v>76849800</v>
      </c>
      <c r="AA565" s="58">
        <f t="shared" si="91"/>
        <v>2319</v>
      </c>
      <c r="AB565" s="59">
        <f t="shared" si="90"/>
        <v>369238360</v>
      </c>
      <c r="AC565" s="12"/>
    </row>
    <row r="566" spans="1:29" ht="16.5">
      <c r="A566" s="60" t="s">
        <v>1145</v>
      </c>
      <c r="B566" s="46" t="s">
        <v>197</v>
      </c>
      <c r="C566" s="47" t="s">
        <v>1109</v>
      </c>
      <c r="D566" s="48">
        <v>265</v>
      </c>
      <c r="E566" s="49">
        <v>11107000</v>
      </c>
      <c r="F566" s="50">
        <v>2268</v>
      </c>
      <c r="G566" s="51">
        <v>557507301</v>
      </c>
      <c r="H566" s="52">
        <v>104</v>
      </c>
      <c r="I566" s="51">
        <v>25814400</v>
      </c>
      <c r="J566" s="52">
        <v>194</v>
      </c>
      <c r="K566" s="51">
        <v>2465700</v>
      </c>
      <c r="L566" s="53">
        <f t="shared" si="83"/>
        <v>0.8586234129804026</v>
      </c>
      <c r="M566" s="51">
        <f t="shared" si="84"/>
        <v>2372</v>
      </c>
      <c r="N566" s="52">
        <f t="shared" si="85"/>
        <v>585102001</v>
      </c>
      <c r="O566" s="52">
        <f t="shared" si="92"/>
        <v>245919.77276559864</v>
      </c>
      <c r="P566" s="50">
        <v>245939.39436026936</v>
      </c>
      <c r="Q566" s="55">
        <f t="shared" si="86"/>
        <v>-7.978223546399536E-05</v>
      </c>
      <c r="R566" s="48">
        <v>106</v>
      </c>
      <c r="S566" s="51">
        <v>77247900</v>
      </c>
      <c r="T566" s="52">
        <v>6</v>
      </c>
      <c r="U566" s="51">
        <v>3445900</v>
      </c>
      <c r="V566" s="52">
        <v>3</v>
      </c>
      <c r="W566" s="51">
        <v>1780300</v>
      </c>
      <c r="X566" s="53">
        <f t="shared" si="87"/>
        <v>0.0026205218484217007</v>
      </c>
      <c r="Y566" s="62">
        <f t="shared" si="88"/>
        <v>115</v>
      </c>
      <c r="Z566" s="63">
        <f t="shared" si="89"/>
        <v>82474100</v>
      </c>
      <c r="AA566" s="58">
        <f t="shared" si="91"/>
        <v>2946</v>
      </c>
      <c r="AB566" s="59">
        <f t="shared" si="90"/>
        <v>679368501</v>
      </c>
      <c r="AC566" s="12"/>
    </row>
    <row r="567" spans="1:29" ht="16.5">
      <c r="A567" s="60" t="s">
        <v>1146</v>
      </c>
      <c r="B567" s="46" t="s">
        <v>1147</v>
      </c>
      <c r="C567" s="47" t="s">
        <v>1109</v>
      </c>
      <c r="D567" s="64">
        <v>213</v>
      </c>
      <c r="E567" s="65">
        <v>13341627</v>
      </c>
      <c r="F567" s="66">
        <v>1550</v>
      </c>
      <c r="G567" s="67">
        <v>402774500</v>
      </c>
      <c r="H567" s="68">
        <v>152</v>
      </c>
      <c r="I567" s="67">
        <v>42083900</v>
      </c>
      <c r="J567" s="68">
        <v>337</v>
      </c>
      <c r="K567" s="67">
        <v>3295981</v>
      </c>
      <c r="L567" s="69">
        <f t="shared" si="83"/>
        <v>0.7882167036672362</v>
      </c>
      <c r="M567" s="67">
        <f t="shared" si="84"/>
        <v>1702</v>
      </c>
      <c r="N567" s="52">
        <f t="shared" si="85"/>
        <v>449786000</v>
      </c>
      <c r="O567" s="68">
        <f t="shared" si="92"/>
        <v>261373.91304347827</v>
      </c>
      <c r="P567" s="66">
        <v>264217.40152851265</v>
      </c>
      <c r="Q567" s="55">
        <f t="shared" si="86"/>
        <v>-0.01076192736960033</v>
      </c>
      <c r="R567" s="64">
        <v>79</v>
      </c>
      <c r="S567" s="67">
        <v>48136000</v>
      </c>
      <c r="T567" s="68">
        <v>10</v>
      </c>
      <c r="U567" s="67">
        <v>49826300</v>
      </c>
      <c r="V567" s="68">
        <v>2</v>
      </c>
      <c r="W567" s="67">
        <v>4927600</v>
      </c>
      <c r="X567" s="69">
        <f t="shared" si="87"/>
        <v>0.008730905449892983</v>
      </c>
      <c r="Y567" s="70">
        <f t="shared" si="88"/>
        <v>91</v>
      </c>
      <c r="Z567" s="71">
        <f t="shared" si="89"/>
        <v>102889900</v>
      </c>
      <c r="AA567" s="72">
        <f t="shared" si="91"/>
        <v>2343</v>
      </c>
      <c r="AB567" s="73">
        <f t="shared" si="90"/>
        <v>564385908</v>
      </c>
      <c r="AC567" s="12"/>
    </row>
    <row r="568" spans="1:29" ht="17.25" thickBot="1">
      <c r="A568" s="31"/>
      <c r="B568" s="32" t="s">
        <v>1160</v>
      </c>
      <c r="C568" s="33"/>
      <c r="D568" s="18">
        <f aca="true" t="shared" si="93" ref="D568:K568">SUM(D3:D567)</f>
        <v>202172</v>
      </c>
      <c r="E568" s="25">
        <f t="shared" si="93"/>
        <v>17056872487</v>
      </c>
      <c r="F568" s="22">
        <f t="shared" si="93"/>
        <v>2543413</v>
      </c>
      <c r="G568" s="19">
        <f t="shared" si="93"/>
        <v>752931371931</v>
      </c>
      <c r="H568" s="20">
        <f t="shared" si="93"/>
        <v>18618</v>
      </c>
      <c r="I568" s="19">
        <f t="shared" si="93"/>
        <v>7695619761</v>
      </c>
      <c r="J568" s="20">
        <f t="shared" si="93"/>
        <v>37132</v>
      </c>
      <c r="K568" s="19">
        <f t="shared" si="93"/>
        <v>422749763</v>
      </c>
      <c r="L568" s="21">
        <f>(G568+H568)/AB568</f>
        <v>0.767067115917731</v>
      </c>
      <c r="M568" s="19">
        <f t="shared" si="84"/>
        <v>2562031</v>
      </c>
      <c r="N568" s="20">
        <f t="shared" si="85"/>
        <v>790540127192</v>
      </c>
      <c r="O568" s="20">
        <f>(G568+I568)/(F568+H568)</f>
        <v>296884.3826214437</v>
      </c>
      <c r="P568" s="22">
        <v>295869.40651137376</v>
      </c>
      <c r="Q568" s="23">
        <f t="shared" si="86"/>
        <v>0.003430486855797768</v>
      </c>
      <c r="R568" s="18">
        <f aca="true" t="shared" si="94" ref="R568:W568">SUM(R3:R567)</f>
        <v>128252</v>
      </c>
      <c r="S568" s="19">
        <f t="shared" si="94"/>
        <v>135295827598</v>
      </c>
      <c r="T568" s="20">
        <f t="shared" si="94"/>
        <v>17335</v>
      </c>
      <c r="U568" s="19">
        <f t="shared" si="94"/>
        <v>38256145857</v>
      </c>
      <c r="V568" s="20">
        <f t="shared" si="94"/>
        <v>16344</v>
      </c>
      <c r="W568" s="19">
        <f t="shared" si="94"/>
        <v>29913135500</v>
      </c>
      <c r="X568" s="21">
        <f t="shared" si="87"/>
        <v>0.030474732311679374</v>
      </c>
      <c r="Y568" s="20">
        <f t="shared" si="88"/>
        <v>161931</v>
      </c>
      <c r="Z568" s="25">
        <f t="shared" si="89"/>
        <v>203465108955</v>
      </c>
      <c r="AA568" s="18">
        <f>SUM(AA3:AA567)</f>
        <v>2963266</v>
      </c>
      <c r="AB568" s="25">
        <f>SUM(AB3:AB567)</f>
        <v>981571722897</v>
      </c>
      <c r="AC568" s="12"/>
    </row>
    <row r="569" spans="11:28" ht="12.75">
      <c r="K569" s="1"/>
      <c r="M569" s="4"/>
      <c r="X569" s="2"/>
      <c r="AA569" s="14"/>
      <c r="AB569" s="14"/>
    </row>
    <row r="570" spans="2:28" ht="18.75">
      <c r="B570" s="40" t="s">
        <v>1159</v>
      </c>
      <c r="C570" s="40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5"/>
      <c r="AB570" s="15"/>
    </row>
    <row r="571" spans="13:28" ht="13.5" thickBot="1">
      <c r="M571" s="5"/>
      <c r="X571" s="2"/>
      <c r="AA571" s="14"/>
      <c r="AB571" s="14"/>
    </row>
    <row r="572" spans="3:28" ht="16.5">
      <c r="C572" s="74" t="s">
        <v>20</v>
      </c>
      <c r="D572" s="75">
        <f aca="true" t="shared" si="95" ref="D572:K581">SUMIF($C$2:$C$567,$C572,D$2:D$567)</f>
        <v>23423</v>
      </c>
      <c r="E572" s="76">
        <f t="shared" si="95"/>
        <v>1220093260</v>
      </c>
      <c r="F572" s="77">
        <f t="shared" si="95"/>
        <v>103274</v>
      </c>
      <c r="G572" s="77">
        <f t="shared" si="95"/>
        <v>25162197914</v>
      </c>
      <c r="H572" s="77">
        <f t="shared" si="95"/>
        <v>673</v>
      </c>
      <c r="I572" s="77">
        <f t="shared" si="95"/>
        <v>152160300</v>
      </c>
      <c r="J572" s="77">
        <f t="shared" si="95"/>
        <v>1699</v>
      </c>
      <c r="K572" s="77">
        <f t="shared" si="95"/>
        <v>18680276</v>
      </c>
      <c r="L572" s="78">
        <f aca="true" t="shared" si="96" ref="L572:L592">(G572+I572)/AB572</f>
        <v>0.7182378992107137</v>
      </c>
      <c r="M572" s="77">
        <f aca="true" t="shared" si="97" ref="M572:N592">SUMIF($C$2:$C$567,$C572,M$2:M$567)</f>
        <v>103947</v>
      </c>
      <c r="N572" s="77">
        <f t="shared" si="97"/>
        <v>25849574114</v>
      </c>
      <c r="O572" s="77">
        <f aca="true" t="shared" si="98" ref="O572:O592">(G572+I572)/(H572+F572)</f>
        <v>243531.39786622027</v>
      </c>
      <c r="P572" s="77">
        <v>243733.54012229765</v>
      </c>
      <c r="Q572" s="79">
        <f aca="true" t="shared" si="99" ref="Q572:Q592">(O572-P572)/P572</f>
        <v>-0.0008293575680062354</v>
      </c>
      <c r="R572" s="75">
        <f aca="true" t="shared" si="100" ref="R572:W581">SUMIF($C$2:$C$567,$C572,R$2:R$567)</f>
        <v>5913</v>
      </c>
      <c r="S572" s="77">
        <f t="shared" si="100"/>
        <v>7938400800</v>
      </c>
      <c r="T572" s="77">
        <f t="shared" si="100"/>
        <v>203</v>
      </c>
      <c r="U572" s="77">
        <f t="shared" si="100"/>
        <v>218339900</v>
      </c>
      <c r="V572" s="77">
        <f t="shared" si="100"/>
        <v>335</v>
      </c>
      <c r="W572" s="77">
        <f t="shared" si="100"/>
        <v>535215900</v>
      </c>
      <c r="X572" s="80">
        <f aca="true" t="shared" si="101" ref="X572:X592">W572/AB572</f>
        <v>0.015185545704554887</v>
      </c>
      <c r="Y572" s="81">
        <f aca="true" t="shared" si="102" ref="Y572:AB592">SUMIF($C$2:$C$567,$C572,Y$2:Y$567)</f>
        <v>6451</v>
      </c>
      <c r="Z572" s="82">
        <f t="shared" si="102"/>
        <v>8691956600</v>
      </c>
      <c r="AA572" s="83">
        <f t="shared" si="102"/>
        <v>135520</v>
      </c>
      <c r="AB572" s="82">
        <f t="shared" si="102"/>
        <v>35245088350</v>
      </c>
    </row>
    <row r="573" spans="3:28" ht="16.5">
      <c r="C573" s="74" t="s">
        <v>67</v>
      </c>
      <c r="D573" s="84">
        <f t="shared" si="95"/>
        <v>5507</v>
      </c>
      <c r="E573" s="85">
        <f t="shared" si="95"/>
        <v>1780855142</v>
      </c>
      <c r="F573" s="86">
        <f t="shared" si="95"/>
        <v>249342</v>
      </c>
      <c r="G573" s="86">
        <f t="shared" si="95"/>
        <v>115520816401</v>
      </c>
      <c r="H573" s="86">
        <f t="shared" si="95"/>
        <v>47</v>
      </c>
      <c r="I573" s="86">
        <f t="shared" si="95"/>
        <v>43449200</v>
      </c>
      <c r="J573" s="86">
        <f t="shared" si="95"/>
        <v>86</v>
      </c>
      <c r="K573" s="86">
        <f t="shared" si="95"/>
        <v>853800</v>
      </c>
      <c r="L573" s="53">
        <f t="shared" si="96"/>
        <v>0.7561697857173381</v>
      </c>
      <c r="M573" s="86">
        <f t="shared" si="97"/>
        <v>249389</v>
      </c>
      <c r="N573" s="86">
        <f t="shared" si="97"/>
        <v>121885976621</v>
      </c>
      <c r="O573" s="86">
        <f t="shared" si="98"/>
        <v>463389.5865535368</v>
      </c>
      <c r="P573" s="86">
        <v>466567.2187541405</v>
      </c>
      <c r="Q573" s="55">
        <f t="shared" si="99"/>
        <v>-0.0068106632289529345</v>
      </c>
      <c r="R573" s="84">
        <f t="shared" si="100"/>
        <v>11620</v>
      </c>
      <c r="S573" s="86">
        <f t="shared" si="100"/>
        <v>21825052553</v>
      </c>
      <c r="T573" s="86">
        <f t="shared" si="100"/>
        <v>2761</v>
      </c>
      <c r="U573" s="86">
        <f t="shared" si="100"/>
        <v>7335724200</v>
      </c>
      <c r="V573" s="86">
        <f t="shared" si="100"/>
        <v>1701</v>
      </c>
      <c r="W573" s="86">
        <f t="shared" si="100"/>
        <v>6321711020</v>
      </c>
      <c r="X573" s="87">
        <f t="shared" si="101"/>
        <v>0.04136474923714628</v>
      </c>
      <c r="Y573" s="88">
        <f t="shared" si="102"/>
        <v>16082</v>
      </c>
      <c r="Z573" s="89">
        <f t="shared" si="102"/>
        <v>35482487773</v>
      </c>
      <c r="AA573" s="90">
        <f t="shared" si="102"/>
        <v>271064</v>
      </c>
      <c r="AB573" s="89">
        <f t="shared" si="102"/>
        <v>152828462316</v>
      </c>
    </row>
    <row r="574" spans="3:28" ht="16.5">
      <c r="C574" s="74" t="s">
        <v>208</v>
      </c>
      <c r="D574" s="84">
        <f t="shared" si="95"/>
        <v>12914</v>
      </c>
      <c r="E574" s="85">
        <f t="shared" si="95"/>
        <v>546872420</v>
      </c>
      <c r="F574" s="86">
        <f t="shared" si="95"/>
        <v>144074</v>
      </c>
      <c r="G574" s="86">
        <f t="shared" si="95"/>
        <v>33448560307</v>
      </c>
      <c r="H574" s="86">
        <f t="shared" si="95"/>
        <v>1459</v>
      </c>
      <c r="I574" s="86">
        <f t="shared" si="95"/>
        <v>477323900</v>
      </c>
      <c r="J574" s="86">
        <f t="shared" si="95"/>
        <v>2856</v>
      </c>
      <c r="K574" s="86">
        <f t="shared" si="95"/>
        <v>52761044</v>
      </c>
      <c r="L574" s="53">
        <f t="shared" si="96"/>
        <v>0.7878389907131575</v>
      </c>
      <c r="M574" s="86">
        <f t="shared" si="97"/>
        <v>145533</v>
      </c>
      <c r="N574" s="86">
        <f t="shared" si="97"/>
        <v>35140725757</v>
      </c>
      <c r="O574" s="86">
        <f t="shared" si="98"/>
        <v>233114.7176722805</v>
      </c>
      <c r="P574" s="86">
        <v>233269.34718456224</v>
      </c>
      <c r="Q574" s="55">
        <f t="shared" si="99"/>
        <v>-0.0006628796888576903</v>
      </c>
      <c r="R574" s="84">
        <f t="shared" si="100"/>
        <v>5337</v>
      </c>
      <c r="S574" s="86">
        <f t="shared" si="100"/>
        <v>5824277412</v>
      </c>
      <c r="T574" s="86">
        <f t="shared" si="100"/>
        <v>661</v>
      </c>
      <c r="U574" s="86">
        <f t="shared" si="100"/>
        <v>1497314612</v>
      </c>
      <c r="V574" s="86">
        <f t="shared" si="100"/>
        <v>332</v>
      </c>
      <c r="W574" s="86">
        <f t="shared" si="100"/>
        <v>1214841550</v>
      </c>
      <c r="X574" s="87">
        <f t="shared" si="101"/>
        <v>0.028211484033507594</v>
      </c>
      <c r="Y574" s="88">
        <f t="shared" si="102"/>
        <v>6330</v>
      </c>
      <c r="Z574" s="89">
        <f t="shared" si="102"/>
        <v>8536433574</v>
      </c>
      <c r="AA574" s="90">
        <f t="shared" si="102"/>
        <v>167633</v>
      </c>
      <c r="AB574" s="89">
        <f t="shared" si="102"/>
        <v>43061951245</v>
      </c>
    </row>
    <row r="575" spans="3:28" ht="16.5">
      <c r="C575" s="74" t="s">
        <v>288</v>
      </c>
      <c r="D575" s="84">
        <f t="shared" si="95"/>
        <v>12732</v>
      </c>
      <c r="E575" s="85">
        <f t="shared" si="95"/>
        <v>487463050</v>
      </c>
      <c r="F575" s="86">
        <f t="shared" si="95"/>
        <v>156024</v>
      </c>
      <c r="G575" s="86">
        <f t="shared" si="95"/>
        <v>27824383357</v>
      </c>
      <c r="H575" s="86">
        <f t="shared" si="95"/>
        <v>283</v>
      </c>
      <c r="I575" s="86">
        <f t="shared" si="95"/>
        <v>65190600</v>
      </c>
      <c r="J575" s="86">
        <f t="shared" si="95"/>
        <v>688</v>
      </c>
      <c r="K575" s="86">
        <f t="shared" si="95"/>
        <v>7125529</v>
      </c>
      <c r="L575" s="53">
        <f t="shared" si="96"/>
        <v>0.7717109174989469</v>
      </c>
      <c r="M575" s="86">
        <f t="shared" si="97"/>
        <v>156307</v>
      </c>
      <c r="N575" s="86">
        <f t="shared" si="97"/>
        <v>29263720857</v>
      </c>
      <c r="O575" s="86">
        <f t="shared" si="98"/>
        <v>178428.1827237424</v>
      </c>
      <c r="P575" s="86">
        <v>172164.34017722897</v>
      </c>
      <c r="Q575" s="55">
        <f t="shared" si="99"/>
        <v>0.03638292656926116</v>
      </c>
      <c r="R575" s="84">
        <f t="shared" si="100"/>
        <v>8677</v>
      </c>
      <c r="S575" s="86">
        <f t="shared" si="100"/>
        <v>5549057027</v>
      </c>
      <c r="T575" s="86">
        <f t="shared" si="100"/>
        <v>694</v>
      </c>
      <c r="U575" s="86">
        <f t="shared" si="100"/>
        <v>832557600</v>
      </c>
      <c r="V575" s="86">
        <f t="shared" si="100"/>
        <v>569</v>
      </c>
      <c r="W575" s="86">
        <f t="shared" si="100"/>
        <v>1374146900</v>
      </c>
      <c r="X575" s="87">
        <f t="shared" si="101"/>
        <v>0.03802296035831601</v>
      </c>
      <c r="Y575" s="88">
        <f t="shared" si="102"/>
        <v>9940</v>
      </c>
      <c r="Z575" s="89">
        <f t="shared" si="102"/>
        <v>7755761527</v>
      </c>
      <c r="AA575" s="90">
        <f t="shared" si="102"/>
        <v>179667</v>
      </c>
      <c r="AB575" s="89">
        <f t="shared" si="102"/>
        <v>36139924063</v>
      </c>
    </row>
    <row r="576" spans="3:28" ht="16.5">
      <c r="C576" s="74" t="s">
        <v>363</v>
      </c>
      <c r="D576" s="84">
        <f t="shared" si="95"/>
        <v>7681</v>
      </c>
      <c r="E576" s="85">
        <f t="shared" si="95"/>
        <v>1114710700</v>
      </c>
      <c r="F576" s="86">
        <f t="shared" si="95"/>
        <v>88002</v>
      </c>
      <c r="G576" s="86">
        <f t="shared" si="95"/>
        <v>42396284600</v>
      </c>
      <c r="H576" s="86">
        <f t="shared" si="95"/>
        <v>171</v>
      </c>
      <c r="I576" s="86">
        <f t="shared" si="95"/>
        <v>47303800</v>
      </c>
      <c r="J576" s="86">
        <f t="shared" si="95"/>
        <v>443</v>
      </c>
      <c r="K576" s="86">
        <f t="shared" si="95"/>
        <v>4690700</v>
      </c>
      <c r="L576" s="53">
        <f t="shared" si="96"/>
        <v>0.8924297430583983</v>
      </c>
      <c r="M576" s="86">
        <f t="shared" si="97"/>
        <v>88173</v>
      </c>
      <c r="N576" s="86">
        <f t="shared" si="97"/>
        <v>42753447000</v>
      </c>
      <c r="O576" s="86">
        <f t="shared" si="98"/>
        <v>481367.1804293831</v>
      </c>
      <c r="P576" s="86">
        <v>485992.7347077867</v>
      </c>
      <c r="Q576" s="55">
        <f t="shared" si="99"/>
        <v>-0.009517743678174099</v>
      </c>
      <c r="R576" s="84">
        <f t="shared" si="100"/>
        <v>3899</v>
      </c>
      <c r="S576" s="86">
        <f t="shared" si="100"/>
        <v>3657245700</v>
      </c>
      <c r="T576" s="86">
        <f t="shared" si="100"/>
        <v>17</v>
      </c>
      <c r="U576" s="86">
        <f t="shared" si="100"/>
        <v>29491100</v>
      </c>
      <c r="V576" s="86">
        <f t="shared" si="100"/>
        <v>442</v>
      </c>
      <c r="W576" s="86">
        <f t="shared" si="100"/>
        <v>309858600</v>
      </c>
      <c r="X576" s="87">
        <f t="shared" si="101"/>
        <v>0.00651516615834572</v>
      </c>
      <c r="Y576" s="88">
        <f t="shared" si="102"/>
        <v>4358</v>
      </c>
      <c r="Z576" s="89">
        <f t="shared" si="102"/>
        <v>3996595400</v>
      </c>
      <c r="AA576" s="90">
        <f t="shared" si="102"/>
        <v>100655</v>
      </c>
      <c r="AB576" s="89">
        <f t="shared" si="102"/>
        <v>47559585200</v>
      </c>
    </row>
    <row r="577" spans="3:28" ht="16.5">
      <c r="C577" s="74" t="s">
        <v>396</v>
      </c>
      <c r="D577" s="84">
        <f t="shared" si="95"/>
        <v>9961</v>
      </c>
      <c r="E577" s="85">
        <f t="shared" si="95"/>
        <v>186844400</v>
      </c>
      <c r="F577" s="86">
        <f t="shared" si="95"/>
        <v>41726</v>
      </c>
      <c r="G577" s="86">
        <f t="shared" si="95"/>
        <v>5836173600</v>
      </c>
      <c r="H577" s="86">
        <f t="shared" si="95"/>
        <v>1471</v>
      </c>
      <c r="I577" s="86">
        <f t="shared" si="95"/>
        <v>260449700</v>
      </c>
      <c r="J577" s="86">
        <f t="shared" si="95"/>
        <v>2942</v>
      </c>
      <c r="K577" s="86">
        <f t="shared" si="95"/>
        <v>42020500</v>
      </c>
      <c r="L577" s="53">
        <f t="shared" si="96"/>
        <v>0.7211537957679579</v>
      </c>
      <c r="M577" s="86">
        <f t="shared" si="97"/>
        <v>43197</v>
      </c>
      <c r="N577" s="86">
        <f t="shared" si="97"/>
        <v>6293588800</v>
      </c>
      <c r="O577" s="86">
        <f t="shared" si="98"/>
        <v>141135.3404171586</v>
      </c>
      <c r="P577" s="86">
        <v>139273.67736843327</v>
      </c>
      <c r="Q577" s="55">
        <f t="shared" si="99"/>
        <v>0.013366941147109138</v>
      </c>
      <c r="R577" s="84">
        <f t="shared" si="100"/>
        <v>2739</v>
      </c>
      <c r="S577" s="86">
        <f t="shared" si="100"/>
        <v>1462442900</v>
      </c>
      <c r="T577" s="86">
        <f t="shared" si="100"/>
        <v>315</v>
      </c>
      <c r="U577" s="86">
        <f t="shared" si="100"/>
        <v>469088300</v>
      </c>
      <c r="V577" s="86">
        <f t="shared" si="100"/>
        <v>136</v>
      </c>
      <c r="W577" s="86">
        <f t="shared" si="100"/>
        <v>196965500</v>
      </c>
      <c r="X577" s="87">
        <f t="shared" si="101"/>
        <v>0.023298539366920328</v>
      </c>
      <c r="Y577" s="88">
        <f t="shared" si="102"/>
        <v>3190</v>
      </c>
      <c r="Z577" s="89">
        <f t="shared" si="102"/>
        <v>2128496700</v>
      </c>
      <c r="AA577" s="90">
        <f t="shared" si="102"/>
        <v>59290</v>
      </c>
      <c r="AB577" s="89">
        <f t="shared" si="102"/>
        <v>8453984900</v>
      </c>
    </row>
    <row r="578" spans="3:28" ht="16.5">
      <c r="C578" s="91" t="s">
        <v>425</v>
      </c>
      <c r="D578" s="84">
        <f t="shared" si="95"/>
        <v>7236</v>
      </c>
      <c r="E578" s="85">
        <f t="shared" si="95"/>
        <v>1010074080</v>
      </c>
      <c r="F578" s="86">
        <f t="shared" si="95"/>
        <v>153301</v>
      </c>
      <c r="G578" s="86">
        <f t="shared" si="95"/>
        <v>54446250331</v>
      </c>
      <c r="H578" s="86">
        <f t="shared" si="95"/>
        <v>3</v>
      </c>
      <c r="I578" s="86">
        <f t="shared" si="95"/>
        <v>2415000</v>
      </c>
      <c r="J578" s="86">
        <f t="shared" si="95"/>
        <v>12</v>
      </c>
      <c r="K578" s="86">
        <f t="shared" si="95"/>
        <v>130700</v>
      </c>
      <c r="L578" s="53">
        <f t="shared" si="96"/>
        <v>0.7234648324300388</v>
      </c>
      <c r="M578" s="86">
        <f t="shared" si="97"/>
        <v>153304</v>
      </c>
      <c r="N578" s="86">
        <f t="shared" si="97"/>
        <v>58240590781</v>
      </c>
      <c r="O578" s="86">
        <f t="shared" si="98"/>
        <v>355167.9364595836</v>
      </c>
      <c r="P578" s="86">
        <v>354679.07052215654</v>
      </c>
      <c r="Q578" s="55">
        <f t="shared" si="99"/>
        <v>0.0013783331976914505</v>
      </c>
      <c r="R578" s="84">
        <f t="shared" si="100"/>
        <v>11942</v>
      </c>
      <c r="S578" s="86">
        <f t="shared" si="100"/>
        <v>12833271378</v>
      </c>
      <c r="T578" s="86">
        <f t="shared" si="100"/>
        <v>2099</v>
      </c>
      <c r="U578" s="86">
        <f t="shared" si="100"/>
        <v>3176903450</v>
      </c>
      <c r="V578" s="86">
        <f t="shared" si="100"/>
        <v>2667</v>
      </c>
      <c r="W578" s="86">
        <f t="shared" si="100"/>
        <v>3791925450</v>
      </c>
      <c r="X578" s="87">
        <f t="shared" si="101"/>
        <v>0.05038369064869539</v>
      </c>
      <c r="Y578" s="88">
        <f t="shared" si="102"/>
        <v>16708</v>
      </c>
      <c r="Z578" s="89">
        <f t="shared" si="102"/>
        <v>19802100278</v>
      </c>
      <c r="AA578" s="90">
        <f t="shared" si="102"/>
        <v>177260</v>
      </c>
      <c r="AB578" s="89">
        <f t="shared" si="102"/>
        <v>75260970389</v>
      </c>
    </row>
    <row r="579" spans="3:28" ht="16.5">
      <c r="C579" s="74" t="s">
        <v>469</v>
      </c>
      <c r="D579" s="84">
        <f t="shared" si="95"/>
        <v>9744</v>
      </c>
      <c r="E579" s="85">
        <f t="shared" si="95"/>
        <v>474751800</v>
      </c>
      <c r="F579" s="86">
        <f t="shared" si="95"/>
        <v>92825</v>
      </c>
      <c r="G579" s="86">
        <f t="shared" si="95"/>
        <v>18672393370</v>
      </c>
      <c r="H579" s="86">
        <f t="shared" si="95"/>
        <v>1132</v>
      </c>
      <c r="I579" s="86">
        <f t="shared" si="95"/>
        <v>255805700</v>
      </c>
      <c r="J579" s="86">
        <f t="shared" si="95"/>
        <v>2764</v>
      </c>
      <c r="K579" s="86">
        <f t="shared" si="95"/>
        <v>32854800</v>
      </c>
      <c r="L579" s="53">
        <f t="shared" si="96"/>
        <v>0.7633721371068709</v>
      </c>
      <c r="M579" s="86">
        <f t="shared" si="97"/>
        <v>93957</v>
      </c>
      <c r="N579" s="86">
        <f t="shared" si="97"/>
        <v>19374584670</v>
      </c>
      <c r="O579" s="86">
        <f t="shared" si="98"/>
        <v>201455.97528656726</v>
      </c>
      <c r="P579" s="86">
        <v>201925.62397872546</v>
      </c>
      <c r="Q579" s="55">
        <f t="shared" si="99"/>
        <v>-0.002325849899107791</v>
      </c>
      <c r="R579" s="84">
        <f t="shared" si="100"/>
        <v>4080</v>
      </c>
      <c r="S579" s="86">
        <f t="shared" si="100"/>
        <v>3428397400</v>
      </c>
      <c r="T579" s="86">
        <f t="shared" si="100"/>
        <v>374</v>
      </c>
      <c r="U579" s="86">
        <f t="shared" si="100"/>
        <v>1484918200</v>
      </c>
      <c r="V579" s="86">
        <f t="shared" si="100"/>
        <v>155</v>
      </c>
      <c r="W579" s="86">
        <f t="shared" si="100"/>
        <v>446385600</v>
      </c>
      <c r="X579" s="87">
        <f t="shared" si="101"/>
        <v>0.018002680983306714</v>
      </c>
      <c r="Y579" s="88">
        <f t="shared" si="102"/>
        <v>4609</v>
      </c>
      <c r="Z579" s="89">
        <f t="shared" si="102"/>
        <v>5359701200</v>
      </c>
      <c r="AA579" s="90">
        <f t="shared" si="102"/>
        <v>111074</v>
      </c>
      <c r="AB579" s="89">
        <f t="shared" si="102"/>
        <v>24795506870</v>
      </c>
    </row>
    <row r="580" spans="3:28" ht="16.5">
      <c r="C580" s="74" t="s">
        <v>516</v>
      </c>
      <c r="D580" s="84">
        <f t="shared" si="95"/>
        <v>12641</v>
      </c>
      <c r="E580" s="85">
        <f t="shared" si="95"/>
        <v>838973628</v>
      </c>
      <c r="F580" s="86">
        <f t="shared" si="95"/>
        <v>103809</v>
      </c>
      <c r="G580" s="86">
        <f t="shared" si="95"/>
        <v>18255451065</v>
      </c>
      <c r="H580" s="86">
        <f t="shared" si="95"/>
        <v>0</v>
      </c>
      <c r="I580" s="86">
        <f t="shared" si="95"/>
        <v>0</v>
      </c>
      <c r="J580" s="86">
        <f t="shared" si="95"/>
        <v>0</v>
      </c>
      <c r="K580" s="86">
        <f t="shared" si="95"/>
        <v>0</v>
      </c>
      <c r="L580" s="53">
        <f t="shared" si="96"/>
        <v>0.6007695896349757</v>
      </c>
      <c r="M580" s="86">
        <f t="shared" si="97"/>
        <v>103809</v>
      </c>
      <c r="N580" s="86">
        <f t="shared" si="97"/>
        <v>21123870895</v>
      </c>
      <c r="O580" s="86">
        <f t="shared" si="98"/>
        <v>175856.14990029766</v>
      </c>
      <c r="P580" s="86">
        <v>175820.71828376307</v>
      </c>
      <c r="Q580" s="55">
        <f t="shared" si="99"/>
        <v>0.000201521281908376</v>
      </c>
      <c r="R580" s="84">
        <f t="shared" si="100"/>
        <v>9688</v>
      </c>
      <c r="S580" s="86">
        <f t="shared" si="100"/>
        <v>5945021942</v>
      </c>
      <c r="T580" s="86">
        <f t="shared" si="100"/>
        <v>1622</v>
      </c>
      <c r="U580" s="86">
        <f t="shared" si="100"/>
        <v>2478909730</v>
      </c>
      <c r="V580" s="86">
        <f t="shared" si="100"/>
        <v>3971</v>
      </c>
      <c r="W580" s="86">
        <f t="shared" si="100"/>
        <v>2868419830</v>
      </c>
      <c r="X580" s="87">
        <f t="shared" si="101"/>
        <v>0.0943969775402494</v>
      </c>
      <c r="Y580" s="88">
        <f t="shared" si="102"/>
        <v>15281</v>
      </c>
      <c r="Z580" s="89">
        <f t="shared" si="102"/>
        <v>11292351502</v>
      </c>
      <c r="AA580" s="90">
        <f t="shared" si="102"/>
        <v>131731</v>
      </c>
      <c r="AB580" s="89">
        <f t="shared" si="102"/>
        <v>30386776195</v>
      </c>
    </row>
    <row r="581" spans="3:28" ht="16.5">
      <c r="C581" s="74" t="s">
        <v>541</v>
      </c>
      <c r="D581" s="84">
        <f t="shared" si="95"/>
        <v>3355</v>
      </c>
      <c r="E581" s="85">
        <f t="shared" si="95"/>
        <v>254715065</v>
      </c>
      <c r="F581" s="86">
        <f t="shared" si="95"/>
        <v>41981</v>
      </c>
      <c r="G581" s="86">
        <f t="shared" si="95"/>
        <v>14969524784</v>
      </c>
      <c r="H581" s="86">
        <f t="shared" si="95"/>
        <v>3187</v>
      </c>
      <c r="I581" s="86">
        <f t="shared" si="95"/>
        <v>1448559761</v>
      </c>
      <c r="J581" s="86">
        <f t="shared" si="95"/>
        <v>5165</v>
      </c>
      <c r="K581" s="86">
        <f t="shared" si="95"/>
        <v>48818294</v>
      </c>
      <c r="L581" s="53">
        <f t="shared" si="96"/>
        <v>0.8430428164747958</v>
      </c>
      <c r="M581" s="86">
        <f t="shared" si="97"/>
        <v>45168</v>
      </c>
      <c r="N581" s="86">
        <f t="shared" si="97"/>
        <v>16575061945</v>
      </c>
      <c r="O581" s="86">
        <f t="shared" si="98"/>
        <v>363489.296515232</v>
      </c>
      <c r="P581" s="86">
        <v>363585.0112155333</v>
      </c>
      <c r="Q581" s="55">
        <f t="shared" si="99"/>
        <v>-0.00026325260213918585</v>
      </c>
      <c r="R581" s="84">
        <f t="shared" si="100"/>
        <v>2228</v>
      </c>
      <c r="S581" s="86">
        <f t="shared" si="100"/>
        <v>2180060512</v>
      </c>
      <c r="T581" s="86">
        <f t="shared" si="100"/>
        <v>176</v>
      </c>
      <c r="U581" s="86">
        <f t="shared" si="100"/>
        <v>416137426</v>
      </c>
      <c r="V581" s="86">
        <f t="shared" si="100"/>
        <v>125</v>
      </c>
      <c r="W581" s="86">
        <f t="shared" si="100"/>
        <v>156977400</v>
      </c>
      <c r="X581" s="87">
        <f t="shared" si="101"/>
        <v>0.008060542571587215</v>
      </c>
      <c r="Y581" s="88">
        <f t="shared" si="102"/>
        <v>2529</v>
      </c>
      <c r="Z581" s="89">
        <f t="shared" si="102"/>
        <v>2753175338</v>
      </c>
      <c r="AA581" s="90">
        <f t="shared" si="102"/>
        <v>56217</v>
      </c>
      <c r="AB581" s="89">
        <f t="shared" si="102"/>
        <v>19474793242</v>
      </c>
    </row>
    <row r="582" spans="3:28" ht="16.5">
      <c r="C582" s="74" t="s">
        <v>593</v>
      </c>
      <c r="D582" s="84">
        <f aca="true" t="shared" si="103" ref="D582:K592">SUMIF($C$2:$C$567,$C582,D$2:D$567)</f>
        <v>5853</v>
      </c>
      <c r="E582" s="85">
        <f t="shared" si="103"/>
        <v>443555253</v>
      </c>
      <c r="F582" s="86">
        <f t="shared" si="103"/>
        <v>107556</v>
      </c>
      <c r="G582" s="86">
        <f t="shared" si="103"/>
        <v>26715075557</v>
      </c>
      <c r="H582" s="86">
        <f t="shared" si="103"/>
        <v>601</v>
      </c>
      <c r="I582" s="86">
        <f t="shared" si="103"/>
        <v>427900850</v>
      </c>
      <c r="J582" s="86">
        <f t="shared" si="103"/>
        <v>1147</v>
      </c>
      <c r="K582" s="86">
        <f t="shared" si="103"/>
        <v>13121584</v>
      </c>
      <c r="L582" s="53">
        <f t="shared" si="96"/>
        <v>0.7393402863336775</v>
      </c>
      <c r="M582" s="86">
        <f t="shared" si="97"/>
        <v>108157</v>
      </c>
      <c r="N582" s="86">
        <f t="shared" si="97"/>
        <v>28276891907</v>
      </c>
      <c r="O582" s="86">
        <f t="shared" si="98"/>
        <v>250959.03554092662</v>
      </c>
      <c r="P582" s="86">
        <v>250654.51516330065</v>
      </c>
      <c r="Q582" s="55">
        <f t="shared" si="99"/>
        <v>0.001214900826452614</v>
      </c>
      <c r="R582" s="84">
        <f aca="true" t="shared" si="104" ref="R582:W592">SUMIF($C$2:$C$567,$C582,R$2:R$567)</f>
        <v>6045</v>
      </c>
      <c r="S582" s="86">
        <f t="shared" si="104"/>
        <v>6885019164</v>
      </c>
      <c r="T582" s="86">
        <f t="shared" si="104"/>
        <v>296</v>
      </c>
      <c r="U582" s="86">
        <f t="shared" si="104"/>
        <v>1093839250</v>
      </c>
      <c r="V582" s="86">
        <f t="shared" si="104"/>
        <v>514</v>
      </c>
      <c r="W582" s="86">
        <f t="shared" si="104"/>
        <v>1133915500</v>
      </c>
      <c r="X582" s="87">
        <f t="shared" si="101"/>
        <v>0.0308864215138908</v>
      </c>
      <c r="Y582" s="88">
        <f t="shared" si="102"/>
        <v>6855</v>
      </c>
      <c r="Z582" s="89">
        <f t="shared" si="102"/>
        <v>9112773914</v>
      </c>
      <c r="AA582" s="90">
        <f t="shared" si="102"/>
        <v>122012</v>
      </c>
      <c r="AB582" s="89">
        <f t="shared" si="102"/>
        <v>36712427158</v>
      </c>
    </row>
    <row r="583" spans="3:28" ht="16.5">
      <c r="C583" s="74" t="s">
        <v>613</v>
      </c>
      <c r="D583" s="84">
        <f t="shared" si="103"/>
        <v>11479</v>
      </c>
      <c r="E583" s="85">
        <f t="shared" si="103"/>
        <v>1045541700</v>
      </c>
      <c r="F583" s="86">
        <f t="shared" si="103"/>
        <v>212865</v>
      </c>
      <c r="G583" s="86">
        <f t="shared" si="103"/>
        <v>37374569363</v>
      </c>
      <c r="H583" s="86">
        <f t="shared" si="103"/>
        <v>365</v>
      </c>
      <c r="I583" s="86">
        <f t="shared" si="103"/>
        <v>134818800</v>
      </c>
      <c r="J583" s="86">
        <f t="shared" si="103"/>
        <v>953</v>
      </c>
      <c r="K583" s="86">
        <f t="shared" si="103"/>
        <v>13092300</v>
      </c>
      <c r="L583" s="53">
        <f t="shared" si="96"/>
        <v>0.6794630270232862</v>
      </c>
      <c r="M583" s="86">
        <f t="shared" si="97"/>
        <v>213230</v>
      </c>
      <c r="N583" s="86">
        <f t="shared" si="97"/>
        <v>40272889763</v>
      </c>
      <c r="O583" s="86">
        <f t="shared" si="98"/>
        <v>175910.4636448905</v>
      </c>
      <c r="P583" s="86">
        <v>175154.81196063233</v>
      </c>
      <c r="Q583" s="55">
        <f t="shared" si="99"/>
        <v>0.0043141931175034</v>
      </c>
      <c r="R583" s="84">
        <f t="shared" si="104"/>
        <v>8242</v>
      </c>
      <c r="S583" s="86">
        <f t="shared" si="104"/>
        <v>7157029701</v>
      </c>
      <c r="T583" s="86">
        <f t="shared" si="104"/>
        <v>2129</v>
      </c>
      <c r="U583" s="86">
        <f t="shared" si="104"/>
        <v>6715904573</v>
      </c>
      <c r="V583" s="86">
        <f t="shared" si="104"/>
        <v>866</v>
      </c>
      <c r="W583" s="86">
        <f t="shared" si="104"/>
        <v>2763501600</v>
      </c>
      <c r="X583" s="87">
        <f t="shared" si="101"/>
        <v>0.05005939190903391</v>
      </c>
      <c r="Y583" s="88">
        <f t="shared" si="102"/>
        <v>11237</v>
      </c>
      <c r="Z583" s="89">
        <f t="shared" si="102"/>
        <v>16636435874</v>
      </c>
      <c r="AA583" s="90">
        <f t="shared" si="102"/>
        <v>236899</v>
      </c>
      <c r="AB583" s="89">
        <f t="shared" si="102"/>
        <v>55204458037</v>
      </c>
    </row>
    <row r="584" spans="3:28" ht="16.5">
      <c r="C584" s="74" t="s">
        <v>664</v>
      </c>
      <c r="D584" s="84">
        <f t="shared" si="103"/>
        <v>11361</v>
      </c>
      <c r="E584" s="85">
        <f t="shared" si="103"/>
        <v>1599466850</v>
      </c>
      <c r="F584" s="86">
        <f t="shared" si="103"/>
        <v>209632</v>
      </c>
      <c r="G584" s="86">
        <f t="shared" si="103"/>
        <v>89295912975</v>
      </c>
      <c r="H584" s="86">
        <f t="shared" si="103"/>
        <v>1528</v>
      </c>
      <c r="I584" s="86">
        <f t="shared" si="103"/>
        <v>907985900</v>
      </c>
      <c r="J584" s="86">
        <f t="shared" si="103"/>
        <v>2760</v>
      </c>
      <c r="K584" s="86">
        <f t="shared" si="103"/>
        <v>28926625</v>
      </c>
      <c r="L584" s="53">
        <f t="shared" si="96"/>
        <v>0.8423929164646368</v>
      </c>
      <c r="M584" s="86">
        <f t="shared" si="97"/>
        <v>211160</v>
      </c>
      <c r="N584" s="86">
        <f t="shared" si="97"/>
        <v>92229813275</v>
      </c>
      <c r="O584" s="86">
        <f t="shared" si="98"/>
        <v>427182.6997300625</v>
      </c>
      <c r="P584" s="86">
        <v>408412.689519329</v>
      </c>
      <c r="Q584" s="55">
        <f t="shared" si="99"/>
        <v>0.04595844030415509</v>
      </c>
      <c r="R584" s="84">
        <f t="shared" si="104"/>
        <v>9182</v>
      </c>
      <c r="S584" s="86">
        <f t="shared" si="104"/>
        <v>12159534800</v>
      </c>
      <c r="T584" s="86">
        <f t="shared" si="104"/>
        <v>498</v>
      </c>
      <c r="U584" s="86">
        <f t="shared" si="104"/>
        <v>1062810900</v>
      </c>
      <c r="V584" s="86">
        <f t="shared" si="104"/>
        <v>947</v>
      </c>
      <c r="W584" s="86">
        <f t="shared" si="104"/>
        <v>2025914400</v>
      </c>
      <c r="X584" s="87">
        <f t="shared" si="101"/>
        <v>0.01891953630838781</v>
      </c>
      <c r="Y584" s="88">
        <f t="shared" si="102"/>
        <v>10627</v>
      </c>
      <c r="Z584" s="89">
        <f t="shared" si="102"/>
        <v>15248260100</v>
      </c>
      <c r="AA584" s="90">
        <f t="shared" si="102"/>
        <v>235908</v>
      </c>
      <c r="AB584" s="89">
        <f t="shared" si="102"/>
        <v>107080552450</v>
      </c>
    </row>
    <row r="585" spans="3:28" ht="16.5">
      <c r="C585" s="74" t="s">
        <v>770</v>
      </c>
      <c r="D585" s="84">
        <f t="shared" si="103"/>
        <v>8548</v>
      </c>
      <c r="E585" s="85">
        <f t="shared" si="103"/>
        <v>1006685850</v>
      </c>
      <c r="F585" s="86">
        <f t="shared" si="103"/>
        <v>150580</v>
      </c>
      <c r="G585" s="86">
        <f t="shared" si="103"/>
        <v>60605580547</v>
      </c>
      <c r="H585" s="86">
        <f t="shared" si="103"/>
        <v>784</v>
      </c>
      <c r="I585" s="86">
        <f t="shared" si="103"/>
        <v>693260300</v>
      </c>
      <c r="J585" s="86">
        <f t="shared" si="103"/>
        <v>1490</v>
      </c>
      <c r="K585" s="86">
        <f t="shared" si="103"/>
        <v>11915400</v>
      </c>
      <c r="L585" s="53">
        <f t="shared" si="96"/>
        <v>0.7743892845938972</v>
      </c>
      <c r="M585" s="86">
        <f t="shared" si="97"/>
        <v>151364</v>
      </c>
      <c r="N585" s="86">
        <f t="shared" si="97"/>
        <v>63621999947</v>
      </c>
      <c r="O585" s="86">
        <f t="shared" si="98"/>
        <v>404976.35400095134</v>
      </c>
      <c r="P585" s="86">
        <v>403972.58783765906</v>
      </c>
      <c r="Q585" s="55">
        <f t="shared" si="99"/>
        <v>0.0024847383053021844</v>
      </c>
      <c r="R585" s="84">
        <f t="shared" si="104"/>
        <v>6833</v>
      </c>
      <c r="S585" s="86">
        <f t="shared" si="104"/>
        <v>11629578222</v>
      </c>
      <c r="T585" s="86">
        <f t="shared" si="104"/>
        <v>1014</v>
      </c>
      <c r="U585" s="86">
        <f t="shared" si="104"/>
        <v>2887476900</v>
      </c>
      <c r="V585" s="86">
        <f t="shared" si="104"/>
        <v>394</v>
      </c>
      <c r="W585" s="86">
        <f t="shared" si="104"/>
        <v>2323159100</v>
      </c>
      <c r="X585" s="87">
        <f t="shared" si="101"/>
        <v>0.029348507876961718</v>
      </c>
      <c r="Y585" s="88">
        <f t="shared" si="102"/>
        <v>8241</v>
      </c>
      <c r="Z585" s="89">
        <f t="shared" si="102"/>
        <v>16840214222</v>
      </c>
      <c r="AA585" s="90">
        <f t="shared" si="102"/>
        <v>169643</v>
      </c>
      <c r="AB585" s="89">
        <f t="shared" si="102"/>
        <v>79157656319</v>
      </c>
    </row>
    <row r="586" spans="3:28" ht="16.5">
      <c r="C586" s="74" t="s">
        <v>849</v>
      </c>
      <c r="D586" s="84">
        <f t="shared" si="103"/>
        <v>30806</v>
      </c>
      <c r="E586" s="85">
        <f t="shared" si="103"/>
        <v>3022002040</v>
      </c>
      <c r="F586" s="86">
        <f t="shared" si="103"/>
        <v>239028</v>
      </c>
      <c r="G586" s="86">
        <f t="shared" si="103"/>
        <v>74247353205</v>
      </c>
      <c r="H586" s="86">
        <f t="shared" si="103"/>
        <v>266</v>
      </c>
      <c r="I586" s="86">
        <f t="shared" si="103"/>
        <v>93176500</v>
      </c>
      <c r="J586" s="86">
        <f t="shared" si="103"/>
        <v>483</v>
      </c>
      <c r="K586" s="86">
        <f t="shared" si="103"/>
        <v>5376392</v>
      </c>
      <c r="L586" s="53">
        <f t="shared" si="96"/>
        <v>0.8543812752782943</v>
      </c>
      <c r="M586" s="86">
        <f t="shared" si="97"/>
        <v>239294</v>
      </c>
      <c r="N586" s="86">
        <f t="shared" si="97"/>
        <v>75558912605</v>
      </c>
      <c r="O586" s="86">
        <f t="shared" si="98"/>
        <v>310666.0831654784</v>
      </c>
      <c r="P586" s="86">
        <v>312364.0325786766</v>
      </c>
      <c r="Q586" s="55">
        <f t="shared" si="99"/>
        <v>-0.005435803217102124</v>
      </c>
      <c r="R586" s="84">
        <f t="shared" si="104"/>
        <v>6727</v>
      </c>
      <c r="S586" s="86">
        <f t="shared" si="104"/>
        <v>7565500903</v>
      </c>
      <c r="T586" s="86">
        <f t="shared" si="104"/>
        <v>411</v>
      </c>
      <c r="U586" s="86">
        <f t="shared" si="104"/>
        <v>859161900</v>
      </c>
      <c r="V586" s="86">
        <f t="shared" si="104"/>
        <v>352</v>
      </c>
      <c r="W586" s="86">
        <f t="shared" si="104"/>
        <v>1218382900</v>
      </c>
      <c r="X586" s="87">
        <f t="shared" si="101"/>
        <v>0.014002638130371748</v>
      </c>
      <c r="Y586" s="88">
        <f t="shared" si="102"/>
        <v>7490</v>
      </c>
      <c r="Z586" s="89">
        <f t="shared" si="102"/>
        <v>9643045703</v>
      </c>
      <c r="AA586" s="90">
        <f t="shared" si="102"/>
        <v>278073</v>
      </c>
      <c r="AB586" s="89">
        <f t="shared" si="102"/>
        <v>87010953840</v>
      </c>
    </row>
    <row r="587" spans="3:28" ht="16.5">
      <c r="C587" s="74" t="s">
        <v>914</v>
      </c>
      <c r="D587" s="84">
        <f t="shared" si="103"/>
        <v>4337</v>
      </c>
      <c r="E587" s="85">
        <f t="shared" si="103"/>
        <v>497456600</v>
      </c>
      <c r="F587" s="86">
        <f t="shared" si="103"/>
        <v>107988</v>
      </c>
      <c r="G587" s="86">
        <f t="shared" si="103"/>
        <v>23982919500</v>
      </c>
      <c r="H587" s="86">
        <f t="shared" si="103"/>
        <v>140</v>
      </c>
      <c r="I587" s="86">
        <f t="shared" si="103"/>
        <v>54822900</v>
      </c>
      <c r="J587" s="86">
        <f t="shared" si="103"/>
        <v>316</v>
      </c>
      <c r="K587" s="86">
        <f t="shared" si="103"/>
        <v>997300</v>
      </c>
      <c r="L587" s="53">
        <f t="shared" si="96"/>
        <v>0.7331640020901162</v>
      </c>
      <c r="M587" s="86">
        <f t="shared" si="97"/>
        <v>108128</v>
      </c>
      <c r="N587" s="86">
        <f t="shared" si="97"/>
        <v>25063047400</v>
      </c>
      <c r="O587" s="86">
        <f t="shared" si="98"/>
        <v>222308.21248890203</v>
      </c>
      <c r="P587" s="86">
        <v>241254.26156895066</v>
      </c>
      <c r="Q587" s="55">
        <f t="shared" si="99"/>
        <v>-0.07853145870600024</v>
      </c>
      <c r="R587" s="84">
        <f t="shared" si="104"/>
        <v>8448</v>
      </c>
      <c r="S587" s="86">
        <f t="shared" si="104"/>
        <v>5343473800</v>
      </c>
      <c r="T587" s="86">
        <f t="shared" si="104"/>
        <v>1476</v>
      </c>
      <c r="U587" s="86">
        <f t="shared" si="104"/>
        <v>1881335100</v>
      </c>
      <c r="V587" s="86">
        <f t="shared" si="104"/>
        <v>1118</v>
      </c>
      <c r="W587" s="86">
        <f t="shared" si="104"/>
        <v>1025305000</v>
      </c>
      <c r="X587" s="87">
        <f t="shared" si="101"/>
        <v>0.03127235098263665</v>
      </c>
      <c r="Y587" s="88">
        <f t="shared" si="102"/>
        <v>11042</v>
      </c>
      <c r="Z587" s="89">
        <f t="shared" si="102"/>
        <v>8250113900</v>
      </c>
      <c r="AA587" s="90">
        <f t="shared" si="102"/>
        <v>123823</v>
      </c>
      <c r="AB587" s="89">
        <f t="shared" si="102"/>
        <v>32786310200</v>
      </c>
    </row>
    <row r="588" spans="3:28" ht="16.5">
      <c r="C588" s="74" t="s">
        <v>946</v>
      </c>
      <c r="D588" s="84">
        <f t="shared" si="103"/>
        <v>4201</v>
      </c>
      <c r="E588" s="85">
        <f t="shared" si="103"/>
        <v>129927197</v>
      </c>
      <c r="F588" s="86">
        <f t="shared" si="103"/>
        <v>20328</v>
      </c>
      <c r="G588" s="86">
        <f t="shared" si="103"/>
        <v>3505842134</v>
      </c>
      <c r="H588" s="86">
        <f t="shared" si="103"/>
        <v>1731</v>
      </c>
      <c r="I588" s="86">
        <f t="shared" si="103"/>
        <v>388280200</v>
      </c>
      <c r="J588" s="86">
        <f t="shared" si="103"/>
        <v>3886</v>
      </c>
      <c r="K588" s="86">
        <f t="shared" si="103"/>
        <v>54833500</v>
      </c>
      <c r="L588" s="53">
        <f t="shared" si="96"/>
        <v>0.7393976506114182</v>
      </c>
      <c r="M588" s="86">
        <f t="shared" si="97"/>
        <v>22059</v>
      </c>
      <c r="N588" s="86">
        <f t="shared" si="97"/>
        <v>3979042134</v>
      </c>
      <c r="O588" s="86">
        <f t="shared" si="98"/>
        <v>176532.13355093158</v>
      </c>
      <c r="P588" s="86">
        <v>176973.6144152312</v>
      </c>
      <c r="Q588" s="55">
        <f t="shared" si="99"/>
        <v>-0.0024946140460451083</v>
      </c>
      <c r="R588" s="84">
        <f t="shared" si="104"/>
        <v>1107</v>
      </c>
      <c r="S588" s="86">
        <f t="shared" si="104"/>
        <v>603490600</v>
      </c>
      <c r="T588" s="86">
        <f t="shared" si="104"/>
        <v>49</v>
      </c>
      <c r="U588" s="86">
        <f t="shared" si="104"/>
        <v>499320996</v>
      </c>
      <c r="V588" s="86">
        <f t="shared" si="104"/>
        <v>56</v>
      </c>
      <c r="W588" s="86">
        <f t="shared" si="104"/>
        <v>84919800</v>
      </c>
      <c r="X588" s="87">
        <f t="shared" si="101"/>
        <v>0.016124172592671175</v>
      </c>
      <c r="Y588" s="88">
        <f t="shared" si="102"/>
        <v>1212</v>
      </c>
      <c r="Z588" s="89">
        <f t="shared" si="102"/>
        <v>1187731396</v>
      </c>
      <c r="AA588" s="90">
        <f t="shared" si="102"/>
        <v>31358</v>
      </c>
      <c r="AB588" s="89">
        <f t="shared" si="102"/>
        <v>5266614427</v>
      </c>
    </row>
    <row r="589" spans="3:28" ht="16.5">
      <c r="C589" s="74" t="s">
        <v>977</v>
      </c>
      <c r="D589" s="84">
        <f t="shared" si="103"/>
        <v>4797</v>
      </c>
      <c r="E589" s="85">
        <f t="shared" si="103"/>
        <v>596690650</v>
      </c>
      <c r="F589" s="86">
        <f t="shared" si="103"/>
        <v>101862</v>
      </c>
      <c r="G589" s="86">
        <f t="shared" si="103"/>
        <v>42762015215</v>
      </c>
      <c r="H589" s="86">
        <f t="shared" si="103"/>
        <v>949</v>
      </c>
      <c r="I589" s="86">
        <f t="shared" si="103"/>
        <v>1078120100</v>
      </c>
      <c r="J589" s="86">
        <f t="shared" si="103"/>
        <v>1661</v>
      </c>
      <c r="K589" s="86">
        <f t="shared" si="103"/>
        <v>15252707</v>
      </c>
      <c r="L589" s="53">
        <f t="shared" si="96"/>
        <v>0.7865523029980113</v>
      </c>
      <c r="M589" s="86">
        <f t="shared" si="97"/>
        <v>102811</v>
      </c>
      <c r="N589" s="86">
        <f t="shared" si="97"/>
        <v>44978478215</v>
      </c>
      <c r="O589" s="86">
        <f t="shared" si="98"/>
        <v>426414.8322163971</v>
      </c>
      <c r="P589" s="86">
        <v>418001.367660696</v>
      </c>
      <c r="Q589" s="55">
        <f t="shared" si="99"/>
        <v>0.020127839779056852</v>
      </c>
      <c r="R589" s="84">
        <f t="shared" si="104"/>
        <v>3839</v>
      </c>
      <c r="S589" s="86">
        <f t="shared" si="104"/>
        <v>7714480699</v>
      </c>
      <c r="T589" s="86">
        <f t="shared" si="104"/>
        <v>683</v>
      </c>
      <c r="U589" s="86">
        <f t="shared" si="104"/>
        <v>2432186220</v>
      </c>
      <c r="V589" s="86">
        <f t="shared" si="104"/>
        <v>250</v>
      </c>
      <c r="W589" s="86">
        <f t="shared" si="104"/>
        <v>1138342900</v>
      </c>
      <c r="X589" s="87">
        <f t="shared" si="101"/>
        <v>0.0204234367244319</v>
      </c>
      <c r="Y589" s="88">
        <f t="shared" si="102"/>
        <v>4772</v>
      </c>
      <c r="Z589" s="89">
        <f t="shared" si="102"/>
        <v>11285009819</v>
      </c>
      <c r="AA589" s="90">
        <f t="shared" si="102"/>
        <v>114041</v>
      </c>
      <c r="AB589" s="89">
        <f t="shared" si="102"/>
        <v>55737088491</v>
      </c>
    </row>
    <row r="590" spans="3:28" ht="16.5">
      <c r="C590" s="74" t="s">
        <v>1019</v>
      </c>
      <c r="D590" s="84">
        <f t="shared" si="103"/>
        <v>8481</v>
      </c>
      <c r="E590" s="85">
        <f t="shared" si="103"/>
        <v>354838050</v>
      </c>
      <c r="F590" s="86">
        <f t="shared" si="103"/>
        <v>55221</v>
      </c>
      <c r="G590" s="86">
        <f t="shared" si="103"/>
        <v>12892141356</v>
      </c>
      <c r="H590" s="86">
        <f t="shared" si="103"/>
        <v>1848</v>
      </c>
      <c r="I590" s="86">
        <f t="shared" si="103"/>
        <v>577445200</v>
      </c>
      <c r="J590" s="86">
        <f t="shared" si="103"/>
        <v>3686</v>
      </c>
      <c r="K590" s="86">
        <f t="shared" si="103"/>
        <v>28141970</v>
      </c>
      <c r="L590" s="53">
        <f t="shared" si="96"/>
        <v>0.8560958511950655</v>
      </c>
      <c r="M590" s="86">
        <f t="shared" si="97"/>
        <v>57069</v>
      </c>
      <c r="N590" s="86">
        <f t="shared" si="97"/>
        <v>13576442706</v>
      </c>
      <c r="O590" s="86">
        <f t="shared" si="98"/>
        <v>236022.8242303177</v>
      </c>
      <c r="P590" s="86">
        <v>235071.6544644892</v>
      </c>
      <c r="Q590" s="55">
        <f t="shared" si="99"/>
        <v>0.004046297151374262</v>
      </c>
      <c r="R590" s="84">
        <f t="shared" si="104"/>
        <v>2397</v>
      </c>
      <c r="S590" s="86">
        <f t="shared" si="104"/>
        <v>1568633691</v>
      </c>
      <c r="T590" s="86">
        <f t="shared" si="104"/>
        <v>184</v>
      </c>
      <c r="U590" s="86">
        <f t="shared" si="104"/>
        <v>205680100</v>
      </c>
      <c r="V590" s="86">
        <f t="shared" si="104"/>
        <v>105</v>
      </c>
      <c r="W590" s="86">
        <f t="shared" si="104"/>
        <v>106856150</v>
      </c>
      <c r="X590" s="87">
        <f t="shared" si="101"/>
        <v>0.006791530408847509</v>
      </c>
      <c r="Y590" s="88">
        <f t="shared" si="102"/>
        <v>2686</v>
      </c>
      <c r="Z590" s="89">
        <f t="shared" si="102"/>
        <v>1881169941</v>
      </c>
      <c r="AA590" s="90">
        <f t="shared" si="102"/>
        <v>71922</v>
      </c>
      <c r="AB590" s="89">
        <f t="shared" si="102"/>
        <v>15733736517</v>
      </c>
    </row>
    <row r="591" spans="3:28" ht="16.5">
      <c r="C591" s="74" t="s">
        <v>1068</v>
      </c>
      <c r="D591" s="84">
        <f t="shared" si="103"/>
        <v>3595</v>
      </c>
      <c r="E591" s="85">
        <f t="shared" si="103"/>
        <v>280872700</v>
      </c>
      <c r="F591" s="86">
        <f t="shared" si="103"/>
        <v>129515</v>
      </c>
      <c r="G591" s="86">
        <f t="shared" si="103"/>
        <v>17531427916</v>
      </c>
      <c r="H591" s="86">
        <f t="shared" si="103"/>
        <v>5</v>
      </c>
      <c r="I591" s="86">
        <f t="shared" si="103"/>
        <v>1244300</v>
      </c>
      <c r="J591" s="86">
        <f t="shared" si="103"/>
        <v>8</v>
      </c>
      <c r="K591" s="86">
        <f t="shared" si="103"/>
        <v>49420</v>
      </c>
      <c r="L591" s="53">
        <f t="shared" si="96"/>
        <v>0.7482825119651669</v>
      </c>
      <c r="M591" s="86">
        <f t="shared" si="97"/>
        <v>129520</v>
      </c>
      <c r="N591" s="86">
        <f t="shared" si="97"/>
        <v>18162710816</v>
      </c>
      <c r="O591" s="86">
        <f t="shared" si="98"/>
        <v>135366.52421247683</v>
      </c>
      <c r="P591" s="86">
        <v>135356.33107048803</v>
      </c>
      <c r="Q591" s="55">
        <f t="shared" si="99"/>
        <v>7.53059861196339E-05</v>
      </c>
      <c r="R591" s="84">
        <f t="shared" si="104"/>
        <v>7469</v>
      </c>
      <c r="S591" s="86">
        <f t="shared" si="104"/>
        <v>2872059992</v>
      </c>
      <c r="T591" s="86">
        <f t="shared" si="104"/>
        <v>1485</v>
      </c>
      <c r="U591" s="86">
        <f t="shared" si="104"/>
        <v>2114858950</v>
      </c>
      <c r="V591" s="86">
        <f t="shared" si="104"/>
        <v>1177</v>
      </c>
      <c r="W591" s="86">
        <f t="shared" si="104"/>
        <v>630038600</v>
      </c>
      <c r="X591" s="87">
        <f t="shared" si="101"/>
        <v>0.026889618446912112</v>
      </c>
      <c r="Y591" s="88">
        <f t="shared" si="102"/>
        <v>10131</v>
      </c>
      <c r="Z591" s="89">
        <f t="shared" si="102"/>
        <v>5616957542</v>
      </c>
      <c r="AA591" s="90">
        <f t="shared" si="102"/>
        <v>143254</v>
      </c>
      <c r="AB591" s="89">
        <f t="shared" si="102"/>
        <v>23430551878</v>
      </c>
    </row>
    <row r="592" spans="3:28" ht="17.25" thickBot="1">
      <c r="C592" s="74" t="s">
        <v>1109</v>
      </c>
      <c r="D592" s="92">
        <f t="shared" si="103"/>
        <v>3520</v>
      </c>
      <c r="E592" s="93">
        <f t="shared" si="103"/>
        <v>164482052</v>
      </c>
      <c r="F592" s="94">
        <f t="shared" si="103"/>
        <v>34480</v>
      </c>
      <c r="G592" s="94">
        <f t="shared" si="103"/>
        <v>7486498434</v>
      </c>
      <c r="H592" s="94">
        <f t="shared" si="103"/>
        <v>1975</v>
      </c>
      <c r="I592" s="94">
        <f t="shared" si="103"/>
        <v>585906750</v>
      </c>
      <c r="J592" s="94">
        <f t="shared" si="103"/>
        <v>4087</v>
      </c>
      <c r="K592" s="94">
        <f t="shared" si="103"/>
        <v>43106922</v>
      </c>
      <c r="L592" s="95">
        <f t="shared" si="96"/>
        <v>0.7879875546502388</v>
      </c>
      <c r="M592" s="94">
        <f t="shared" si="97"/>
        <v>36455</v>
      </c>
      <c r="N592" s="94">
        <f t="shared" si="97"/>
        <v>8318756984</v>
      </c>
      <c r="O592" s="94">
        <f t="shared" si="98"/>
        <v>221434.78765601426</v>
      </c>
      <c r="P592" s="94">
        <v>221645.7492434663</v>
      </c>
      <c r="Q592" s="96">
        <f t="shared" si="99"/>
        <v>-0.0009517962251570562</v>
      </c>
      <c r="R592" s="92">
        <f t="shared" si="104"/>
        <v>1840</v>
      </c>
      <c r="S592" s="94">
        <f t="shared" si="104"/>
        <v>1153798402</v>
      </c>
      <c r="T592" s="94">
        <f t="shared" si="104"/>
        <v>188</v>
      </c>
      <c r="U592" s="94">
        <f t="shared" si="104"/>
        <v>564186450</v>
      </c>
      <c r="V592" s="94">
        <f t="shared" si="104"/>
        <v>132</v>
      </c>
      <c r="W592" s="94">
        <f t="shared" si="104"/>
        <v>246351800</v>
      </c>
      <c r="X592" s="97">
        <f t="shared" si="101"/>
        <v>0.024047622491800417</v>
      </c>
      <c r="Y592" s="98">
        <f t="shared" si="102"/>
        <v>2160</v>
      </c>
      <c r="Z592" s="99">
        <f t="shared" si="102"/>
        <v>1964336652</v>
      </c>
      <c r="AA592" s="100">
        <f t="shared" si="102"/>
        <v>46222</v>
      </c>
      <c r="AB592" s="99">
        <f t="shared" si="102"/>
        <v>10244330810</v>
      </c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0"/>
      <c r="M593" s="1"/>
      <c r="N593" s="1"/>
      <c r="O593" s="27"/>
      <c r="P593" s="27"/>
      <c r="Q593" s="1"/>
      <c r="R593" s="1"/>
      <c r="S593" s="1"/>
      <c r="T593" s="1"/>
      <c r="U593" s="1"/>
      <c r="V593" s="1"/>
      <c r="W593" s="1"/>
      <c r="X593" s="26"/>
      <c r="Y593" s="1"/>
      <c r="Z593" s="1"/>
      <c r="AA593" s="1"/>
      <c r="AB593" s="1"/>
    </row>
    <row r="594" spans="4:28" ht="12.7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4"/>
      <c r="P594" s="3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4:28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7" spans="4:28" ht="12.7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9" spans="4:6" ht="12.75">
      <c r="D599" s="4"/>
      <c r="F599" s="4"/>
    </row>
  </sheetData>
  <sheetProtection/>
  <autoFilter ref="A2:Z568"/>
  <mergeCells count="11">
    <mergeCell ref="R1:S1"/>
    <mergeCell ref="V1:X1"/>
    <mergeCell ref="AA1:AB1"/>
    <mergeCell ref="L1:Q1"/>
    <mergeCell ref="T1:U1"/>
    <mergeCell ref="B570:C570"/>
    <mergeCell ref="D1:E1"/>
    <mergeCell ref="F1:G1"/>
    <mergeCell ref="H1:I1"/>
    <mergeCell ref="J1:K1"/>
    <mergeCell ref="Y1:Z1"/>
  </mergeCells>
  <printOptions/>
  <pageMargins left="0.75" right="0.75" top="1" bottom="1" header="0.5" footer="0.5"/>
  <pageSetup horizontalDpi="600" verticalDpi="600" orientation="landscape" scale="61" r:id="rId1"/>
  <rowBreaks count="1" manualBreakCount="1">
    <brk id="568" max="27" man="1"/>
  </rowBreaks>
  <colBreaks count="2" manualBreakCount="2">
    <brk id="9" max="593" man="1"/>
    <brk id="26" max="593" man="1"/>
  </colBreaks>
  <ignoredErrors>
    <ignoredError sqref="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Wheeler, Christopher</cp:lastModifiedBy>
  <dcterms:created xsi:type="dcterms:W3CDTF">2008-11-05T19:21:03Z</dcterms:created>
  <dcterms:modified xsi:type="dcterms:W3CDTF">2016-01-13T17:10:50Z</dcterms:modified>
  <cp:category/>
  <cp:version/>
  <cp:contentType/>
  <cp:contentStatus/>
</cp:coreProperties>
</file>