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08" yWindow="168" windowWidth="12120" windowHeight="8532" tabRatio="472" activeTab="0"/>
  </bookViews>
  <sheets>
    <sheet name="Annex B Cover Sheet" sheetId="1" r:id="rId1"/>
    <sheet name="Expense Summary" sheetId="2" r:id="rId2"/>
    <sheet name="Personnel Detail" sheetId="3" r:id="rId3"/>
    <sheet name="Fringe Benefits" sheetId="4" r:id="rId4"/>
    <sheet name="Consultants and Professional" sheetId="5" r:id="rId5"/>
    <sheet name="Materials and Supplies" sheetId="6" r:id="rId6"/>
    <sheet name="Facility Costs" sheetId="7" r:id="rId7"/>
    <sheet name="Specific Assistance" sheetId="8" r:id="rId8"/>
    <sheet name="Other" sheetId="9" r:id="rId9"/>
    <sheet name="Gen and Admin Costs" sheetId="10" r:id="rId10"/>
    <sheet name="Sch 1-Alloca" sheetId="11" r:id="rId11"/>
    <sheet name="Sch 2-Rev" sheetId="12" r:id="rId12"/>
    <sheet name="Sch 3-Credits" sheetId="13" r:id="rId13"/>
    <sheet name="Sch 4-Rel Org" sheetId="14" r:id="rId14"/>
    <sheet name="Sch 5-Deprec" sheetId="15" r:id="rId15"/>
    <sheet name="Sch 6-Equip" sheetId="16" r:id="rId16"/>
  </sheets>
  <definedNames>
    <definedName name="_xlnm.Print_Area" localSheetId="0">'Annex B Cover Sheet'!$A$1:$I$37</definedName>
    <definedName name="_xlnm.Print_Area" localSheetId="4">'Consultants and Professional'!$A$1:$AE$27</definedName>
    <definedName name="_xlnm.Print_Area" localSheetId="1">'Expense Summary'!$A$1:$AE$26</definedName>
    <definedName name="_xlnm.Print_Area" localSheetId="6">'Facility Costs'!$A$1:$AE$29</definedName>
    <definedName name="_xlnm.Print_Area" localSheetId="3">'Fringe Benefits'!$A$1:$AE$22</definedName>
    <definedName name="_xlnm.Print_Area" localSheetId="9">'Gen and Admin Costs'!$A$1:$P$21</definedName>
    <definedName name="_xlnm.Print_Area" localSheetId="5">'Materials and Supplies'!$A$1:$AE$29</definedName>
    <definedName name="_xlnm.Print_Area" localSheetId="8">'Other'!$1:$36</definedName>
    <definedName name="_xlnm.Print_Area" localSheetId="2">'Personnel Detail'!$A$1:$AH$113</definedName>
    <definedName name="_xlnm.Print_Area" localSheetId="11">'Sch 2-Rev'!$A$1:$AD$28</definedName>
    <definedName name="_xlnm.Print_Area" localSheetId="12">'Sch 3-Credits'!$A$1:$H$27</definedName>
    <definedName name="_xlnm.Print_Area" localSheetId="7">'Specific Assistance'!$A$1:$AE$29</definedName>
    <definedName name="_xlnm.Print_Titles" localSheetId="4">'Consultants and Professional'!$A:$B</definedName>
    <definedName name="_xlnm.Print_Titles" localSheetId="1">'Expense Summary'!$A:$B,'Expense Summary'!$1:$1</definedName>
    <definedName name="_xlnm.Print_Titles" localSheetId="6">'Facility Costs'!$A:$B</definedName>
    <definedName name="_xlnm.Print_Titles" localSheetId="3">'Fringe Benefits'!$A:$B</definedName>
    <definedName name="_xlnm.Print_Titles" localSheetId="9">'Gen and Admin Costs'!$A:$A</definedName>
    <definedName name="_xlnm.Print_Titles" localSheetId="5">'Materials and Supplies'!$A:$B</definedName>
    <definedName name="_xlnm.Print_Titles" localSheetId="8">'Other'!$A:$B</definedName>
    <definedName name="_xlnm.Print_Titles" localSheetId="2">'Personnel Detail'!$A:$E,'Personnel Detail'!$7:$8</definedName>
    <definedName name="_xlnm.Print_Titles" localSheetId="10">'Sch 1-Alloca'!$A:$A</definedName>
    <definedName name="_xlnm.Print_Titles" localSheetId="11">'Sch 2-Rev'!$A:$A</definedName>
    <definedName name="_xlnm.Print_Titles" localSheetId="15">'Sch 6-Equip'!$A:$B</definedName>
    <definedName name="_xlnm.Print_Titles" localSheetId="7">'Specific Assistance'!$A:$B</definedName>
  </definedNames>
  <calcPr fullCalcOnLoad="1"/>
</workbook>
</file>

<file path=xl/sharedStrings.xml><?xml version="1.0" encoding="utf-8"?>
<sst xmlns="http://schemas.openxmlformats.org/spreadsheetml/2006/main" count="227" uniqueCount="139">
  <si>
    <t>STATE OF NEW JERSEY</t>
  </si>
  <si>
    <t>PURPOSE</t>
  </si>
  <si>
    <t>BUDGET CATEGORY</t>
  </si>
  <si>
    <t>GENERAL &amp; ADMINISTRATIVE COSTS</t>
  </si>
  <si>
    <t>A. PERSONNEL</t>
  </si>
  <si>
    <t>E. SPECIFIC ASSISTANCE TO CLIENTS</t>
  </si>
  <si>
    <t>F. OTHER</t>
  </si>
  <si>
    <t>H. TOTAL OPERATING COSTS</t>
  </si>
  <si>
    <t>I.  EQUIPMENT (SCHEDULE 6)</t>
  </si>
  <si>
    <t>J. TOTAL COST</t>
  </si>
  <si>
    <t>K. LESS REVENUE (SCHEDULE 2)</t>
  </si>
  <si>
    <t>L. NET COST</t>
  </si>
  <si>
    <t>M. PROFIT</t>
  </si>
  <si>
    <t xml:space="preserve">Agency:  </t>
  </si>
  <si>
    <t>N. REIMBURSABLE CEILING</t>
  </si>
  <si>
    <t>C. MATERIALS AND SUPPLIES</t>
  </si>
  <si>
    <t>D. FACILITY COSTS</t>
  </si>
  <si>
    <t>G. GENERAL &amp; ADMINISTRATIVE COST ALLOCATION</t>
  </si>
  <si>
    <t xml:space="preserve">Address: </t>
  </si>
  <si>
    <t xml:space="preserve">Phone: </t>
  </si>
  <si>
    <t>Chief Executive Officer:</t>
  </si>
  <si>
    <t>Prepared By:</t>
  </si>
  <si>
    <t>Date:</t>
  </si>
  <si>
    <t>Contracting Division</t>
  </si>
  <si>
    <t>Contract #</t>
  </si>
  <si>
    <t>Column # and Program Name</t>
  </si>
  <si>
    <t>Reimbursable Ceiling</t>
  </si>
  <si>
    <t>Type of Service</t>
  </si>
  <si>
    <t>Contract Type</t>
  </si>
  <si>
    <t>Payment Method</t>
  </si>
  <si>
    <t>Division Contact Person</t>
  </si>
  <si>
    <t>ANNEX B:  CONTRACT INFORMATION FORM</t>
  </si>
  <si>
    <t>Schedules Completed:     1         2       3       4        5        6</t>
  </si>
  <si>
    <t>Division Use Only</t>
  </si>
  <si>
    <t>Agency Authorized Signatory</t>
  </si>
  <si>
    <t>Expenditure Report: I certify that the expenditures reported herein are curent, accurate, and in accordance with the contract budget and the governing principles for determining costs.</t>
  </si>
  <si>
    <t>Fiscal Officer</t>
  </si>
  <si>
    <t>B. CONSULTANTS AND PROFESSIONAL FEES</t>
  </si>
  <si>
    <t>BUDGET CATEGORY:  PERSONNEL</t>
  </si>
  <si>
    <t>Position Title/ Name of Employee</t>
  </si>
  <si>
    <t>Position Number</t>
  </si>
  <si>
    <t>Date Employed</t>
  </si>
  <si>
    <t>Hours /Week</t>
  </si>
  <si>
    <t xml:space="preserve">TOTAL </t>
  </si>
  <si>
    <t>UNALLOWABLE COSTS</t>
  </si>
  <si>
    <t>BASIS FOR ALLOCATION</t>
  </si>
  <si>
    <t xml:space="preserve">Contract #                                                           Effective Dates_________to___________    Division________________________                                                                                                </t>
  </si>
  <si>
    <t>Provider Agency                                                                                                                    Contact Person and Telephone #</t>
  </si>
  <si>
    <t>ANNEX B</t>
  </si>
  <si>
    <t xml:space="preserve">DESCRIPTION
</t>
  </si>
  <si>
    <t>Total K. Revenue</t>
  </si>
  <si>
    <t>Supporting documentation is required to substantiate the allocations.</t>
  </si>
  <si>
    <t>DESCRIPTION OF CREDIT/INCOME</t>
  </si>
  <si>
    <t>AMOUNT</t>
  </si>
  <si>
    <t>TREATMENT (EXPENSE ITEM OR CATEGORY OFFSET)</t>
  </si>
  <si>
    <t>EXPLANATORY NOTES</t>
  </si>
  <si>
    <t>SCHEDULE 4 - RELATED ORGANIZATION</t>
  </si>
  <si>
    <t xml:space="preserve">NAME OF RELATED ORGANIZATION
</t>
  </si>
  <si>
    <t>TYPES OF SERVICES, FACILITIES AND/OR SUPPLIES
FURNISHED BY THE RELATED ORGANIZATION</t>
  </si>
  <si>
    <t xml:space="preserve">EXPLAIN RELATIONSHIP
</t>
  </si>
  <si>
    <t xml:space="preserve">COST
</t>
  </si>
  <si>
    <t>NAME &amp; COLUMN NUMBER
OF PROGRAM/COMPONENT CHARGED</t>
  </si>
  <si>
    <t>SCHEDULE 5 - DEPRECIATION/USE ALLOWANCE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</si>
  <si>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</si>
  <si>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</si>
  <si>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</si>
  <si>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</si>
  <si>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</si>
  <si>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</si>
  <si>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</si>
  <si>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</si>
  <si>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</si>
  <si>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</si>
  <si>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</si>
  <si>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DEPRECIABLE CAPITAL ASSET ITEMS</t>
  </si>
  <si>
    <t>ACQUISITION
COST</t>
  </si>
  <si>
    <t>EXCLUSIONS</t>
  </si>
  <si>
    <t>ACCUM. DEPREC. REPORTED ON FINANCIAL STATEMENTS</t>
  </si>
  <si>
    <t>ANNUAL DEPREC. REPORTED ON FINANCIAL STATEMENTS</t>
  </si>
  <si>
    <t>ANNUAL USE ALLOWANCE</t>
  </si>
  <si>
    <t>INTEREST EXPENSE</t>
  </si>
  <si>
    <t>ALLOWABLE DEPREC. / USE ALLOWANCE</t>
  </si>
  <si>
    <t xml:space="preserve">TYPE &amp; DESCRIPTION OF ITEM
</t>
  </si>
  <si>
    <t xml:space="preserve">BASIS OF ALLOCATION
</t>
  </si>
  <si>
    <t>TOTAL OF EQUIPMENT</t>
  </si>
  <si>
    <t>SCHEDULE 3-APPLICABLE CREDITS</t>
  </si>
  <si>
    <t>SUBTOTAL(pg. 3)</t>
  </si>
  <si>
    <t>SUBTOTAL(pg. 2)</t>
  </si>
  <si>
    <t>SUBTOTAL(pg. 1)</t>
  </si>
  <si>
    <t>LINE ITEM</t>
  </si>
  <si>
    <t>SUBTOTAL (pg. 4)</t>
  </si>
  <si>
    <t>BUDGET CATEGORY B. TOTAL</t>
  </si>
  <si>
    <t>BUDGET CATEGORY C. TOTAL</t>
  </si>
  <si>
    <t>BUDGET CATEGORY D. TOTAL</t>
  </si>
  <si>
    <t>BUDGET CATEGORY E. TOTAL</t>
  </si>
  <si>
    <t>BUDGET CATEGORY F. TOTAL</t>
  </si>
  <si>
    <t>ANNUAL DEPREC. &amp; INTEREST EXPENSE             (COL G + I)</t>
  </si>
  <si>
    <t>NET BOOK VALUE                  (COL D MINUS COL E)</t>
  </si>
  <si>
    <t>PERIOD COVERED</t>
  </si>
  <si>
    <t>ADJUSTED COST BASIS                                  (COL B MINUS COL C)</t>
  </si>
  <si>
    <t>BUDGET CATEGORY- C. MATERIALS AND SUPPLIES</t>
  </si>
  <si>
    <t>BUDGET CATEGORY- B. CONSULTANTS AND PROFESSIONAL FEES</t>
  </si>
  <si>
    <t>BUDGET CATEGORY D. FACILITY COSTS</t>
  </si>
  <si>
    <t>BUDGET CATEGORY E. SPECIFIC ASSISTANCE TO CLIENTS</t>
  </si>
  <si>
    <t>Agency Federal ID#:</t>
  </si>
  <si>
    <t xml:space="preserve">Charities Registration #: </t>
  </si>
  <si>
    <t>BUDGET CATEGORY F. OTHER</t>
  </si>
  <si>
    <t xml:space="preserve">          </t>
  </si>
  <si>
    <t xml:space="preserve">                                </t>
  </si>
  <si>
    <t xml:space="preserve">                                                         </t>
  </si>
  <si>
    <t>ALLOCATION BASE</t>
  </si>
  <si>
    <t>BUDGET CATEGORY A:   EMPLOYEE SUBTOTAL</t>
  </si>
  <si>
    <t>BUDGET CATEGORY A. PERSONNEL TOTAL</t>
  </si>
  <si>
    <t>FRINGE SUBTOTAL</t>
  </si>
  <si>
    <t>BUDGET CATEGORY- A. PERSONNEL--FRINGE</t>
  </si>
  <si>
    <t>BUDGET PREPARATION</t>
  </si>
  <si>
    <t>EXPENDITURE REPORT</t>
  </si>
  <si>
    <t>Total: Categories A-F</t>
  </si>
  <si>
    <t>General and Administrative Costs</t>
  </si>
  <si>
    <t>BUDGET CATEGORY G. GENERAL AND ADMINISTRATIVE COST ALLOCATION</t>
  </si>
  <si>
    <t>MODIFICATION BUDGET</t>
  </si>
  <si>
    <t>Budget: I certify that the cost data used to prepare this contract budget is current, complete, and in accordance with the governing principles for determining costs.</t>
  </si>
  <si>
    <t>#</t>
  </si>
  <si>
    <t xml:space="preserve">        </t>
  </si>
  <si>
    <t>&gt;&gt;&gt;&gt;&gt;&gt;&gt;&gt;&gt;</t>
  </si>
  <si>
    <t>EXPENSE SUMMARY</t>
  </si>
  <si>
    <t>Budget Period:</t>
  </si>
  <si>
    <t>Agency Fiscal Year End:</t>
  </si>
  <si>
    <t xml:space="preserve">Agency: </t>
  </si>
  <si>
    <r>
      <t xml:space="preserve">BUDGET CATEGORY G. GENERAL AND ADMINISTRATIVE COST ALLOCATION </t>
    </r>
    <r>
      <rPr>
        <b/>
        <i/>
        <sz val="10"/>
        <rFont val="Arial"/>
        <family val="2"/>
      </rPr>
      <t>CONTINUED</t>
    </r>
  </si>
  <si>
    <t xml:space="preserve">Contract#: </t>
  </si>
  <si>
    <t>GENERAL AND ADMINISTRATIVE COSTS</t>
  </si>
  <si>
    <t>O. UNITS OF SERVICE</t>
  </si>
  <si>
    <t xml:space="preserve">P. UNIT COST </t>
  </si>
  <si>
    <t>DEPARTMENT OF CHILDREN AND FAMILIES</t>
  </si>
  <si>
    <t xml:space="preserve">PAGE 1 OF 27 </t>
  </si>
  <si>
    <t>PAGE 23 OF 27</t>
  </si>
  <si>
    <t>PAGE  24 OF 27</t>
  </si>
  <si>
    <t>PAGE 25 OF 27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</si>
</sst>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0.000%"/>
    <numFmt numFmtId="169" formatCode="0.0000%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;@"/>
    <numFmt numFmtId="177" formatCode="[$-409]mmmm\ d\,\ yyyy;@"/>
    <numFmt numFmtId="178" formatCode="m/d/yy;@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2"/>
    </font>
    <font>
      <u val="single"/>
      <sz val="14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i/>
      <sz val="10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33" borderId="12" xfId="0" applyFont="1" applyFill="1" applyBorder="1" applyAlignment="1" applyProtection="1">
      <alignment/>
      <protection locked="0"/>
    </xf>
    <xf numFmtId="38" fontId="5" fillId="33" borderId="0" xfId="0" applyNumberFormat="1" applyFont="1" applyFill="1" applyAlignment="1" applyProtection="1">
      <alignment/>
      <protection locked="0"/>
    </xf>
    <xf numFmtId="38" fontId="9" fillId="33" borderId="0" xfId="0" applyNumberFormat="1" applyFont="1" applyFill="1" applyAlignment="1" applyProtection="1">
      <alignment/>
      <protection/>
    </xf>
    <xf numFmtId="38" fontId="5" fillId="33" borderId="0" xfId="0" applyNumberFormat="1" applyFont="1" applyFill="1" applyAlignment="1" applyProtection="1">
      <alignment/>
      <protection/>
    </xf>
    <xf numFmtId="38" fontId="5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8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38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38" fontId="7" fillId="33" borderId="13" xfId="0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/>
    </xf>
    <xf numFmtId="38" fontId="9" fillId="33" borderId="0" xfId="0" applyNumberFormat="1" applyFont="1" applyFill="1" applyAlignment="1" applyProtection="1">
      <alignment horizontal="right"/>
      <protection/>
    </xf>
    <xf numFmtId="38" fontId="9" fillId="33" borderId="11" xfId="0" applyNumberFormat="1" applyFont="1" applyFill="1" applyBorder="1" applyAlignment="1" applyProtection="1">
      <alignment horizontal="center" wrapText="1"/>
      <protection/>
    </xf>
    <xf numFmtId="0" fontId="15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left"/>
      <protection/>
    </xf>
    <xf numFmtId="38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/>
      <protection/>
    </xf>
    <xf numFmtId="38" fontId="9" fillId="33" borderId="10" xfId="0" applyNumberFormat="1" applyFont="1" applyFill="1" applyBorder="1" applyAlignment="1" applyProtection="1">
      <alignment horizontal="center" vertical="center" wrapText="1"/>
      <protection/>
    </xf>
    <xf numFmtId="38" fontId="15" fillId="33" borderId="0" xfId="0" applyNumberFormat="1" applyFont="1" applyFill="1" applyAlignment="1" applyProtection="1">
      <alignment/>
      <protection/>
    </xf>
    <xf numFmtId="38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38" fontId="0" fillId="33" borderId="0" xfId="0" applyNumberFormat="1" applyFont="1" applyFill="1" applyAlignment="1" applyProtection="1">
      <alignment/>
      <protection/>
    </xf>
    <xf numFmtId="38" fontId="10" fillId="0" borderId="13" xfId="0" applyNumberFormat="1" applyFont="1" applyBorder="1" applyAlignment="1" applyProtection="1">
      <alignment/>
      <protection/>
    </xf>
    <xf numFmtId="38" fontId="0" fillId="33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9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38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38" fontId="0" fillId="0" borderId="0" xfId="0" applyNumberFormat="1" applyAlignment="1" applyProtection="1">
      <alignment/>
      <protection locked="0"/>
    </xf>
    <xf numFmtId="0" fontId="15" fillId="33" borderId="0" xfId="0" applyFont="1" applyFill="1" applyAlignment="1" applyProtection="1">
      <alignment horizontal="center"/>
      <protection/>
    </xf>
    <xf numFmtId="42" fontId="7" fillId="33" borderId="14" xfId="44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/>
    </xf>
    <xf numFmtId="38" fontId="5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/>
      <protection/>
    </xf>
    <xf numFmtId="166" fontId="0" fillId="0" borderId="0" xfId="42" applyNumberFormat="1" applyAlignment="1" applyProtection="1">
      <alignment/>
      <protection/>
    </xf>
    <xf numFmtId="38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38" fontId="0" fillId="33" borderId="17" xfId="0" applyNumberFormat="1" applyFill="1" applyBorder="1" applyAlignment="1" applyProtection="1">
      <alignment horizontal="center"/>
      <protection/>
    </xf>
    <xf numFmtId="38" fontId="0" fillId="33" borderId="14" xfId="0" applyNumberFormat="1" applyFill="1" applyBorder="1" applyAlignment="1" applyProtection="1">
      <alignment horizontal="center"/>
      <protection/>
    </xf>
    <xf numFmtId="38" fontId="0" fillId="33" borderId="11" xfId="0" applyNumberFormat="1" applyFill="1" applyBorder="1" applyAlignment="1" applyProtection="1">
      <alignment horizontal="center"/>
      <protection/>
    </xf>
    <xf numFmtId="38" fontId="2" fillId="33" borderId="0" xfId="0" applyNumberFormat="1" applyFont="1" applyFill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38" fontId="4" fillId="33" borderId="0" xfId="0" applyNumberFormat="1" applyFont="1" applyFill="1" applyAlignment="1" applyProtection="1">
      <alignment/>
      <protection/>
    </xf>
    <xf numFmtId="38" fontId="11" fillId="0" borderId="0" xfId="0" applyNumberFormat="1" applyFont="1" applyAlignment="1" applyProtection="1">
      <alignment/>
      <protection/>
    </xf>
    <xf numFmtId="38" fontId="11" fillId="0" borderId="13" xfId="0" applyNumberFormat="1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38" fontId="0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42" fontId="5" fillId="0" borderId="11" xfId="44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15" fillId="33" borderId="0" xfId="0" applyFon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38" fontId="9" fillId="33" borderId="17" xfId="0" applyNumberFormat="1" applyFont="1" applyFill="1" applyBorder="1" applyAlignment="1" applyProtection="1">
      <alignment horizontal="center" vertical="center" wrapText="1"/>
      <protection/>
    </xf>
    <xf numFmtId="38" fontId="10" fillId="0" borderId="0" xfId="0" applyNumberFormat="1" applyFont="1" applyBorder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38" fontId="5" fillId="0" borderId="13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2" fontId="9" fillId="34" borderId="17" xfId="44" applyNumberFormat="1" applyFont="1" applyFill="1" applyBorder="1" applyAlignment="1" applyProtection="1">
      <alignment/>
      <protection/>
    </xf>
    <xf numFmtId="42" fontId="7" fillId="34" borderId="11" xfId="44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 locked="0"/>
    </xf>
    <xf numFmtId="0" fontId="15" fillId="33" borderId="11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14" fontId="7" fillId="33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42" fontId="7" fillId="34" borderId="11" xfId="0" applyNumberFormat="1" applyFont="1" applyFill="1" applyBorder="1" applyAlignment="1" applyProtection="1">
      <alignment/>
      <protection/>
    </xf>
    <xf numFmtId="38" fontId="7" fillId="33" borderId="0" xfId="0" applyNumberFormat="1" applyFont="1" applyFill="1" applyAlignment="1" applyProtection="1">
      <alignment horizontal="left"/>
      <protection/>
    </xf>
    <xf numFmtId="38" fontId="7" fillId="33" borderId="0" xfId="0" applyNumberFormat="1" applyFont="1" applyFill="1" applyAlignment="1" applyProtection="1">
      <alignment/>
      <protection locked="0"/>
    </xf>
    <xf numFmtId="38" fontId="7" fillId="0" borderId="13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42" fontId="7" fillId="34" borderId="11" xfId="0" applyNumberFormat="1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wrapText="1"/>
      <protection/>
    </xf>
    <xf numFmtId="38" fontId="9" fillId="0" borderId="11" xfId="0" applyNumberFormat="1" applyFont="1" applyBorder="1" applyAlignment="1" applyProtection="1">
      <alignment horizontal="center" vertical="center" wrapText="1"/>
      <protection/>
    </xf>
    <xf numFmtId="42" fontId="5" fillId="34" borderId="11" xfId="44" applyNumberFormat="1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 locked="0"/>
    </xf>
    <xf numFmtId="38" fontId="7" fillId="0" borderId="13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21" xfId="0" applyNumberFormat="1" applyFont="1" applyBorder="1" applyAlignment="1" applyProtection="1">
      <alignment horizontal="left"/>
      <protection locked="0"/>
    </xf>
    <xf numFmtId="38" fontId="7" fillId="0" borderId="13" xfId="0" applyNumberFormat="1" applyFont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42" fontId="5" fillId="0" borderId="11" xfId="44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/>
    </xf>
    <xf numFmtId="38" fontId="18" fillId="33" borderId="0" xfId="0" applyNumberFormat="1" applyFont="1" applyFill="1" applyAlignment="1" applyProtection="1">
      <alignment/>
      <protection/>
    </xf>
    <xf numFmtId="49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8" fontId="5" fillId="33" borderId="0" xfId="0" applyNumberFormat="1" applyFont="1" applyFill="1" applyAlignment="1" applyProtection="1">
      <alignment shrinkToFit="1"/>
      <protection/>
    </xf>
    <xf numFmtId="42" fontId="9" fillId="34" borderId="11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5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horizontal="left" wrapText="1"/>
      <protection locked="0"/>
    </xf>
    <xf numFmtId="0" fontId="1" fillId="33" borderId="11" xfId="0" applyFont="1" applyFill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right" wrapText="1"/>
      <protection locked="0"/>
    </xf>
    <xf numFmtId="38" fontId="5" fillId="33" borderId="0" xfId="0" applyNumberFormat="1" applyFont="1" applyFill="1" applyAlignment="1" applyProtection="1">
      <alignment horizontal="left" shrinkToFi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38" fontId="5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38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38" fontId="5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38" fontId="0" fillId="33" borderId="0" xfId="0" applyNumberFormat="1" applyFill="1" applyAlignment="1" applyProtection="1">
      <alignment/>
      <protection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38" fontId="5" fillId="33" borderId="0" xfId="0" applyNumberFormat="1" applyFont="1" applyFill="1" applyAlignment="1" applyProtection="1">
      <alignment horizontal="left" shrinkToFit="1"/>
      <protection locked="0"/>
    </xf>
    <xf numFmtId="38" fontId="5" fillId="0" borderId="0" xfId="0" applyNumberFormat="1" applyFont="1" applyBorder="1" applyAlignment="1" applyProtection="1">
      <alignment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38" fontId="1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wrapText="1"/>
      <protection locked="0"/>
    </xf>
    <xf numFmtId="16" fontId="5" fillId="0" borderId="13" xfId="0" applyNumberFormat="1" applyFont="1" applyBorder="1" applyAlignment="1" applyProtection="1">
      <alignment horizontal="left" vertical="top"/>
      <protection locked="0"/>
    </xf>
    <xf numFmtId="38" fontId="7" fillId="33" borderId="13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38" fontId="7" fillId="0" borderId="13" xfId="0" applyNumberFormat="1" applyFont="1" applyFill="1" applyBorder="1" applyAlignment="1" applyProtection="1">
      <alignment/>
      <protection/>
    </xf>
    <xf numFmtId="38" fontId="0" fillId="33" borderId="0" xfId="0" applyNumberForma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44" fontId="7" fillId="34" borderId="0" xfId="44" applyNumberFormat="1" applyFont="1" applyFill="1" applyBorder="1" applyAlignment="1" applyProtection="1">
      <alignment/>
      <protection/>
    </xf>
    <xf numFmtId="9" fontId="7" fillId="0" borderId="0" xfId="59" applyFont="1" applyFill="1" applyBorder="1" applyAlignment="1" applyProtection="1">
      <alignment/>
      <protection locked="0"/>
    </xf>
    <xf numFmtId="42" fontId="7" fillId="33" borderId="0" xfId="44" applyNumberFormat="1" applyFont="1" applyFill="1" applyBorder="1" applyAlignment="1" applyProtection="1">
      <alignment/>
      <protection locked="0"/>
    </xf>
    <xf numFmtId="44" fontId="7" fillId="0" borderId="0" xfId="44" applyNumberFormat="1" applyFont="1" applyFill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2" fontId="7" fillId="34" borderId="0" xfId="44" applyNumberFormat="1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 locked="0"/>
    </xf>
    <xf numFmtId="42" fontId="7" fillId="0" borderId="16" xfId="44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38" fontId="0" fillId="33" borderId="10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/>
      <protection/>
    </xf>
    <xf numFmtId="38" fontId="0" fillId="35" borderId="25" xfId="0" applyNumberFormat="1" applyFill="1" applyBorder="1" applyAlignment="1" applyProtection="1">
      <alignment/>
      <protection/>
    </xf>
    <xf numFmtId="38" fontId="1" fillId="33" borderId="0" xfId="0" applyNumberFormat="1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38" fontId="14" fillId="0" borderId="0" xfId="0" applyNumberFormat="1" applyFont="1" applyAlignment="1" applyProtection="1">
      <alignment/>
      <protection/>
    </xf>
    <xf numFmtId="38" fontId="14" fillId="0" borderId="13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wrapText="1"/>
      <protection/>
    </xf>
    <xf numFmtId="42" fontId="9" fillId="34" borderId="20" xfId="44" applyNumberFormat="1" applyFont="1" applyFill="1" applyBorder="1" applyAlignment="1" applyProtection="1">
      <alignment/>
      <protection/>
    </xf>
    <xf numFmtId="42" fontId="9" fillId="34" borderId="22" xfId="44" applyNumberFormat="1" applyFont="1" applyFill="1" applyBorder="1" applyAlignment="1" applyProtection="1">
      <alignment/>
      <protection/>
    </xf>
    <xf numFmtId="38" fontId="0" fillId="35" borderId="26" xfId="0" applyNumberFormat="1" applyFill="1" applyBorder="1" applyAlignment="1" applyProtection="1">
      <alignment/>
      <protection/>
    </xf>
    <xf numFmtId="38" fontId="0" fillId="35" borderId="27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 locked="0"/>
    </xf>
    <xf numFmtId="5" fontId="5" fillId="0" borderId="11" xfId="0" applyNumberFormat="1" applyFont="1" applyBorder="1" applyAlignment="1" applyProtection="1">
      <alignment wrapText="1"/>
      <protection locked="0"/>
    </xf>
    <xf numFmtId="0" fontId="5" fillId="0" borderId="18" xfId="0" applyNumberFormat="1" applyFont="1" applyBorder="1" applyAlignment="1" applyProtection="1">
      <alignment wrapText="1"/>
      <protection locked="0"/>
    </xf>
    <xf numFmtId="0" fontId="5" fillId="0" borderId="11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 quotePrefix="1">
      <alignment wrapText="1"/>
      <protection locked="0"/>
    </xf>
    <xf numFmtId="42" fontId="5" fillId="0" borderId="10" xfId="0" applyNumberFormat="1" applyFont="1" applyFill="1" applyBorder="1" applyAlignment="1" applyProtection="1">
      <alignment/>
      <protection locked="0"/>
    </xf>
    <xf numFmtId="9" fontId="5" fillId="0" borderId="19" xfId="59" applyFont="1" applyFill="1" applyBorder="1" applyAlignment="1" applyProtection="1">
      <alignment/>
      <protection locked="0"/>
    </xf>
    <xf numFmtId="42" fontId="5" fillId="0" borderId="28" xfId="0" applyNumberFormat="1" applyFont="1" applyFill="1" applyBorder="1" applyAlignment="1" applyProtection="1">
      <alignment/>
      <protection locked="0"/>
    </xf>
    <xf numFmtId="42" fontId="5" fillId="0" borderId="29" xfId="0" applyNumberFormat="1" applyFont="1" applyFill="1" applyBorder="1" applyAlignment="1" applyProtection="1">
      <alignment/>
      <protection locked="0"/>
    </xf>
    <xf numFmtId="38" fontId="15" fillId="33" borderId="11" xfId="0" applyNumberFormat="1" applyFont="1" applyFill="1" applyBorder="1" applyAlignment="1" applyProtection="1">
      <alignment horizontal="center" wrapText="1"/>
      <protection/>
    </xf>
    <xf numFmtId="0" fontId="15" fillId="33" borderId="11" xfId="0" applyFont="1" applyFill="1" applyBorder="1" applyAlignment="1" applyProtection="1">
      <alignment horizontal="center"/>
      <protection/>
    </xf>
    <xf numFmtId="42" fontId="20" fillId="33" borderId="11" xfId="44" applyNumberFormat="1" applyFont="1" applyFill="1" applyBorder="1" applyAlignment="1" applyProtection="1">
      <alignment/>
      <protection/>
    </xf>
    <xf numFmtId="42" fontId="21" fillId="33" borderId="11" xfId="44" applyNumberFormat="1" applyFont="1" applyFill="1" applyBorder="1" applyAlignment="1" applyProtection="1">
      <alignment horizontal="center" vertical="center"/>
      <protection/>
    </xf>
    <xf numFmtId="42" fontId="21" fillId="33" borderId="11" xfId="44" applyNumberFormat="1" applyFont="1" applyFill="1" applyBorder="1" applyAlignment="1" applyProtection="1">
      <alignment/>
      <protection/>
    </xf>
    <xf numFmtId="42" fontId="21" fillId="0" borderId="11" xfId="44" applyNumberFormat="1" applyFont="1" applyBorder="1" applyAlignment="1" applyProtection="1">
      <alignment/>
      <protection/>
    </xf>
    <xf numFmtId="42" fontId="15" fillId="33" borderId="11" xfId="44" applyNumberFormat="1" applyFont="1" applyFill="1" applyBorder="1" applyAlignment="1" applyProtection="1">
      <alignment/>
      <protection/>
    </xf>
    <xf numFmtId="42" fontId="20" fillId="34" borderId="17" xfId="44" applyNumberFormat="1" applyFont="1" applyFill="1" applyBorder="1" applyAlignment="1" applyProtection="1">
      <alignment/>
      <protection/>
    </xf>
    <xf numFmtId="42" fontId="20" fillId="34" borderId="30" xfId="44" applyNumberFormat="1" applyFont="1" applyFill="1" applyBorder="1" applyAlignment="1" applyProtection="1">
      <alignment/>
      <protection/>
    </xf>
    <xf numFmtId="42" fontId="21" fillId="34" borderId="20" xfId="44" applyNumberFormat="1" applyFont="1" applyFill="1" applyBorder="1" applyAlignment="1" applyProtection="1">
      <alignment/>
      <protection/>
    </xf>
    <xf numFmtId="42" fontId="21" fillId="34" borderId="11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/>
      <protection/>
    </xf>
    <xf numFmtId="178" fontId="8" fillId="33" borderId="11" xfId="0" applyNumberFormat="1" applyFont="1" applyFill="1" applyBorder="1" applyAlignment="1" applyProtection="1">
      <alignment horizontal="center"/>
      <protection locked="0"/>
    </xf>
    <xf numFmtId="178" fontId="8" fillId="33" borderId="12" xfId="0" applyNumberFormat="1" applyFont="1" applyFill="1" applyBorder="1" applyAlignment="1" applyProtection="1">
      <alignment horizontal="center"/>
      <protection locked="0"/>
    </xf>
    <xf numFmtId="178" fontId="8" fillId="33" borderId="18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42" fontId="20" fillId="34" borderId="11" xfId="44" applyNumberFormat="1" applyFont="1" applyFill="1" applyBorder="1" applyAlignment="1" applyProtection="1">
      <alignment/>
      <protection/>
    </xf>
    <xf numFmtId="42" fontId="20" fillId="34" borderId="11" xfId="0" applyNumberFormat="1" applyFont="1" applyFill="1" applyBorder="1" applyAlignment="1" applyProtection="1">
      <alignment/>
      <protection/>
    </xf>
    <xf numFmtId="42" fontId="20" fillId="34" borderId="17" xfId="0" applyNumberFormat="1" applyFont="1" applyFill="1" applyBorder="1" applyAlignment="1" applyProtection="1">
      <alignment/>
      <protection/>
    </xf>
    <xf numFmtId="42" fontId="5" fillId="0" borderId="10" xfId="0" applyNumberFormat="1" applyFont="1" applyFill="1" applyBorder="1" applyAlignment="1" applyProtection="1">
      <alignment/>
      <protection/>
    </xf>
    <xf numFmtId="42" fontId="21" fillId="34" borderId="11" xfId="0" applyNumberFormat="1" applyFont="1" applyFill="1" applyBorder="1" applyAlignment="1" applyProtection="1">
      <alignment/>
      <protection/>
    </xf>
    <xf numFmtId="5" fontId="8" fillId="0" borderId="11" xfId="0" applyNumberFormat="1" applyFont="1" applyBorder="1" applyAlignment="1" applyProtection="1">
      <alignment wrapText="1"/>
      <protection locked="0"/>
    </xf>
    <xf numFmtId="42" fontId="20" fillId="34" borderId="11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38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2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wrapText="1"/>
      <protection locked="0"/>
    </xf>
    <xf numFmtId="38" fontId="7" fillId="33" borderId="11" xfId="0" applyNumberFormat="1" applyFont="1" applyFill="1" applyBorder="1" applyAlignment="1" applyProtection="1">
      <alignment horizontal="left" wrapText="1"/>
      <protection locked="0"/>
    </xf>
    <xf numFmtId="42" fontId="7" fillId="33" borderId="11" xfId="0" applyNumberFormat="1" applyFont="1" applyFill="1" applyBorder="1" applyAlignment="1" applyProtection="1">
      <alignment horizontal="left"/>
      <protection locked="0"/>
    </xf>
    <xf numFmtId="0" fontId="7" fillId="33" borderId="11" xfId="0" applyNumberFormat="1" applyFont="1" applyFill="1" applyBorder="1" applyAlignment="1" applyProtection="1">
      <alignment horizontal="left" wrapText="1"/>
      <protection locked="0"/>
    </xf>
    <xf numFmtId="38" fontId="9" fillId="33" borderId="11" xfId="0" applyNumberFormat="1" applyFont="1" applyFill="1" applyBorder="1" applyAlignment="1" applyProtection="1">
      <alignment horizontal="left" wrapText="1"/>
      <protection locked="0"/>
    </xf>
    <xf numFmtId="42" fontId="9" fillId="33" borderId="11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38" fontId="9" fillId="0" borderId="11" xfId="0" applyNumberFormat="1" applyFont="1" applyBorder="1" applyAlignment="1" applyProtection="1">
      <alignment horizontal="left" wrapText="1"/>
      <protection locked="0"/>
    </xf>
    <xf numFmtId="38" fontId="7" fillId="0" borderId="11" xfId="0" applyNumberFormat="1" applyFont="1" applyBorder="1" applyAlignment="1" applyProtection="1">
      <alignment horizontal="left" wrapText="1"/>
      <protection locked="0"/>
    </xf>
    <xf numFmtId="42" fontId="7" fillId="0" borderId="11" xfId="0" applyNumberFormat="1" applyFont="1" applyBorder="1" applyAlignment="1" applyProtection="1">
      <alignment horizontal="left"/>
      <protection locked="0"/>
    </xf>
    <xf numFmtId="0" fontId="7" fillId="0" borderId="11" xfId="0" applyNumberFormat="1" applyFont="1" applyBorder="1" applyAlignment="1" applyProtection="1">
      <alignment horizontal="left" wrapText="1"/>
      <protection locked="0"/>
    </xf>
    <xf numFmtId="49" fontId="7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38" fontId="7" fillId="33" borderId="11" xfId="0" applyNumberFormat="1" applyFont="1" applyFill="1" applyBorder="1" applyAlignment="1" applyProtection="1">
      <alignment horizontal="left" wrapText="1"/>
      <protection locked="0"/>
    </xf>
    <xf numFmtId="38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38" fontId="7" fillId="0" borderId="11" xfId="0" applyNumberFormat="1" applyFont="1" applyBorder="1" applyAlignment="1" applyProtection="1">
      <alignment horizontal="left" wrapText="1"/>
      <protection locked="0"/>
    </xf>
    <xf numFmtId="42" fontId="9" fillId="34" borderId="11" xfId="44" applyNumberFormat="1" applyFont="1" applyFill="1" applyBorder="1" applyAlignment="1" applyProtection="1">
      <alignment/>
      <protection/>
    </xf>
    <xf numFmtId="42" fontId="5" fillId="34" borderId="14" xfId="44" applyNumberFormat="1" applyFont="1" applyFill="1" applyBorder="1" applyAlignment="1" applyProtection="1">
      <alignment/>
      <protection/>
    </xf>
    <xf numFmtId="42" fontId="9" fillId="33" borderId="11" xfId="44" applyNumberFormat="1" applyFont="1" applyFill="1" applyBorder="1" applyAlignment="1" applyProtection="1">
      <alignment/>
      <protection locked="0"/>
    </xf>
    <xf numFmtId="44" fontId="7" fillId="0" borderId="11" xfId="0" applyNumberFormat="1" applyFont="1" applyBorder="1" applyAlignment="1" applyProtection="1">
      <alignment/>
      <protection locked="0"/>
    </xf>
    <xf numFmtId="44" fontId="7" fillId="0" borderId="11" xfId="0" applyNumberFormat="1" applyFont="1" applyBorder="1" applyAlignment="1" applyProtection="1">
      <alignment/>
      <protection/>
    </xf>
    <xf numFmtId="38" fontId="7" fillId="0" borderId="11" xfId="0" applyNumberFormat="1" applyFont="1" applyBorder="1" applyAlignment="1" applyProtection="1">
      <alignment/>
      <protection locked="0"/>
    </xf>
    <xf numFmtId="166" fontId="7" fillId="0" borderId="11" xfId="42" applyNumberFormat="1" applyFont="1" applyBorder="1" applyAlignment="1" applyProtection="1">
      <alignment/>
      <protection locked="0"/>
    </xf>
    <xf numFmtId="166" fontId="7" fillId="0" borderId="11" xfId="42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2" fontId="9" fillId="0" borderId="11" xfId="44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horizontal="left" wrapText="1"/>
      <protection locked="0"/>
    </xf>
    <xf numFmtId="0" fontId="15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 locked="0"/>
    </xf>
    <xf numFmtId="38" fontId="7" fillId="0" borderId="31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8" fontId="7" fillId="0" borderId="31" xfId="0" applyNumberFormat="1" applyFont="1" applyBorder="1" applyAlignment="1" applyProtection="1">
      <alignment vertical="top" wrapText="1"/>
      <protection/>
    </xf>
    <xf numFmtId="0" fontId="7" fillId="0" borderId="3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8" fontId="0" fillId="0" borderId="32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8" fillId="0" borderId="32" xfId="0" applyFont="1" applyBorder="1" applyAlignment="1" applyProtection="1">
      <alignment vertical="top" wrapText="1"/>
      <protection/>
    </xf>
    <xf numFmtId="0" fontId="8" fillId="0" borderId="34" xfId="0" applyFont="1" applyBorder="1" applyAlignment="1" applyProtection="1">
      <alignment vertical="top" wrapText="1"/>
      <protection/>
    </xf>
    <xf numFmtId="0" fontId="8" fillId="0" borderId="33" xfId="0" applyFont="1" applyBorder="1" applyAlignment="1" applyProtection="1">
      <alignment vertical="top" wrapText="1"/>
      <protection/>
    </xf>
    <xf numFmtId="0" fontId="8" fillId="0" borderId="35" xfId="0" applyFont="1" applyBorder="1" applyAlignment="1" applyProtection="1">
      <alignment vertical="top" wrapText="1"/>
      <protection/>
    </xf>
    <xf numFmtId="0" fontId="8" fillId="0" borderId="36" xfId="0" applyFont="1" applyBorder="1" applyAlignment="1" applyProtection="1">
      <alignment vertical="top" wrapText="1"/>
      <protection/>
    </xf>
    <xf numFmtId="0" fontId="8" fillId="0" borderId="22" xfId="0" applyFont="1" applyBorder="1" applyAlignment="1" applyProtection="1">
      <alignment vertical="top" wrapText="1"/>
      <protection/>
    </xf>
    <xf numFmtId="38" fontId="0" fillId="0" borderId="3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8" fontId="7" fillId="33" borderId="21" xfId="0" applyNumberFormat="1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38" fontId="9" fillId="33" borderId="13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6" fillId="33" borderId="0" xfId="0" applyFont="1" applyFill="1" applyAlignment="1" applyProtection="1">
      <alignment horizontal="center"/>
      <protection/>
    </xf>
    <xf numFmtId="0" fontId="0" fillId="33" borderId="33" xfId="0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9" fillId="0" borderId="18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9" fillId="33" borderId="37" xfId="0" applyFont="1" applyFill="1" applyBorder="1" applyAlignment="1" applyProtection="1">
      <alignment horizontal="right"/>
      <protection/>
    </xf>
    <xf numFmtId="0" fontId="9" fillId="33" borderId="38" xfId="0" applyFont="1" applyFill="1" applyBorder="1" applyAlignment="1" applyProtection="1">
      <alignment horizontal="right"/>
      <protection/>
    </xf>
    <xf numFmtId="0" fontId="9" fillId="33" borderId="39" xfId="0" applyFont="1" applyFill="1" applyBorder="1" applyAlignment="1" applyProtection="1">
      <alignment horizontal="right"/>
      <protection/>
    </xf>
    <xf numFmtId="0" fontId="9" fillId="33" borderId="36" xfId="0" applyFont="1" applyFill="1" applyBorder="1" applyAlignment="1" applyProtection="1">
      <alignment horizontal="right"/>
      <protection/>
    </xf>
    <xf numFmtId="0" fontId="9" fillId="33" borderId="13" xfId="0" applyFont="1" applyFill="1" applyBorder="1" applyAlignment="1" applyProtection="1">
      <alignment horizontal="right"/>
      <protection/>
    </xf>
    <xf numFmtId="0" fontId="9" fillId="33" borderId="22" xfId="0" applyFont="1" applyFill="1" applyBorder="1" applyAlignment="1" applyProtection="1">
      <alignment horizontal="right"/>
      <protection/>
    </xf>
    <xf numFmtId="0" fontId="9" fillId="33" borderId="36" xfId="0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 horizontal="right"/>
      <protection locked="0"/>
    </xf>
    <xf numFmtId="0" fontId="9" fillId="33" borderId="22" xfId="0" applyFont="1" applyFill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9" fillId="33" borderId="18" xfId="0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8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wrapText="1"/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11" xfId="0" applyNumberFormat="1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Relationship Id="rId9" Type="http://schemas.openxmlformats.org/officeDocument/2006/relationships/image" Target="../media/image6.png" /><Relationship Id="rId10" Type="http://schemas.openxmlformats.org/officeDocument/2006/relationships/hyperlink" Target="http://nj.gov/dcf/documents/contract/forms/AnnexBtutorial.pdf" TargetMode="External" /><Relationship Id="rId11" Type="http://schemas.openxmlformats.org/officeDocument/2006/relationships/hyperlink" Target="http://nj.gov/dcf/documents/contract/forms/AnnexBtutorial.pdf" TargetMode="External" /><Relationship Id="rId12" Type="http://schemas.openxmlformats.org/officeDocument/2006/relationships/image" Target="../media/image10.png" /><Relationship Id="rId13" Type="http://schemas.openxmlformats.org/officeDocument/2006/relationships/hyperlink" Target="mailto:Kristin.Huddy@dcf.state.nj.us?subject=Error%20Report%20for%2026%20program%20Annex%20B" TargetMode="External" /><Relationship Id="rId14" Type="http://schemas.openxmlformats.org/officeDocument/2006/relationships/hyperlink" Target="mailto:Kristin.Huddy@dcf.state.nj.us?subject=Error%20Report%20for%2026%20program%20Annex%20B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9</xdr:row>
      <xdr:rowOff>0</xdr:rowOff>
    </xdr:from>
    <xdr:to>
      <xdr:col>7</xdr:col>
      <xdr:colOff>1381125</xdr:colOff>
      <xdr:row>10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225742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1514475</xdr:colOff>
      <xdr:row>9</xdr:row>
      <xdr:rowOff>0</xdr:rowOff>
    </xdr:from>
    <xdr:to>
      <xdr:col>8</xdr:col>
      <xdr:colOff>342900</xdr:colOff>
      <xdr:row>10</xdr:row>
      <xdr:rowOff>85725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2257425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923925</xdr:colOff>
      <xdr:row>6</xdr:row>
      <xdr:rowOff>323850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21050" y="15049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1362075</xdr:colOff>
      <xdr:row>6</xdr:row>
      <xdr:rowOff>47625</xdr:rowOff>
    </xdr:from>
    <xdr:to>
      <xdr:col>8</xdr:col>
      <xdr:colOff>2695575</xdr:colOff>
      <xdr:row>7</xdr:row>
      <xdr:rowOff>19050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83175" y="1533525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923925</xdr:colOff>
      <xdr:row>6</xdr:row>
      <xdr:rowOff>323850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21050" y="15049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923925</xdr:colOff>
      <xdr:row>6</xdr:row>
      <xdr:rowOff>323850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21050" y="15049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28575</xdr:rowOff>
    </xdr:from>
    <xdr:to>
      <xdr:col>8</xdr:col>
      <xdr:colOff>1362075</xdr:colOff>
      <xdr:row>7</xdr:row>
      <xdr:rowOff>9525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21050" y="1514475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1914525</xdr:colOff>
      <xdr:row>7</xdr:row>
      <xdr:rowOff>28575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92225" y="1495425"/>
          <a:ext cx="1847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3</xdr:row>
      <xdr:rowOff>0</xdr:rowOff>
    </xdr:from>
    <xdr:to>
      <xdr:col>4</xdr:col>
      <xdr:colOff>95250</xdr:colOff>
      <xdr:row>6</xdr:row>
      <xdr:rowOff>38100</xdr:rowOff>
    </xdr:to>
    <xdr:pic>
      <xdr:nvPicPr>
        <xdr:cNvPr id="9" name="Picture 32">
          <a:hlinkClick r:id="rId11"/>
        </xdr:cNvPr>
        <xdr:cNvPicPr preferRelativeResize="1">
          <a:picLocks noChangeAspect="1"/>
        </xdr:cNvPicPr>
      </xdr:nvPicPr>
      <xdr:blipFill>
        <a:blip r:embed="rId9"/>
        <a:srcRect l="19444" t="31956" r="34259" b="39453"/>
        <a:stretch>
          <a:fillRect/>
        </a:stretch>
      </xdr:blipFill>
      <xdr:spPr>
        <a:xfrm>
          <a:off x="6715125" y="781050"/>
          <a:ext cx="1981200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428625</xdr:colOff>
      <xdr:row>6</xdr:row>
      <xdr:rowOff>238125</xdr:rowOff>
    </xdr:from>
    <xdr:to>
      <xdr:col>3</xdr:col>
      <xdr:colOff>1800225</xdr:colOff>
      <xdr:row>7</xdr:row>
      <xdr:rowOff>219075</xdr:rowOff>
    </xdr:to>
    <xdr:pic>
      <xdr:nvPicPr>
        <xdr:cNvPr id="10" name="Picture 34">
          <a:hlinkClick r:id="rId14"/>
        </xdr:cNvPr>
        <xdr:cNvPicPr preferRelativeResize="1">
          <a:picLocks noChangeAspect="1"/>
        </xdr:cNvPicPr>
      </xdr:nvPicPr>
      <xdr:blipFill>
        <a:blip r:embed="rId12"/>
        <a:srcRect l="17462" t="58181" r="47615" b="34545"/>
        <a:stretch>
          <a:fillRect/>
        </a:stretch>
      </xdr:blipFill>
      <xdr:spPr>
        <a:xfrm>
          <a:off x="6753225" y="17240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1181100</xdr:colOff>
      <xdr:row>1</xdr:row>
      <xdr:rowOff>114300</xdr:rowOff>
    </xdr:from>
    <xdr:to>
      <xdr:col>15</xdr:col>
      <xdr:colOff>266700</xdr:colOff>
      <xdr:row>4</xdr:row>
      <xdr:rowOff>9525</xdr:rowOff>
    </xdr:to>
    <xdr:grpSp>
      <xdr:nvGrpSpPr>
        <xdr:cNvPr id="1" name="Group 19"/>
        <xdr:cNvGrpSpPr>
          <a:grpSpLocks/>
        </xdr:cNvGrpSpPr>
      </xdr:nvGrpSpPr>
      <xdr:grpSpPr>
        <a:xfrm>
          <a:off x="24241125" y="447675"/>
          <a:ext cx="600075" cy="704850"/>
          <a:chOff x="2219" y="152"/>
          <a:chExt cx="79" cy="71"/>
        </a:xfrm>
        <a:solidFill>
          <a:srgbClr val="FFFFFF"/>
        </a:solidFill>
      </xdr:grpSpPr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476250</xdr:colOff>
      <xdr:row>10</xdr:row>
      <xdr:rowOff>304800</xdr:rowOff>
    </xdr:from>
    <xdr:to>
      <xdr:col>52</xdr:col>
      <xdr:colOff>419100</xdr:colOff>
      <xdr:row>11</xdr:row>
      <xdr:rowOff>447675</xdr:rowOff>
    </xdr:to>
    <xdr:sp>
      <xdr:nvSpPr>
        <xdr:cNvPr id="1" name="WordArt 14"/>
        <xdr:cNvSpPr>
          <a:spLocks/>
        </xdr:cNvSpPr>
      </xdr:nvSpPr>
      <xdr:spPr>
        <a:xfrm>
          <a:off x="52720875" y="3228975"/>
          <a:ext cx="421005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7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NOT APPLICABLE</a:t>
          </a:r>
        </a:p>
      </xdr:txBody>
    </xdr:sp>
    <xdr:clientData/>
  </xdr:twoCellAnchor>
  <xdr:twoCellAnchor>
    <xdr:from>
      <xdr:col>45</xdr:col>
      <xdr:colOff>476250</xdr:colOff>
      <xdr:row>10</xdr:row>
      <xdr:rowOff>304800</xdr:rowOff>
    </xdr:from>
    <xdr:to>
      <xdr:col>52</xdr:col>
      <xdr:colOff>419100</xdr:colOff>
      <xdr:row>11</xdr:row>
      <xdr:rowOff>447675</xdr:rowOff>
    </xdr:to>
    <xdr:sp>
      <xdr:nvSpPr>
        <xdr:cNvPr id="2" name="WordArt 15"/>
        <xdr:cNvSpPr>
          <a:spLocks/>
        </xdr:cNvSpPr>
      </xdr:nvSpPr>
      <xdr:spPr>
        <a:xfrm>
          <a:off x="52720875" y="3228975"/>
          <a:ext cx="421005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7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NOT APPLICABLE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7"/>
  <sheetViews>
    <sheetView showGridLines="0" tabSelected="1" zoomScale="75" zoomScaleNormal="75" zoomScaleSheetLayoutView="75" zoomScalePageLayoutView="0" workbookViewId="0" topLeftCell="A1">
      <selection activeCell="B5" sqref="B5:C5"/>
    </sheetView>
  </sheetViews>
  <sheetFormatPr defaultColWidth="9.140625" defaultRowHeight="12.75"/>
  <cols>
    <col min="1" max="1" width="47.8515625" style="12" customWidth="1"/>
    <col min="2" max="2" width="20.57421875" style="13" customWidth="1"/>
    <col min="3" max="3" width="26.421875" style="13" customWidth="1"/>
    <col min="4" max="4" width="34.140625" style="13" customWidth="1"/>
    <col min="5" max="5" width="28.7109375" style="13" customWidth="1"/>
    <col min="6" max="6" width="27.8515625" style="13" customWidth="1"/>
    <col min="7" max="7" width="23.28125" style="13" customWidth="1"/>
    <col min="8" max="8" width="37.421875" style="13" customWidth="1"/>
    <col min="9" max="9" width="84.7109375" style="13" customWidth="1"/>
    <col min="10" max="16384" width="9.140625" style="12" customWidth="1"/>
  </cols>
  <sheetData>
    <row r="1" spans="1:9" ht="21">
      <c r="A1" s="289" t="s">
        <v>0</v>
      </c>
      <c r="B1" s="289"/>
      <c r="C1" s="289"/>
      <c r="D1" s="289"/>
      <c r="E1" s="289"/>
      <c r="F1" s="289"/>
      <c r="G1" s="289"/>
      <c r="H1" s="289"/>
      <c r="I1" s="289"/>
    </row>
    <row r="2" spans="1:9" ht="20.25">
      <c r="A2" s="289" t="s">
        <v>134</v>
      </c>
      <c r="B2" s="289"/>
      <c r="C2" s="289"/>
      <c r="D2" s="289"/>
      <c r="E2" s="289"/>
      <c r="F2" s="289"/>
      <c r="G2" s="289"/>
      <c r="H2" s="289"/>
      <c r="I2" s="289"/>
    </row>
    <row r="3" spans="1:9" ht="20.25">
      <c r="A3" s="289" t="s">
        <v>31</v>
      </c>
      <c r="B3" s="289"/>
      <c r="C3" s="289"/>
      <c r="D3" s="289"/>
      <c r="E3" s="289"/>
      <c r="F3" s="289"/>
      <c r="G3" s="289"/>
      <c r="H3" s="289"/>
      <c r="I3" s="289"/>
    </row>
    <row r="4" spans="1:9" ht="21">
      <c r="A4" s="290" t="s">
        <v>135</v>
      </c>
      <c r="B4" s="290"/>
      <c r="C4" s="290"/>
      <c r="D4" s="290"/>
      <c r="E4" s="290"/>
      <c r="F4" s="290"/>
      <c r="G4" s="290"/>
      <c r="H4" s="290"/>
      <c r="I4" s="290"/>
    </row>
    <row r="5" spans="1:9" ht="17.25">
      <c r="A5" s="19" t="s">
        <v>13</v>
      </c>
      <c r="B5" s="311"/>
      <c r="C5" s="313"/>
      <c r="D5" s="14"/>
      <c r="E5" s="14"/>
      <c r="F5" s="14"/>
      <c r="G5" s="14"/>
      <c r="H5" s="113" t="s">
        <v>104</v>
      </c>
      <c r="I5" s="132"/>
    </row>
    <row r="6" spans="1:9" ht="17.25">
      <c r="A6" s="19" t="s">
        <v>18</v>
      </c>
      <c r="B6" s="309"/>
      <c r="C6" s="310"/>
      <c r="D6" s="14"/>
      <c r="E6" s="14"/>
      <c r="F6" s="14"/>
      <c r="G6" s="14"/>
      <c r="H6" s="113" t="s">
        <v>105</v>
      </c>
      <c r="I6" s="131"/>
    </row>
    <row r="7" spans="1:9" ht="25.5" customHeight="1">
      <c r="A7" s="19"/>
      <c r="B7" s="309"/>
      <c r="C7" s="310"/>
      <c r="D7" s="14"/>
      <c r="E7" s="14"/>
      <c r="F7" s="14"/>
      <c r="G7" s="14"/>
      <c r="H7" s="16"/>
      <c r="I7" s="44"/>
    </row>
    <row r="8" spans="1:9" ht="18">
      <c r="A8" s="19" t="s">
        <v>19</v>
      </c>
      <c r="B8" s="309"/>
      <c r="C8" s="310"/>
      <c r="D8" s="14"/>
      <c r="E8" s="14"/>
      <c r="F8" s="14"/>
      <c r="G8" s="14"/>
      <c r="H8" s="113" t="s">
        <v>127</v>
      </c>
      <c r="I8" s="177"/>
    </row>
    <row r="9" spans="1:9" ht="17.25">
      <c r="A9" s="19" t="s">
        <v>20</v>
      </c>
      <c r="B9" s="309"/>
      <c r="C9" s="310"/>
      <c r="D9" s="14"/>
      <c r="E9" s="14"/>
      <c r="F9" s="14"/>
      <c r="G9" s="14"/>
      <c r="H9" s="16" t="s">
        <v>32</v>
      </c>
      <c r="I9" s="44"/>
    </row>
    <row r="10" spans="1:9" ht="18">
      <c r="A10" s="19"/>
      <c r="B10" s="113"/>
      <c r="C10" s="113"/>
      <c r="D10" s="14"/>
      <c r="E10" s="14"/>
      <c r="F10" s="14"/>
      <c r="G10" s="14"/>
      <c r="H10" s="16"/>
      <c r="I10" s="44"/>
    </row>
    <row r="11" spans="1:9" ht="18">
      <c r="A11" s="19" t="s">
        <v>21</v>
      </c>
      <c r="B11" s="311"/>
      <c r="C11" s="312"/>
      <c r="D11" s="20" t="s">
        <v>22</v>
      </c>
      <c r="E11" s="110"/>
      <c r="F11" s="14"/>
      <c r="G11" s="14"/>
      <c r="H11" s="16"/>
      <c r="I11" s="44"/>
    </row>
    <row r="12" spans="1:9" ht="17.25">
      <c r="A12" s="43"/>
      <c r="B12" s="9"/>
      <c r="C12" s="14"/>
      <c r="D12" s="14"/>
      <c r="E12" s="14"/>
      <c r="F12" s="14"/>
      <c r="G12" s="14"/>
      <c r="H12" s="113" t="s">
        <v>126</v>
      </c>
      <c r="I12" s="178"/>
    </row>
    <row r="13" spans="1:9" ht="17.25">
      <c r="A13" s="43"/>
      <c r="B13" s="9"/>
      <c r="C13" s="14"/>
      <c r="D13" s="14"/>
      <c r="E13" s="14"/>
      <c r="F13" s="14"/>
      <c r="G13" s="14"/>
      <c r="H13" s="14"/>
      <c r="I13" s="14"/>
    </row>
    <row r="14" spans="1:9" ht="39.75" customHeight="1">
      <c r="A14" s="221" t="s">
        <v>23</v>
      </c>
      <c r="B14" s="220" t="s">
        <v>24</v>
      </c>
      <c r="C14" s="21" t="s">
        <v>25</v>
      </c>
      <c r="D14" s="220" t="s">
        <v>26</v>
      </c>
      <c r="E14" s="220" t="s">
        <v>27</v>
      </c>
      <c r="F14" s="220" t="s">
        <v>28</v>
      </c>
      <c r="G14" s="220" t="s">
        <v>29</v>
      </c>
      <c r="H14" s="220" t="s">
        <v>30</v>
      </c>
      <c r="I14" s="220" t="s">
        <v>47</v>
      </c>
    </row>
    <row r="15" spans="1:9" ht="39.75" customHeight="1">
      <c r="A15" s="246"/>
      <c r="B15" s="247"/>
      <c r="C15" s="262"/>
      <c r="D15" s="248"/>
      <c r="E15" s="249"/>
      <c r="F15" s="249"/>
      <c r="G15" s="249"/>
      <c r="H15" s="249"/>
      <c r="I15" s="249"/>
    </row>
    <row r="16" spans="1:9" ht="39.75" customHeight="1">
      <c r="A16" s="250"/>
      <c r="B16" s="251"/>
      <c r="C16" s="263"/>
      <c r="D16" s="252"/>
      <c r="E16" s="253"/>
      <c r="F16" s="253"/>
      <c r="G16" s="253"/>
      <c r="H16" s="253"/>
      <c r="I16" s="253"/>
    </row>
    <row r="17" spans="1:9" ht="39.75" customHeight="1">
      <c r="A17" s="250"/>
      <c r="B17" s="251"/>
      <c r="C17" s="263"/>
      <c r="D17" s="252"/>
      <c r="E17" s="253"/>
      <c r="F17" s="253"/>
      <c r="G17" s="253"/>
      <c r="H17" s="253"/>
      <c r="I17" s="253"/>
    </row>
    <row r="18" spans="1:9" ht="39.75" customHeight="1">
      <c r="A18" s="250"/>
      <c r="B18" s="251"/>
      <c r="C18" s="264"/>
      <c r="D18" s="252"/>
      <c r="E18" s="253"/>
      <c r="F18" s="253"/>
      <c r="G18" s="253"/>
      <c r="H18" s="253"/>
      <c r="I18" s="253"/>
    </row>
    <row r="19" spans="1:9" ht="39.75" customHeight="1">
      <c r="A19" s="250"/>
      <c r="B19" s="251"/>
      <c r="C19" s="264"/>
      <c r="D19" s="252"/>
      <c r="E19" s="253"/>
      <c r="F19" s="253"/>
      <c r="G19" s="253"/>
      <c r="H19" s="253"/>
      <c r="I19" s="253"/>
    </row>
    <row r="20" spans="1:9" ht="39.75" customHeight="1">
      <c r="A20" s="250"/>
      <c r="B20" s="251"/>
      <c r="C20" s="264"/>
      <c r="D20" s="252"/>
      <c r="E20" s="253"/>
      <c r="F20" s="253"/>
      <c r="G20" s="253"/>
      <c r="H20" s="253"/>
      <c r="I20" s="253"/>
    </row>
    <row r="21" spans="1:9" ht="39.75" customHeight="1">
      <c r="A21" s="250"/>
      <c r="B21" s="251"/>
      <c r="C21" s="264"/>
      <c r="D21" s="252"/>
      <c r="E21" s="253"/>
      <c r="F21" s="253"/>
      <c r="G21" s="253"/>
      <c r="H21" s="253"/>
      <c r="I21" s="253"/>
    </row>
    <row r="22" spans="1:9" ht="39.75" customHeight="1">
      <c r="A22" s="250"/>
      <c r="B22" s="251"/>
      <c r="C22" s="264"/>
      <c r="D22" s="252"/>
      <c r="E22" s="253"/>
      <c r="F22" s="253"/>
      <c r="G22" s="253"/>
      <c r="H22" s="253"/>
      <c r="I22" s="253"/>
    </row>
    <row r="23" spans="1:9" ht="39.75" customHeight="1">
      <c r="A23" s="250"/>
      <c r="B23" s="251"/>
      <c r="C23" s="264"/>
      <c r="D23" s="252"/>
      <c r="E23" s="253"/>
      <c r="F23" s="253"/>
      <c r="G23" s="253"/>
      <c r="H23" s="253"/>
      <c r="I23" s="253"/>
    </row>
    <row r="24" spans="1:9" ht="39.75" customHeight="1">
      <c r="A24" s="250"/>
      <c r="B24" s="251"/>
      <c r="C24" s="264"/>
      <c r="D24" s="252"/>
      <c r="E24" s="253"/>
      <c r="F24" s="253"/>
      <c r="G24" s="253"/>
      <c r="H24" s="253"/>
      <c r="I24" s="253"/>
    </row>
    <row r="25" spans="1:9" ht="39.75" customHeight="1">
      <c r="A25" s="250"/>
      <c r="B25" s="251"/>
      <c r="C25" s="264"/>
      <c r="D25" s="252"/>
      <c r="E25" s="253"/>
      <c r="F25" s="253"/>
      <c r="G25" s="253"/>
      <c r="H25" s="253"/>
      <c r="I25" s="253"/>
    </row>
    <row r="26" spans="1:9" ht="39.75" customHeight="1">
      <c r="A26" s="250"/>
      <c r="B26" s="251"/>
      <c r="C26" s="264"/>
      <c r="D26" s="252"/>
      <c r="E26" s="253"/>
      <c r="F26" s="253"/>
      <c r="G26" s="253"/>
      <c r="H26" s="253"/>
      <c r="I26" s="253"/>
    </row>
    <row r="27" spans="1:9" ht="39.75" customHeight="1">
      <c r="A27" s="250"/>
      <c r="B27" s="254"/>
      <c r="C27" s="264"/>
      <c r="D27" s="255"/>
      <c r="E27" s="256"/>
      <c r="F27" s="256"/>
      <c r="G27" s="253"/>
      <c r="H27" s="256"/>
      <c r="I27" s="256"/>
    </row>
    <row r="28" spans="1:9" ht="39.75" customHeight="1">
      <c r="A28" s="250"/>
      <c r="B28" s="251"/>
      <c r="C28" s="264"/>
      <c r="D28" s="252"/>
      <c r="E28" s="253"/>
      <c r="F28" s="253"/>
      <c r="G28" s="253"/>
      <c r="H28" s="253"/>
      <c r="I28" s="253"/>
    </row>
    <row r="29" spans="1:9" ht="39.75" customHeight="1">
      <c r="A29" s="257"/>
      <c r="B29" s="258"/>
      <c r="C29" s="265"/>
      <c r="D29" s="248"/>
      <c r="E29" s="249"/>
      <c r="F29" s="249"/>
      <c r="G29" s="249"/>
      <c r="H29" s="249"/>
      <c r="I29" s="249"/>
    </row>
    <row r="30" spans="1:9" ht="39.75" customHeight="1">
      <c r="A30" s="257"/>
      <c r="B30" s="259"/>
      <c r="C30" s="266"/>
      <c r="D30" s="260"/>
      <c r="E30" s="261"/>
      <c r="F30" s="261"/>
      <c r="G30" s="261"/>
      <c r="H30" s="261"/>
      <c r="I30" s="261"/>
    </row>
    <row r="31" spans="1:9" ht="39.75" customHeight="1">
      <c r="A31" s="297" t="s">
        <v>33</v>
      </c>
      <c r="B31" s="298"/>
      <c r="C31" s="299"/>
      <c r="D31" s="293" t="s">
        <v>121</v>
      </c>
      <c r="E31" s="294"/>
      <c r="F31" s="294"/>
      <c r="G31" s="307"/>
      <c r="H31" s="293" t="s">
        <v>35</v>
      </c>
      <c r="I31" s="294"/>
    </row>
    <row r="32" spans="1:9" ht="39.75" customHeight="1">
      <c r="A32" s="301" t="s">
        <v>46</v>
      </c>
      <c r="B32" s="302"/>
      <c r="C32" s="300"/>
      <c r="D32" s="295"/>
      <c r="E32" s="295"/>
      <c r="F32" s="295"/>
      <c r="G32" s="308"/>
      <c r="H32" s="295"/>
      <c r="I32" s="295"/>
    </row>
    <row r="33" spans="1:9" ht="39.75" customHeight="1">
      <c r="A33" s="303"/>
      <c r="B33" s="304"/>
      <c r="C33" s="300"/>
      <c r="D33" s="295"/>
      <c r="E33" s="295"/>
      <c r="F33" s="295"/>
      <c r="G33" s="308"/>
      <c r="H33" s="295"/>
      <c r="I33" s="295"/>
    </row>
    <row r="34" spans="1:9" ht="39.75" customHeight="1">
      <c r="A34" s="303"/>
      <c r="B34" s="304"/>
      <c r="C34" s="300"/>
      <c r="D34" s="295"/>
      <c r="E34" s="295"/>
      <c r="F34" s="295"/>
      <c r="G34" s="308"/>
      <c r="H34" s="295"/>
      <c r="I34" s="295"/>
    </row>
    <row r="35" spans="1:9" ht="39.75" customHeight="1">
      <c r="A35" s="303"/>
      <c r="B35" s="304"/>
      <c r="C35" s="300"/>
      <c r="D35" s="296"/>
      <c r="E35" s="296"/>
      <c r="F35" s="296"/>
      <c r="G35" s="308"/>
      <c r="H35" s="296"/>
      <c r="I35" s="296"/>
    </row>
    <row r="36" spans="1:9" ht="39.75" customHeight="1">
      <c r="A36" s="303"/>
      <c r="B36" s="304"/>
      <c r="C36" s="300"/>
      <c r="D36" s="291" t="s">
        <v>34</v>
      </c>
      <c r="E36" s="291"/>
      <c r="F36" s="291"/>
      <c r="G36" s="308"/>
      <c r="H36" s="291" t="s">
        <v>36</v>
      </c>
      <c r="I36" s="291"/>
    </row>
    <row r="37" spans="1:9" ht="39.75" customHeight="1">
      <c r="A37" s="305"/>
      <c r="B37" s="306"/>
      <c r="C37" s="300"/>
      <c r="D37" s="292"/>
      <c r="E37" s="292"/>
      <c r="F37" s="292"/>
      <c r="G37" s="308"/>
      <c r="H37" s="292"/>
      <c r="I37" s="292"/>
    </row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</sheetData>
  <sheetProtection password="DBAD" sheet="1" objects="1" scenarios="1" formatCells="0" formatColumns="0" formatRows="0" insertHyperlinks="0"/>
  <mergeCells count="18">
    <mergeCell ref="G31:G37"/>
    <mergeCell ref="H31:I35"/>
    <mergeCell ref="B9:C9"/>
    <mergeCell ref="B11:C11"/>
    <mergeCell ref="B5:C5"/>
    <mergeCell ref="B6:C6"/>
    <mergeCell ref="B7:C7"/>
    <mergeCell ref="B8:C8"/>
    <mergeCell ref="A1:I1"/>
    <mergeCell ref="A2:I2"/>
    <mergeCell ref="A3:I3"/>
    <mergeCell ref="A4:I4"/>
    <mergeCell ref="H36:I37"/>
    <mergeCell ref="D31:F35"/>
    <mergeCell ref="A31:B31"/>
    <mergeCell ref="C31:C37"/>
    <mergeCell ref="A32:B37"/>
    <mergeCell ref="D36:F37"/>
  </mergeCells>
  <printOptions horizontalCentered="1" verticalCentered="1"/>
  <pageMargins left="0.5" right="0.5" top="0.25" bottom="0.25" header="0" footer="0"/>
  <pageSetup firstPageNumber="1" useFirstPageNumber="1" horizontalDpi="600" verticalDpi="600" orientation="landscape" paperSize="5" scale="46" r:id="rId3"/>
  <rowBreaks count="1" manualBreakCount="1">
    <brk id="37" max="14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2:AF21"/>
  <sheetViews>
    <sheetView showGridLines="0" zoomScale="75" zoomScaleNormal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55.7109375" style="12" customWidth="1"/>
    <col min="2" max="2" width="25.7109375" style="13" customWidth="1"/>
    <col min="3" max="3" width="25.140625" style="13" customWidth="1"/>
    <col min="4" max="26" width="20.7109375" style="13" customWidth="1"/>
    <col min="27" max="30" width="20.7109375" style="12" customWidth="1"/>
    <col min="31" max="88" width="12.7109375" style="12" customWidth="1"/>
    <col min="89" max="16384" width="9.140625" style="12" customWidth="1"/>
  </cols>
  <sheetData>
    <row r="1" ht="12.75"/>
    <row r="2" spans="15:16" ht="20.25">
      <c r="O2" s="11" t="s">
        <v>1</v>
      </c>
      <c r="P2" s="22"/>
    </row>
    <row r="3" spans="1:30" ht="20.25">
      <c r="A3" s="23" t="str">
        <f>'Personnel Detail'!B2</f>
        <v>Agency: </v>
      </c>
      <c r="B3" s="45"/>
      <c r="C3" s="45"/>
      <c r="D3" s="290"/>
      <c r="E3" s="290"/>
      <c r="F3" s="290"/>
      <c r="G3" s="22"/>
      <c r="H3" s="22"/>
      <c r="I3" s="22"/>
      <c r="J3" s="22"/>
      <c r="K3" s="22"/>
      <c r="L3" s="22"/>
      <c r="M3" s="22"/>
      <c r="O3" s="11" t="s">
        <v>115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45"/>
      <c r="AA3" s="45"/>
      <c r="AB3" s="11"/>
      <c r="AC3" s="22"/>
      <c r="AD3" s="45"/>
    </row>
    <row r="4" spans="1:30" ht="22.5" customHeight="1">
      <c r="A4" s="27" t="str">
        <f>'Personnel Detail'!B3</f>
        <v>Contract#: 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8" t="s">
        <v>120</v>
      </c>
      <c r="P4" s="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8"/>
      <c r="AC4" s="1"/>
      <c r="AD4" s="42"/>
    </row>
    <row r="5" spans="1:30" ht="1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8" t="s">
        <v>116</v>
      </c>
      <c r="P5" s="1"/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8"/>
      <c r="AC5" s="1"/>
      <c r="AD5" s="42"/>
    </row>
    <row r="6" spans="1:30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/>
      <c r="O6" s="145" t="s">
        <v>98</v>
      </c>
      <c r="P6" s="102">
        <f>'Personnel Detail'!$S$5</f>
        <v>0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  <c r="AB6" s="10"/>
      <c r="AD6" s="42"/>
    </row>
    <row r="7" spans="1:30" ht="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2"/>
      <c r="O7" s="145"/>
      <c r="P7" s="17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  <c r="AB7" s="10"/>
      <c r="AC7" s="166"/>
      <c r="AD7" s="42"/>
    </row>
    <row r="8" spans="1:30" ht="1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10"/>
      <c r="AD8" s="42"/>
    </row>
    <row r="9" spans="1:30" ht="40.5" customHeight="1">
      <c r="A9" s="157" t="s">
        <v>119</v>
      </c>
      <c r="B9" s="66">
        <v>1</v>
      </c>
      <c r="C9" s="66">
        <v>2</v>
      </c>
      <c r="D9" s="66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</row>
    <row r="10" spans="1:32" ht="75" customHeight="1">
      <c r="A10" s="61"/>
      <c r="B10" s="69" t="str">
        <f>'Personnel Detail'!F8</f>
        <v>TOTAL </v>
      </c>
      <c r="C10" s="142">
        <f>'Personnel Detail'!G8</f>
        <v>0</v>
      </c>
      <c r="D10" s="29">
        <f>'Personnel Detail'!H8</f>
        <v>0</v>
      </c>
      <c r="E10" s="29">
        <f>'Personnel Detail'!I8</f>
        <v>0</v>
      </c>
      <c r="F10" s="29">
        <f>'Personnel Detail'!J8</f>
        <v>0</v>
      </c>
      <c r="G10" s="29">
        <f>'Personnel Detail'!K8</f>
        <v>0</v>
      </c>
      <c r="H10" s="29">
        <f>'Personnel Detail'!L8</f>
        <v>0</v>
      </c>
      <c r="I10" s="29">
        <f>'Personnel Detail'!M8</f>
        <v>0</v>
      </c>
      <c r="J10" s="29">
        <f>'Personnel Detail'!N8</f>
        <v>0</v>
      </c>
      <c r="K10" s="29">
        <f>'Personnel Detail'!O8</f>
        <v>0</v>
      </c>
      <c r="L10" s="29">
        <f>'Personnel Detail'!P8</f>
        <v>0</v>
      </c>
      <c r="M10" s="29">
        <f>'Personnel Detail'!Q8</f>
        <v>0</v>
      </c>
      <c r="N10" s="29">
        <f>'Personnel Detail'!R8</f>
        <v>0</v>
      </c>
      <c r="O10" s="29">
        <f>'Personnel Detail'!S8</f>
        <v>0</v>
      </c>
      <c r="P10" s="192">
        <f>'Personnel Detail'!T8</f>
        <v>0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52"/>
      <c r="AF10" s="52"/>
    </row>
    <row r="11" spans="1:30" ht="75" customHeight="1">
      <c r="A11" s="107" t="s">
        <v>117</v>
      </c>
      <c r="B11" s="267">
        <f>'Expense Summary'!C16</f>
        <v>0</v>
      </c>
      <c r="C11" s="105">
        <f>'Expense Summary'!D16</f>
        <v>0</v>
      </c>
      <c r="D11" s="105">
        <f>'Expense Summary'!E16</f>
        <v>0</v>
      </c>
      <c r="E11" s="105">
        <f>'Expense Summary'!F16</f>
        <v>0</v>
      </c>
      <c r="F11" s="105">
        <f>'Expense Summary'!G16</f>
        <v>0</v>
      </c>
      <c r="G11" s="105">
        <f>'Expense Summary'!H16</f>
        <v>0</v>
      </c>
      <c r="H11" s="105">
        <f>'Expense Summary'!I16</f>
        <v>0</v>
      </c>
      <c r="I11" s="105">
        <f>'Expense Summary'!J16</f>
        <v>0</v>
      </c>
      <c r="J11" s="105">
        <f>'Expense Summary'!K16</f>
        <v>0</v>
      </c>
      <c r="K11" s="105">
        <f>'Expense Summary'!L16</f>
        <v>0</v>
      </c>
      <c r="L11" s="105">
        <f>'Expense Summary'!M16</f>
        <v>0</v>
      </c>
      <c r="M11" s="105">
        <f>'Expense Summary'!N16</f>
        <v>0</v>
      </c>
      <c r="N11" s="105">
        <f>'Expense Summary'!O16</f>
        <v>0</v>
      </c>
      <c r="O11" s="105">
        <f>'Expense Summary'!P16</f>
        <v>0</v>
      </c>
      <c r="P11" s="105">
        <f>'Expense Summary'!Q16</f>
        <v>0</v>
      </c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88"/>
      <c r="AB11" s="188"/>
      <c r="AC11" s="188"/>
      <c r="AD11" s="188"/>
    </row>
    <row r="12" spans="1:30" ht="75" customHeight="1">
      <c r="A12" s="21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1:30" ht="75" customHeight="1">
      <c r="A13" s="211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30" ht="75" customHeight="1" thickBot="1">
      <c r="A14" s="194" t="s">
        <v>118</v>
      </c>
      <c r="B14" s="195" t="s">
        <v>124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3"/>
    </row>
    <row r="15" spans="1:29" ht="13.5" thickBot="1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8"/>
      <c r="P15" s="209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57"/>
      <c r="AB15" s="57"/>
      <c r="AC15" s="57"/>
    </row>
    <row r="16" spans="1:29" ht="26.25">
      <c r="A16" s="196" t="s">
        <v>129</v>
      </c>
      <c r="B16" s="197">
        <v>16</v>
      </c>
      <c r="C16" s="197">
        <v>17</v>
      </c>
      <c r="D16" s="197">
        <v>18</v>
      </c>
      <c r="E16" s="197">
        <v>19</v>
      </c>
      <c r="F16" s="197">
        <v>20</v>
      </c>
      <c r="G16" s="197">
        <v>21</v>
      </c>
      <c r="H16" s="197">
        <v>22</v>
      </c>
      <c r="I16" s="197">
        <v>23</v>
      </c>
      <c r="J16" s="197">
        <v>24</v>
      </c>
      <c r="K16" s="197">
        <v>25</v>
      </c>
      <c r="L16" s="197">
        <v>26</v>
      </c>
      <c r="M16" s="197">
        <v>27</v>
      </c>
      <c r="N16" s="197">
        <v>28</v>
      </c>
      <c r="O16" s="197">
        <v>29</v>
      </c>
      <c r="P16" s="18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57"/>
      <c r="AB16" s="57"/>
      <c r="AC16" s="57"/>
    </row>
    <row r="17" spans="1:26" ht="75" customHeight="1">
      <c r="A17" s="61"/>
      <c r="B17" s="69">
        <f>'Personnel Detail'!U8</f>
        <v>0</v>
      </c>
      <c r="C17" s="142">
        <f>'Personnel Detail'!V8</f>
        <v>0</v>
      </c>
      <c r="D17" s="29">
        <f>'Personnel Detail'!W8</f>
        <v>0</v>
      </c>
      <c r="E17" s="29">
        <f>'Personnel Detail'!X8</f>
        <v>0</v>
      </c>
      <c r="F17" s="29">
        <f>'Personnel Detail'!Y8</f>
        <v>0</v>
      </c>
      <c r="G17" s="29">
        <f>'Personnel Detail'!Z8</f>
        <v>0</v>
      </c>
      <c r="H17" s="29">
        <f>'Personnel Detail'!AA8</f>
        <v>0</v>
      </c>
      <c r="I17" s="29">
        <f>'Personnel Detail'!AB8</f>
        <v>0</v>
      </c>
      <c r="J17" s="29">
        <f>'Personnel Detail'!AC8</f>
        <v>0</v>
      </c>
      <c r="K17" s="29">
        <f>'Personnel Detail'!AD8</f>
        <v>0</v>
      </c>
      <c r="L17" s="29">
        <f>'Personnel Detail'!AE8</f>
        <v>0</v>
      </c>
      <c r="M17" s="29">
        <f>'Personnel Detail'!AF8</f>
        <v>0</v>
      </c>
      <c r="N17" s="144" t="s">
        <v>44</v>
      </c>
      <c r="O17" s="144" t="s">
        <v>3</v>
      </c>
      <c r="P17" s="187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16" ht="75" customHeight="1">
      <c r="A18" s="107" t="s">
        <v>117</v>
      </c>
      <c r="B18" s="105">
        <f>'Expense Summary'!R16</f>
        <v>0</v>
      </c>
      <c r="C18" s="105">
        <f>'Expense Summary'!S16</f>
        <v>0</v>
      </c>
      <c r="D18" s="105">
        <f>'Expense Summary'!T16</f>
        <v>0</v>
      </c>
      <c r="E18" s="105">
        <f>'Expense Summary'!U16</f>
        <v>0</v>
      </c>
      <c r="F18" s="105">
        <f>'Expense Summary'!V16</f>
        <v>0</v>
      </c>
      <c r="G18" s="105">
        <f>'Expense Summary'!W16</f>
        <v>0</v>
      </c>
      <c r="H18" s="105">
        <f>'Expense Summary'!X16</f>
        <v>0</v>
      </c>
      <c r="I18" s="105">
        <f>'Expense Summary'!Y16</f>
        <v>0</v>
      </c>
      <c r="J18" s="105">
        <f>'Expense Summary'!Z16</f>
        <v>0</v>
      </c>
      <c r="K18" s="105">
        <f>'Expense Summary'!AA16</f>
        <v>0</v>
      </c>
      <c r="L18" s="105">
        <f>'Expense Summary'!AB16</f>
        <v>0</v>
      </c>
      <c r="M18" s="105">
        <f>'Expense Summary'!AC16</f>
        <v>0</v>
      </c>
      <c r="N18" s="105">
        <f>'Expense Summary'!AD16</f>
        <v>0</v>
      </c>
      <c r="O18" s="105">
        <f>'Expense Summary'!AE16</f>
        <v>0</v>
      </c>
      <c r="P18" s="191"/>
    </row>
    <row r="19" spans="1:16" ht="75" customHeight="1">
      <c r="A19" s="21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89"/>
    </row>
    <row r="20" spans="1:16" ht="75" customHeight="1">
      <c r="A20" s="211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89"/>
    </row>
    <row r="21" spans="1:16" ht="75" customHeight="1">
      <c r="A21" s="108" t="s">
        <v>118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05">
        <f>-(SUM(C14:P14)+SUM(B21:N21))</f>
        <v>0</v>
      </c>
      <c r="P21" s="190"/>
    </row>
    <row r="22" ht="75" customHeight="1"/>
  </sheetData>
  <sheetProtection password="DBAD" sheet="1" objects="1" scenarios="1" formatCells="0"/>
  <mergeCells count="1">
    <mergeCell ref="D3:F3"/>
  </mergeCells>
  <dataValidations count="1">
    <dataValidation type="whole" allowBlank="1" showInputMessage="1" showErrorMessage="1" errorTitle="Data Entry Error" error="Please enter whole numbers (i.e. no cents/decimals)" sqref="C14:P14 B21:N21">
      <formula1>0</formula1>
      <formula2>9999999999</formula2>
    </dataValidation>
  </dataValidations>
  <printOptions horizontalCentered="1" verticalCentered="1"/>
  <pageMargins left="0" right="0" top="1" bottom="0" header="0.5" footer="0.5"/>
  <pageSetup horizontalDpi="600" verticalDpi="600" orientation="landscape" paperSize="5" scale="45" r:id="rId2"/>
  <headerFooter alignWithMargins="0">
    <oddHeader>&amp;C&amp;"Arial,Bold"&amp;20STATE OF NEW JERSEY
DEPARTMENT OF CHILDREN AND FAMILIES
ANNEX B: CONTRACT EXPENSE DETAIL
G. GENERAL AND ADMINISTRATIVE COST ALLOCATION
PAGE &amp;P OF &amp;N</oddHeader>
  </headerFooter>
  <colBreaks count="1" manualBreakCount="1">
    <brk id="16" max="23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F28"/>
  <sheetViews>
    <sheetView showGridLines="0" zoomScale="75" zoomScaleNormal="75" zoomScaleSheetLayoutView="75" zoomScalePageLayoutView="0" workbookViewId="0" topLeftCell="A1">
      <pane xSplit="2" ySplit="8" topLeftCell="C9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D3" sqref="D3"/>
    </sheetView>
  </sheetViews>
  <sheetFormatPr defaultColWidth="9.140625" defaultRowHeight="12.75"/>
  <cols>
    <col min="1" max="1" width="36.140625" style="37" customWidth="1"/>
    <col min="2" max="2" width="25.7109375" style="37" customWidth="1"/>
    <col min="3" max="30" width="20.7109375" style="37" customWidth="1"/>
    <col min="31" max="16384" width="9.140625" style="39" customWidth="1"/>
  </cols>
  <sheetData>
    <row r="1" spans="1:30" ht="20.25">
      <c r="A1" s="45"/>
      <c r="B1" s="45"/>
      <c r="C1" s="60"/>
      <c r="D1" s="60"/>
      <c r="E1" s="174"/>
      <c r="F1" s="174"/>
      <c r="G1" s="174"/>
      <c r="H1" s="174"/>
      <c r="I1" s="174"/>
      <c r="J1" s="174"/>
      <c r="K1" s="174"/>
      <c r="L1" s="174"/>
      <c r="M1" s="174"/>
      <c r="N1" s="13"/>
      <c r="O1" s="11" t="s">
        <v>1</v>
      </c>
      <c r="P1" s="22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45"/>
      <c r="AC1" s="11"/>
      <c r="AD1" s="22"/>
    </row>
    <row r="2" spans="1:30" ht="20.25">
      <c r="A2" s="36" t="str">
        <f>'Personnel Detail'!B2</f>
        <v>Agency: </v>
      </c>
      <c r="B2" s="45"/>
      <c r="C2" s="45"/>
      <c r="D2" s="45"/>
      <c r="E2" s="22"/>
      <c r="F2" s="22"/>
      <c r="G2" s="22"/>
      <c r="H2" s="22"/>
      <c r="I2" s="22"/>
      <c r="J2" s="22"/>
      <c r="K2" s="22"/>
      <c r="L2" s="22"/>
      <c r="M2" s="22"/>
      <c r="N2" s="13"/>
      <c r="O2" s="1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06"/>
      <c r="AC2" s="11"/>
      <c r="AD2" s="22"/>
    </row>
    <row r="3" spans="1:30" ht="20.25">
      <c r="A3" s="9" t="str">
        <f>'Personnel Detail'!B3</f>
        <v>Contract#: </v>
      </c>
      <c r="B3" s="67"/>
      <c r="C3" s="41"/>
      <c r="D3" s="41"/>
      <c r="E3" s="45"/>
      <c r="F3" s="45"/>
      <c r="G3" s="45"/>
      <c r="H3" s="45"/>
      <c r="I3" s="45"/>
      <c r="J3" s="45"/>
      <c r="K3" s="45"/>
      <c r="L3" s="45"/>
      <c r="M3" s="45"/>
      <c r="N3" s="13"/>
      <c r="O3" s="8" t="s">
        <v>120</v>
      </c>
      <c r="P3" s="1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2"/>
      <c r="AC3" s="8"/>
      <c r="AD3" s="1"/>
    </row>
    <row r="4" spans="1:30" ht="15">
      <c r="A4" s="40"/>
      <c r="B4" s="40"/>
      <c r="C4" s="41"/>
      <c r="D4" s="41"/>
      <c r="E4" s="167"/>
      <c r="F4" s="167"/>
      <c r="G4" s="167"/>
      <c r="H4" s="167"/>
      <c r="I4" s="167"/>
      <c r="J4" s="167"/>
      <c r="K4" s="167"/>
      <c r="L4" s="167"/>
      <c r="M4" s="167"/>
      <c r="N4" s="13"/>
      <c r="O4" s="8" t="s">
        <v>116</v>
      </c>
      <c r="P4" s="1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42"/>
      <c r="AC4" s="8"/>
      <c r="AD4" s="1"/>
    </row>
    <row r="5" spans="1:30" ht="1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2"/>
      <c r="O5" s="145" t="s">
        <v>98</v>
      </c>
      <c r="P5" s="102">
        <f>'Personnel Detail'!$S$5</f>
        <v>0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10"/>
      <c r="AD5" s="101"/>
    </row>
    <row r="6" spans="1:30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/>
      <c r="O6" s="145"/>
      <c r="P6" s="102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10"/>
      <c r="AD6" s="101"/>
    </row>
    <row r="7" spans="1:30" s="12" customFormat="1" ht="18.75" customHeight="1">
      <c r="A7" s="62"/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  <c r="S7" s="98">
        <v>18</v>
      </c>
      <c r="T7" s="98">
        <v>19</v>
      </c>
      <c r="U7" s="98">
        <v>20</v>
      </c>
      <c r="V7" s="98">
        <v>21</v>
      </c>
      <c r="W7" s="98">
        <v>22</v>
      </c>
      <c r="X7" s="98">
        <v>23</v>
      </c>
      <c r="Y7" s="98">
        <v>24</v>
      </c>
      <c r="Z7" s="98">
        <v>25</v>
      </c>
      <c r="AA7" s="98">
        <v>26</v>
      </c>
      <c r="AB7" s="98">
        <v>27</v>
      </c>
      <c r="AC7" s="98">
        <v>28</v>
      </c>
      <c r="AD7" s="98">
        <v>29</v>
      </c>
    </row>
    <row r="8" spans="1:32" s="97" customFormat="1" ht="54.75" customHeight="1" thickBot="1">
      <c r="A8" s="116" t="s">
        <v>110</v>
      </c>
      <c r="B8" s="117" t="str">
        <f>'Personnel Detail'!F8</f>
        <v>TOTAL </v>
      </c>
      <c r="C8" s="172">
        <f>'Personnel Detail'!G8</f>
        <v>0</v>
      </c>
      <c r="D8" s="173">
        <f>'Personnel Detail'!H8</f>
        <v>0</v>
      </c>
      <c r="E8" s="172">
        <f>'Personnel Detail'!I8</f>
        <v>0</v>
      </c>
      <c r="F8" s="172">
        <f>'Personnel Detail'!J8</f>
        <v>0</v>
      </c>
      <c r="G8" s="172">
        <f>'Personnel Detail'!K8</f>
        <v>0</v>
      </c>
      <c r="H8" s="172">
        <f>'Personnel Detail'!L8</f>
        <v>0</v>
      </c>
      <c r="I8" s="172">
        <f>'Personnel Detail'!M8</f>
        <v>0</v>
      </c>
      <c r="J8" s="172">
        <f>'Personnel Detail'!N8</f>
        <v>0</v>
      </c>
      <c r="K8" s="172">
        <f>'Personnel Detail'!O8</f>
        <v>0</v>
      </c>
      <c r="L8" s="172">
        <f>'Personnel Detail'!P8</f>
        <v>0</v>
      </c>
      <c r="M8" s="172">
        <f>'Personnel Detail'!Q8</f>
        <v>0</v>
      </c>
      <c r="N8" s="172">
        <f>'Personnel Detail'!R8</f>
        <v>0</v>
      </c>
      <c r="O8" s="172">
        <f>'Personnel Detail'!S8</f>
        <v>0</v>
      </c>
      <c r="P8" s="172">
        <f>'Personnel Detail'!T8</f>
        <v>0</v>
      </c>
      <c r="Q8" s="172">
        <f>'Personnel Detail'!U8</f>
        <v>0</v>
      </c>
      <c r="R8" s="172">
        <f>'Personnel Detail'!V8</f>
        <v>0</v>
      </c>
      <c r="S8" s="172">
        <f>'Personnel Detail'!W8</f>
        <v>0</v>
      </c>
      <c r="T8" s="172">
        <f>'Personnel Detail'!X8</f>
        <v>0</v>
      </c>
      <c r="U8" s="172">
        <f>'Personnel Detail'!Y8</f>
        <v>0</v>
      </c>
      <c r="V8" s="172">
        <f>'Personnel Detail'!Z8</f>
        <v>0</v>
      </c>
      <c r="W8" s="172">
        <f>'Personnel Detail'!AA8</f>
        <v>0</v>
      </c>
      <c r="X8" s="172">
        <f>'Personnel Detail'!AB8</f>
        <v>0</v>
      </c>
      <c r="Y8" s="172">
        <f>'Personnel Detail'!AC8</f>
        <v>0</v>
      </c>
      <c r="Z8" s="172">
        <f>'Personnel Detail'!AD8</f>
        <v>0</v>
      </c>
      <c r="AA8" s="172">
        <f>'Personnel Detail'!AE8</f>
        <v>0</v>
      </c>
      <c r="AB8" s="172">
        <f>'Personnel Detail'!AF8</f>
        <v>0</v>
      </c>
      <c r="AC8" s="172" t="str">
        <f>'Personnel Detail'!AG8</f>
        <v>UNALLOWABLE COSTS</v>
      </c>
      <c r="AD8" s="172" t="str">
        <f>'Personnel Detail'!AH8</f>
        <v>GENERAL AND ADMINISTRATIVE COSTS</v>
      </c>
      <c r="AE8" s="96"/>
      <c r="AF8" s="96"/>
    </row>
    <row r="9" spans="1:30" ht="39.75" customHeight="1">
      <c r="A9" s="339"/>
      <c r="B9" s="242">
        <f aca="true" t="shared" si="0" ref="B9:B28">SUM(C9:AD9)</f>
        <v>0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1:30" ht="39.75" customHeight="1" thickBot="1">
      <c r="A10" s="340"/>
      <c r="B10" s="217">
        <f t="shared" si="0"/>
        <v>0</v>
      </c>
      <c r="C10" s="217">
        <f>IF($B$9=0,"",C9/$B$9)</f>
      </c>
      <c r="D10" s="217">
        <f aca="true" t="shared" si="1" ref="D10:AD10">IF($B$9=0,"",D9/$B$9)</f>
      </c>
      <c r="E10" s="217">
        <f t="shared" si="1"/>
      </c>
      <c r="F10" s="217">
        <f t="shared" si="1"/>
      </c>
      <c r="G10" s="217">
        <f t="shared" si="1"/>
      </c>
      <c r="H10" s="217">
        <f t="shared" si="1"/>
      </c>
      <c r="I10" s="217">
        <f t="shared" si="1"/>
      </c>
      <c r="J10" s="217">
        <f t="shared" si="1"/>
      </c>
      <c r="K10" s="217">
        <f t="shared" si="1"/>
      </c>
      <c r="L10" s="217">
        <f t="shared" si="1"/>
      </c>
      <c r="M10" s="217">
        <f t="shared" si="1"/>
      </c>
      <c r="N10" s="217">
        <f t="shared" si="1"/>
      </c>
      <c r="O10" s="217">
        <f t="shared" si="1"/>
      </c>
      <c r="P10" s="217">
        <f t="shared" si="1"/>
      </c>
      <c r="Q10" s="217">
        <f t="shared" si="1"/>
      </c>
      <c r="R10" s="217">
        <f t="shared" si="1"/>
      </c>
      <c r="S10" s="217">
        <f t="shared" si="1"/>
      </c>
      <c r="T10" s="217">
        <f t="shared" si="1"/>
      </c>
      <c r="U10" s="217">
        <f t="shared" si="1"/>
      </c>
      <c r="V10" s="217">
        <f t="shared" si="1"/>
      </c>
      <c r="W10" s="217">
        <f t="shared" si="1"/>
      </c>
      <c r="X10" s="217">
        <f t="shared" si="1"/>
      </c>
      <c r="Y10" s="217">
        <f t="shared" si="1"/>
      </c>
      <c r="Z10" s="217">
        <f t="shared" si="1"/>
      </c>
      <c r="AA10" s="217">
        <f t="shared" si="1"/>
      </c>
      <c r="AB10" s="217">
        <f t="shared" si="1"/>
      </c>
      <c r="AC10" s="217">
        <f t="shared" si="1"/>
      </c>
      <c r="AD10" s="217">
        <f t="shared" si="1"/>
      </c>
    </row>
    <row r="11" spans="1:30" ht="39.75" customHeight="1">
      <c r="A11" s="339"/>
      <c r="B11" s="242">
        <f t="shared" si="0"/>
        <v>0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</row>
    <row r="12" spans="1:30" ht="39.75" customHeight="1" thickBot="1">
      <c r="A12" s="340"/>
      <c r="B12" s="217">
        <f t="shared" si="0"/>
        <v>0</v>
      </c>
      <c r="C12" s="217">
        <f>IF($B$11=0,"",C11/$B$11)</f>
      </c>
      <c r="D12" s="217">
        <f aca="true" t="shared" si="2" ref="D12:AD12">IF($B$11=0,"",D11/$B$11)</f>
      </c>
      <c r="E12" s="217">
        <f t="shared" si="2"/>
      </c>
      <c r="F12" s="217">
        <f t="shared" si="2"/>
      </c>
      <c r="G12" s="217">
        <f t="shared" si="2"/>
      </c>
      <c r="H12" s="217">
        <f t="shared" si="2"/>
      </c>
      <c r="I12" s="217">
        <f t="shared" si="2"/>
      </c>
      <c r="J12" s="217">
        <f t="shared" si="2"/>
      </c>
      <c r="K12" s="217">
        <f t="shared" si="2"/>
      </c>
      <c r="L12" s="217">
        <f t="shared" si="2"/>
      </c>
      <c r="M12" s="217">
        <f t="shared" si="2"/>
      </c>
      <c r="N12" s="217">
        <f t="shared" si="2"/>
      </c>
      <c r="O12" s="217">
        <f t="shared" si="2"/>
      </c>
      <c r="P12" s="217">
        <f t="shared" si="2"/>
      </c>
      <c r="Q12" s="217">
        <f t="shared" si="2"/>
      </c>
      <c r="R12" s="217">
        <f t="shared" si="2"/>
      </c>
      <c r="S12" s="217">
        <f t="shared" si="2"/>
      </c>
      <c r="T12" s="217">
        <f t="shared" si="2"/>
      </c>
      <c r="U12" s="217">
        <f t="shared" si="2"/>
      </c>
      <c r="V12" s="217">
        <f t="shared" si="2"/>
      </c>
      <c r="W12" s="217">
        <f t="shared" si="2"/>
      </c>
      <c r="X12" s="217">
        <f t="shared" si="2"/>
      </c>
      <c r="Y12" s="217">
        <f t="shared" si="2"/>
      </c>
      <c r="Z12" s="217">
        <f t="shared" si="2"/>
      </c>
      <c r="AA12" s="217">
        <f t="shared" si="2"/>
      </c>
      <c r="AB12" s="217">
        <f t="shared" si="2"/>
      </c>
      <c r="AC12" s="217">
        <f t="shared" si="2"/>
      </c>
      <c r="AD12" s="217">
        <f t="shared" si="2"/>
      </c>
    </row>
    <row r="13" spans="1:30" ht="39.75" customHeight="1">
      <c r="A13" s="341"/>
      <c r="B13" s="242">
        <f t="shared" si="0"/>
        <v>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9"/>
    </row>
    <row r="14" spans="1:30" ht="39.75" customHeight="1" thickBot="1">
      <c r="A14" s="342"/>
      <c r="B14" s="217">
        <f t="shared" si="0"/>
        <v>0</v>
      </c>
      <c r="C14" s="217">
        <f>IF($B$13=0,"",C13/$B$13)</f>
      </c>
      <c r="D14" s="217">
        <f aca="true" t="shared" si="3" ref="D14:AD14">IF($B$13=0,"",D13/$B$13)</f>
      </c>
      <c r="E14" s="217">
        <f t="shared" si="3"/>
      </c>
      <c r="F14" s="217">
        <f t="shared" si="3"/>
      </c>
      <c r="G14" s="217">
        <f t="shared" si="3"/>
      </c>
      <c r="H14" s="217">
        <f t="shared" si="3"/>
      </c>
      <c r="I14" s="217">
        <f t="shared" si="3"/>
      </c>
      <c r="J14" s="217">
        <f t="shared" si="3"/>
      </c>
      <c r="K14" s="217">
        <f t="shared" si="3"/>
      </c>
      <c r="L14" s="217">
        <f t="shared" si="3"/>
      </c>
      <c r="M14" s="217">
        <f t="shared" si="3"/>
      </c>
      <c r="N14" s="217">
        <f t="shared" si="3"/>
      </c>
      <c r="O14" s="217">
        <f t="shared" si="3"/>
      </c>
      <c r="P14" s="217">
        <f t="shared" si="3"/>
      </c>
      <c r="Q14" s="217">
        <f t="shared" si="3"/>
      </c>
      <c r="R14" s="217">
        <f t="shared" si="3"/>
      </c>
      <c r="S14" s="217">
        <f t="shared" si="3"/>
      </c>
      <c r="T14" s="217">
        <f t="shared" si="3"/>
      </c>
      <c r="U14" s="217">
        <f t="shared" si="3"/>
      </c>
      <c r="V14" s="217">
        <f t="shared" si="3"/>
      </c>
      <c r="W14" s="217">
        <f t="shared" si="3"/>
      </c>
      <c r="X14" s="217">
        <f t="shared" si="3"/>
      </c>
      <c r="Y14" s="217">
        <f t="shared" si="3"/>
      </c>
      <c r="Z14" s="217">
        <f t="shared" si="3"/>
      </c>
      <c r="AA14" s="217">
        <f t="shared" si="3"/>
      </c>
      <c r="AB14" s="217">
        <f t="shared" si="3"/>
      </c>
      <c r="AC14" s="217">
        <f t="shared" si="3"/>
      </c>
      <c r="AD14" s="217">
        <f t="shared" si="3"/>
      </c>
    </row>
    <row r="15" spans="1:30" ht="39.75" customHeight="1">
      <c r="A15" s="341"/>
      <c r="B15" s="242">
        <f t="shared" si="0"/>
        <v>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9"/>
    </row>
    <row r="16" spans="1:30" ht="39.75" customHeight="1" thickBot="1">
      <c r="A16" s="342"/>
      <c r="B16" s="217">
        <f t="shared" si="0"/>
        <v>0</v>
      </c>
      <c r="C16" s="217">
        <f>IF($B$15=0,"",C15/$B$15)</f>
      </c>
      <c r="D16" s="217">
        <f aca="true" t="shared" si="4" ref="D16:AD16">IF($B$15=0,"",D15/$B$15)</f>
      </c>
      <c r="E16" s="217">
        <f t="shared" si="4"/>
      </c>
      <c r="F16" s="217">
        <f t="shared" si="4"/>
      </c>
      <c r="G16" s="217">
        <f t="shared" si="4"/>
      </c>
      <c r="H16" s="217">
        <f t="shared" si="4"/>
      </c>
      <c r="I16" s="217">
        <f t="shared" si="4"/>
      </c>
      <c r="J16" s="217">
        <f t="shared" si="4"/>
      </c>
      <c r="K16" s="217">
        <f t="shared" si="4"/>
      </c>
      <c r="L16" s="217">
        <f t="shared" si="4"/>
      </c>
      <c r="M16" s="217">
        <f t="shared" si="4"/>
      </c>
      <c r="N16" s="217">
        <f t="shared" si="4"/>
      </c>
      <c r="O16" s="217">
        <f t="shared" si="4"/>
      </c>
      <c r="P16" s="217">
        <f t="shared" si="4"/>
      </c>
      <c r="Q16" s="217">
        <f t="shared" si="4"/>
      </c>
      <c r="R16" s="217">
        <f t="shared" si="4"/>
      </c>
      <c r="S16" s="217">
        <f t="shared" si="4"/>
      </c>
      <c r="T16" s="217">
        <f t="shared" si="4"/>
      </c>
      <c r="U16" s="217">
        <f t="shared" si="4"/>
      </c>
      <c r="V16" s="217">
        <f t="shared" si="4"/>
      </c>
      <c r="W16" s="217">
        <f t="shared" si="4"/>
      </c>
      <c r="X16" s="217">
        <f t="shared" si="4"/>
      </c>
      <c r="Y16" s="217">
        <f t="shared" si="4"/>
      </c>
      <c r="Z16" s="217">
        <f t="shared" si="4"/>
      </c>
      <c r="AA16" s="217">
        <f t="shared" si="4"/>
      </c>
      <c r="AB16" s="217">
        <f t="shared" si="4"/>
      </c>
      <c r="AC16" s="217">
        <f t="shared" si="4"/>
      </c>
      <c r="AD16" s="217">
        <f t="shared" si="4"/>
      </c>
    </row>
    <row r="17" spans="1:30" ht="39.75" customHeight="1">
      <c r="A17" s="341"/>
      <c r="B17" s="242">
        <f t="shared" si="0"/>
        <v>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</row>
    <row r="18" spans="1:30" ht="39.75" customHeight="1" thickBot="1">
      <c r="A18" s="342"/>
      <c r="B18" s="217">
        <f t="shared" si="0"/>
        <v>0</v>
      </c>
      <c r="C18" s="217">
        <f>IF($B$17=0,"",C17/$B$17)</f>
      </c>
      <c r="D18" s="217">
        <f aca="true" t="shared" si="5" ref="D18:AD18">IF($B$17=0,"",D17/$B$17)</f>
      </c>
      <c r="E18" s="217">
        <f t="shared" si="5"/>
      </c>
      <c r="F18" s="217">
        <f t="shared" si="5"/>
      </c>
      <c r="G18" s="217">
        <f t="shared" si="5"/>
      </c>
      <c r="H18" s="217">
        <f t="shared" si="5"/>
      </c>
      <c r="I18" s="217">
        <f t="shared" si="5"/>
      </c>
      <c r="J18" s="217">
        <f t="shared" si="5"/>
      </c>
      <c r="K18" s="217">
        <f t="shared" si="5"/>
      </c>
      <c r="L18" s="217">
        <f t="shared" si="5"/>
      </c>
      <c r="M18" s="217">
        <f t="shared" si="5"/>
      </c>
      <c r="N18" s="217">
        <f t="shared" si="5"/>
      </c>
      <c r="O18" s="217">
        <f t="shared" si="5"/>
      </c>
      <c r="P18" s="217">
        <f t="shared" si="5"/>
      </c>
      <c r="Q18" s="217">
        <f t="shared" si="5"/>
      </c>
      <c r="R18" s="217">
        <f t="shared" si="5"/>
      </c>
      <c r="S18" s="217">
        <f t="shared" si="5"/>
      </c>
      <c r="T18" s="217">
        <f t="shared" si="5"/>
      </c>
      <c r="U18" s="217">
        <f t="shared" si="5"/>
      </c>
      <c r="V18" s="217">
        <f t="shared" si="5"/>
      </c>
      <c r="W18" s="217">
        <f t="shared" si="5"/>
      </c>
      <c r="X18" s="217">
        <f t="shared" si="5"/>
      </c>
      <c r="Y18" s="217">
        <f t="shared" si="5"/>
      </c>
      <c r="Z18" s="217">
        <f t="shared" si="5"/>
      </c>
      <c r="AA18" s="217">
        <f t="shared" si="5"/>
      </c>
      <c r="AB18" s="217">
        <f t="shared" si="5"/>
      </c>
      <c r="AC18" s="217">
        <f t="shared" si="5"/>
      </c>
      <c r="AD18" s="217">
        <f t="shared" si="5"/>
      </c>
    </row>
    <row r="19" spans="1:30" ht="39.75" customHeight="1">
      <c r="A19" s="339"/>
      <c r="B19" s="242">
        <f t="shared" si="0"/>
        <v>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</row>
    <row r="20" spans="1:30" ht="39.75" customHeight="1" thickBot="1">
      <c r="A20" s="340"/>
      <c r="B20" s="217">
        <f t="shared" si="0"/>
        <v>0</v>
      </c>
      <c r="C20" s="217">
        <f>IF($B$19=0,"",C19/$B$19)</f>
      </c>
      <c r="D20" s="217">
        <f aca="true" t="shared" si="6" ref="D20:AD20">IF($B$19=0,"",D19/$B$19)</f>
      </c>
      <c r="E20" s="217">
        <f t="shared" si="6"/>
      </c>
      <c r="F20" s="217">
        <f t="shared" si="6"/>
      </c>
      <c r="G20" s="217">
        <f t="shared" si="6"/>
      </c>
      <c r="H20" s="217">
        <f t="shared" si="6"/>
      </c>
      <c r="I20" s="217">
        <f t="shared" si="6"/>
      </c>
      <c r="J20" s="217">
        <f t="shared" si="6"/>
      </c>
      <c r="K20" s="217">
        <f t="shared" si="6"/>
      </c>
      <c r="L20" s="217">
        <f t="shared" si="6"/>
      </c>
      <c r="M20" s="217">
        <f t="shared" si="6"/>
      </c>
      <c r="N20" s="217">
        <f t="shared" si="6"/>
      </c>
      <c r="O20" s="217">
        <f t="shared" si="6"/>
      </c>
      <c r="P20" s="217">
        <f t="shared" si="6"/>
      </c>
      <c r="Q20" s="217">
        <f t="shared" si="6"/>
      </c>
      <c r="R20" s="217">
        <f t="shared" si="6"/>
      </c>
      <c r="S20" s="217">
        <f t="shared" si="6"/>
      </c>
      <c r="T20" s="217">
        <f t="shared" si="6"/>
      </c>
      <c r="U20" s="217">
        <f t="shared" si="6"/>
      </c>
      <c r="V20" s="217">
        <f t="shared" si="6"/>
      </c>
      <c r="W20" s="217">
        <f t="shared" si="6"/>
      </c>
      <c r="X20" s="217">
        <f t="shared" si="6"/>
      </c>
      <c r="Y20" s="217">
        <f t="shared" si="6"/>
      </c>
      <c r="Z20" s="217">
        <f t="shared" si="6"/>
      </c>
      <c r="AA20" s="217">
        <f t="shared" si="6"/>
      </c>
      <c r="AB20" s="217">
        <f t="shared" si="6"/>
      </c>
      <c r="AC20" s="217">
        <f t="shared" si="6"/>
      </c>
      <c r="AD20" s="217">
        <f t="shared" si="6"/>
      </c>
    </row>
    <row r="21" spans="1:30" ht="39.75" customHeight="1">
      <c r="A21" s="339"/>
      <c r="B21" s="242">
        <f t="shared" si="0"/>
        <v>0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</row>
    <row r="22" spans="1:30" ht="39.75" customHeight="1" thickBot="1">
      <c r="A22" s="340"/>
      <c r="B22" s="217">
        <f t="shared" si="0"/>
        <v>0</v>
      </c>
      <c r="C22" s="217">
        <f>IF($B$21=0,"",C21/$B$21)</f>
      </c>
      <c r="D22" s="217">
        <f aca="true" t="shared" si="7" ref="D22:AD22">IF($B$21=0,"",D21/$B$21)</f>
      </c>
      <c r="E22" s="217">
        <f t="shared" si="7"/>
      </c>
      <c r="F22" s="217">
        <f t="shared" si="7"/>
      </c>
      <c r="G22" s="217">
        <f t="shared" si="7"/>
      </c>
      <c r="H22" s="217">
        <f t="shared" si="7"/>
      </c>
      <c r="I22" s="217">
        <f t="shared" si="7"/>
      </c>
      <c r="J22" s="217">
        <f t="shared" si="7"/>
      </c>
      <c r="K22" s="217">
        <f t="shared" si="7"/>
      </c>
      <c r="L22" s="217">
        <f t="shared" si="7"/>
      </c>
      <c r="M22" s="217">
        <f t="shared" si="7"/>
      </c>
      <c r="N22" s="217">
        <f t="shared" si="7"/>
      </c>
      <c r="O22" s="217">
        <f t="shared" si="7"/>
      </c>
      <c r="P22" s="217">
        <f t="shared" si="7"/>
      </c>
      <c r="Q22" s="217">
        <f t="shared" si="7"/>
      </c>
      <c r="R22" s="217">
        <f t="shared" si="7"/>
      </c>
      <c r="S22" s="217">
        <f t="shared" si="7"/>
      </c>
      <c r="T22" s="217">
        <f t="shared" si="7"/>
      </c>
      <c r="U22" s="217">
        <f t="shared" si="7"/>
      </c>
      <c r="V22" s="217">
        <f t="shared" si="7"/>
      </c>
      <c r="W22" s="217">
        <f t="shared" si="7"/>
      </c>
      <c r="X22" s="217">
        <f t="shared" si="7"/>
      </c>
      <c r="Y22" s="217">
        <f t="shared" si="7"/>
      </c>
      <c r="Z22" s="217">
        <f t="shared" si="7"/>
      </c>
      <c r="AA22" s="217">
        <f t="shared" si="7"/>
      </c>
      <c r="AB22" s="217">
        <f t="shared" si="7"/>
      </c>
      <c r="AC22" s="217">
        <f t="shared" si="7"/>
      </c>
      <c r="AD22" s="217">
        <f t="shared" si="7"/>
      </c>
    </row>
    <row r="23" spans="1:30" ht="39.75" customHeight="1">
      <c r="A23" s="339"/>
      <c r="B23" s="242">
        <f t="shared" si="0"/>
        <v>0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1:30" ht="39.75" customHeight="1" thickBot="1">
      <c r="A24" s="340"/>
      <c r="B24" s="217">
        <f t="shared" si="0"/>
        <v>0</v>
      </c>
      <c r="C24" s="217">
        <f>IF($B$23=0,"",C23/$B$23)</f>
      </c>
      <c r="D24" s="217">
        <f aca="true" t="shared" si="8" ref="D24:AD24">IF($B$23=0,"",D23/$B$23)</f>
      </c>
      <c r="E24" s="217">
        <f t="shared" si="8"/>
      </c>
      <c r="F24" s="217">
        <f t="shared" si="8"/>
      </c>
      <c r="G24" s="217">
        <f t="shared" si="8"/>
      </c>
      <c r="H24" s="217">
        <f t="shared" si="8"/>
      </c>
      <c r="I24" s="217">
        <f t="shared" si="8"/>
      </c>
      <c r="J24" s="217">
        <f t="shared" si="8"/>
      </c>
      <c r="K24" s="217">
        <f t="shared" si="8"/>
      </c>
      <c r="L24" s="217">
        <f t="shared" si="8"/>
      </c>
      <c r="M24" s="217">
        <f t="shared" si="8"/>
      </c>
      <c r="N24" s="217">
        <f t="shared" si="8"/>
      </c>
      <c r="O24" s="217">
        <f t="shared" si="8"/>
      </c>
      <c r="P24" s="217">
        <f t="shared" si="8"/>
      </c>
      <c r="Q24" s="217">
        <f t="shared" si="8"/>
      </c>
      <c r="R24" s="217">
        <f t="shared" si="8"/>
      </c>
      <c r="S24" s="217">
        <f t="shared" si="8"/>
      </c>
      <c r="T24" s="217">
        <f t="shared" si="8"/>
      </c>
      <c r="U24" s="217">
        <f t="shared" si="8"/>
      </c>
      <c r="V24" s="217">
        <f t="shared" si="8"/>
      </c>
      <c r="W24" s="217">
        <f t="shared" si="8"/>
      </c>
      <c r="X24" s="217">
        <f t="shared" si="8"/>
      </c>
      <c r="Y24" s="217">
        <f t="shared" si="8"/>
      </c>
      <c r="Z24" s="217">
        <f t="shared" si="8"/>
      </c>
      <c r="AA24" s="217">
        <f t="shared" si="8"/>
      </c>
      <c r="AB24" s="217">
        <f t="shared" si="8"/>
      </c>
      <c r="AC24" s="217">
        <f t="shared" si="8"/>
      </c>
      <c r="AD24" s="217">
        <f t="shared" si="8"/>
      </c>
    </row>
    <row r="25" spans="1:30" ht="39.75" customHeight="1">
      <c r="A25" s="341"/>
      <c r="B25" s="242">
        <f t="shared" si="0"/>
        <v>0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9"/>
    </row>
    <row r="26" spans="1:30" ht="39.75" customHeight="1" thickBot="1">
      <c r="A26" s="342"/>
      <c r="B26" s="217">
        <f t="shared" si="0"/>
        <v>0</v>
      </c>
      <c r="C26" s="217">
        <f>IF($B$25=0,"",C25/$B$25)</f>
      </c>
      <c r="D26" s="217">
        <f aca="true" t="shared" si="9" ref="D26:AD26">IF($B$25=0,"",D25/$B$25)</f>
      </c>
      <c r="E26" s="217">
        <f t="shared" si="9"/>
      </c>
      <c r="F26" s="217">
        <f t="shared" si="9"/>
      </c>
      <c r="G26" s="217">
        <f t="shared" si="9"/>
      </c>
      <c r="H26" s="217">
        <f t="shared" si="9"/>
      </c>
      <c r="I26" s="217">
        <f t="shared" si="9"/>
      </c>
      <c r="J26" s="217">
        <f t="shared" si="9"/>
      </c>
      <c r="K26" s="217">
        <f t="shared" si="9"/>
      </c>
      <c r="L26" s="217">
        <f t="shared" si="9"/>
      </c>
      <c r="M26" s="217">
        <f t="shared" si="9"/>
      </c>
      <c r="N26" s="217">
        <f t="shared" si="9"/>
      </c>
      <c r="O26" s="217">
        <f t="shared" si="9"/>
      </c>
      <c r="P26" s="217">
        <f t="shared" si="9"/>
      </c>
      <c r="Q26" s="217">
        <f t="shared" si="9"/>
      </c>
      <c r="R26" s="217">
        <f t="shared" si="9"/>
      </c>
      <c r="S26" s="217">
        <f t="shared" si="9"/>
      </c>
      <c r="T26" s="217">
        <f t="shared" si="9"/>
      </c>
      <c r="U26" s="217">
        <f t="shared" si="9"/>
      </c>
      <c r="V26" s="217">
        <f t="shared" si="9"/>
      </c>
      <c r="W26" s="217">
        <f t="shared" si="9"/>
      </c>
      <c r="X26" s="217">
        <f t="shared" si="9"/>
      </c>
      <c r="Y26" s="217">
        <f t="shared" si="9"/>
      </c>
      <c r="Z26" s="217">
        <f t="shared" si="9"/>
      </c>
      <c r="AA26" s="217">
        <f t="shared" si="9"/>
      </c>
      <c r="AB26" s="217">
        <f t="shared" si="9"/>
      </c>
      <c r="AC26" s="217">
        <f t="shared" si="9"/>
      </c>
      <c r="AD26" s="217">
        <f t="shared" si="9"/>
      </c>
    </row>
    <row r="27" spans="1:30" ht="39.75" customHeight="1">
      <c r="A27" s="339"/>
      <c r="B27" s="242">
        <f t="shared" si="0"/>
        <v>0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</row>
    <row r="28" spans="1:30" ht="39.75" customHeight="1" thickBot="1">
      <c r="A28" s="343"/>
      <c r="B28" s="217">
        <f t="shared" si="0"/>
        <v>0</v>
      </c>
      <c r="C28" s="217">
        <f>IF($B$27=0,"",C27/$B$27)</f>
      </c>
      <c r="D28" s="217">
        <f aca="true" t="shared" si="10" ref="D28:AD28">IF($B$27=0,"",D27/$B$27)</f>
      </c>
      <c r="E28" s="217">
        <f t="shared" si="10"/>
      </c>
      <c r="F28" s="217">
        <f t="shared" si="10"/>
      </c>
      <c r="G28" s="217">
        <f t="shared" si="10"/>
      </c>
      <c r="H28" s="217">
        <f t="shared" si="10"/>
      </c>
      <c r="I28" s="217">
        <f t="shared" si="10"/>
      </c>
      <c r="J28" s="217">
        <f t="shared" si="10"/>
      </c>
      <c r="K28" s="217">
        <f t="shared" si="10"/>
      </c>
      <c r="L28" s="217">
        <f t="shared" si="10"/>
      </c>
      <c r="M28" s="217">
        <f t="shared" si="10"/>
      </c>
      <c r="N28" s="217">
        <f t="shared" si="10"/>
      </c>
      <c r="O28" s="217">
        <f t="shared" si="10"/>
      </c>
      <c r="P28" s="217">
        <f t="shared" si="10"/>
      </c>
      <c r="Q28" s="217">
        <f t="shared" si="10"/>
      </c>
      <c r="R28" s="217">
        <f t="shared" si="10"/>
      </c>
      <c r="S28" s="217">
        <f t="shared" si="10"/>
      </c>
      <c r="T28" s="217">
        <f t="shared" si="10"/>
      </c>
      <c r="U28" s="217">
        <f t="shared" si="10"/>
      </c>
      <c r="V28" s="217">
        <f t="shared" si="10"/>
      </c>
      <c r="W28" s="217">
        <f t="shared" si="10"/>
      </c>
      <c r="X28" s="217">
        <f t="shared" si="10"/>
      </c>
      <c r="Y28" s="217">
        <f t="shared" si="10"/>
      </c>
      <c r="Z28" s="217">
        <f t="shared" si="10"/>
      </c>
      <c r="AA28" s="217">
        <f t="shared" si="10"/>
      </c>
      <c r="AB28" s="217">
        <f t="shared" si="10"/>
      </c>
      <c r="AC28" s="217">
        <f t="shared" si="10"/>
      </c>
      <c r="AD28" s="217">
        <f t="shared" si="10"/>
      </c>
    </row>
  </sheetData>
  <sheetProtection password="DBAD" sheet="1" objects="1" scenarios="1" formatCells="0" formatColumns="0" formatRows="0"/>
  <mergeCells count="10">
    <mergeCell ref="A9:A10"/>
    <mergeCell ref="A11:A12"/>
    <mergeCell ref="A13:A14"/>
    <mergeCell ref="A15:A16"/>
    <mergeCell ref="A25:A26"/>
    <mergeCell ref="A27:A28"/>
    <mergeCell ref="A17:A18"/>
    <mergeCell ref="A19:A20"/>
    <mergeCell ref="A21:A22"/>
    <mergeCell ref="A23:A24"/>
  </mergeCells>
  <printOptions horizontalCentered="1" verticalCentered="1"/>
  <pageMargins left="0.25" right="0.25" top="1" bottom="0" header="0.25" footer="0.5"/>
  <pageSetup horizontalDpi="360" verticalDpi="360" orientation="landscape" paperSize="5" scale="47" r:id="rId2"/>
  <headerFooter alignWithMargins="0">
    <oddHeader>&amp;C&amp;"Arial,Bold"&amp;20STATE OF NEW JERSEY
DEPARTMENT OF CHILDREN AND FAMILIES
ANNEX B
SCHEDULE 1-COST ALLOCATION DATA
PAGE &amp;P OF &amp;N</oddHeader>
  </headerFooter>
  <colBreaks count="1" manualBreakCount="1">
    <brk id="16" max="65535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D28"/>
  <sheetViews>
    <sheetView showGridLines="0" zoomScale="75" zoomScaleNormal="75" zoomScaleSheetLayoutView="75" zoomScalePageLayoutView="0" workbookViewId="0" topLeftCell="A1">
      <pane xSplit="2" ySplit="9" topLeftCell="C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5" sqref="A5"/>
    </sheetView>
  </sheetViews>
  <sheetFormatPr defaultColWidth="9.140625" defaultRowHeight="12.75"/>
  <cols>
    <col min="1" max="1" width="40.7109375" style="37" customWidth="1"/>
    <col min="2" max="2" width="25.7109375" style="37" customWidth="1"/>
    <col min="3" max="30" width="20.7109375" style="37" customWidth="1"/>
    <col min="31" max="16384" width="9.140625" style="37" customWidth="1"/>
  </cols>
  <sheetData>
    <row r="1" spans="1:30" ht="20.25">
      <c r="A1" s="1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48"/>
      <c r="U1" s="148"/>
      <c r="V1" s="148"/>
      <c r="W1" s="148"/>
      <c r="X1" s="148"/>
      <c r="Y1" s="148"/>
      <c r="Z1" s="148"/>
      <c r="AA1" s="45"/>
      <c r="AB1" s="45"/>
      <c r="AC1" s="45"/>
      <c r="AD1" s="45"/>
    </row>
    <row r="2" spans="1:30" ht="20.25">
      <c r="A2" s="45"/>
      <c r="B2" s="45"/>
      <c r="C2" s="60"/>
      <c r="D2" s="60"/>
      <c r="E2" s="45"/>
      <c r="F2" s="45"/>
      <c r="G2" s="45"/>
      <c r="H2" s="45"/>
      <c r="I2" s="45"/>
      <c r="J2" s="45"/>
      <c r="K2" s="45"/>
      <c r="L2" s="45"/>
      <c r="M2" s="45"/>
      <c r="N2" s="13"/>
      <c r="O2" s="11" t="s">
        <v>1</v>
      </c>
      <c r="P2" s="2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11"/>
      <c r="AD2" s="22"/>
    </row>
    <row r="3" spans="1:30" ht="20.25">
      <c r="A3" s="36" t="str">
        <f>'Personnel Detail'!B2</f>
        <v>Agency: </v>
      </c>
      <c r="B3" s="45"/>
      <c r="C3" s="45"/>
      <c r="D3" s="45"/>
      <c r="E3" s="22"/>
      <c r="F3" s="22"/>
      <c r="G3" s="22"/>
      <c r="H3" s="22"/>
      <c r="I3" s="22"/>
      <c r="J3" s="22"/>
      <c r="K3" s="22"/>
      <c r="L3" s="22"/>
      <c r="M3" s="22"/>
      <c r="N3" s="13"/>
      <c r="O3" s="11" t="s">
        <v>115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45"/>
      <c r="AB3" s="45"/>
      <c r="AC3" s="11"/>
      <c r="AD3" s="22"/>
    </row>
    <row r="4" spans="1:30" ht="18">
      <c r="A4" s="9" t="str">
        <f>'Personnel Detail'!B3</f>
        <v>Contract#: </v>
      </c>
      <c r="B4" s="67"/>
      <c r="C4" s="41"/>
      <c r="D4" s="41"/>
      <c r="E4" s="167"/>
      <c r="F4" s="167"/>
      <c r="G4" s="167"/>
      <c r="H4" s="167"/>
      <c r="I4" s="167"/>
      <c r="J4" s="167"/>
      <c r="K4" s="167"/>
      <c r="L4" s="167"/>
      <c r="M4" s="167"/>
      <c r="N4" s="13"/>
      <c r="O4" s="8" t="s">
        <v>120</v>
      </c>
      <c r="P4" s="1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41"/>
      <c r="AB4" s="42"/>
      <c r="AC4" s="8"/>
      <c r="AD4" s="1"/>
    </row>
    <row r="5" spans="1:30" ht="15">
      <c r="A5" s="40"/>
      <c r="B5" s="40"/>
      <c r="C5" s="41"/>
      <c r="D5" s="41"/>
      <c r="E5" s="167"/>
      <c r="F5" s="167"/>
      <c r="G5" s="167"/>
      <c r="H5" s="167"/>
      <c r="I5" s="167"/>
      <c r="J5" s="167"/>
      <c r="K5" s="167"/>
      <c r="L5" s="167"/>
      <c r="M5" s="167"/>
      <c r="N5" s="13"/>
      <c r="O5" s="8" t="s">
        <v>116</v>
      </c>
      <c r="P5" s="1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41"/>
      <c r="AB5" s="42"/>
      <c r="AC5" s="8"/>
      <c r="AD5" s="163"/>
    </row>
    <row r="6" spans="1:30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/>
      <c r="O6" s="145" t="s">
        <v>98</v>
      </c>
      <c r="P6" s="102">
        <f>'Personnel Detail'!$S$5</f>
        <v>0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10"/>
      <c r="AD6" s="171"/>
    </row>
    <row r="8" spans="1:30" s="76" customFormat="1" ht="13.5">
      <c r="A8" s="74"/>
      <c r="B8" s="75">
        <v>1</v>
      </c>
      <c r="C8" s="75">
        <v>2</v>
      </c>
      <c r="D8" s="75">
        <v>3</v>
      </c>
      <c r="E8" s="75">
        <v>4</v>
      </c>
      <c r="F8" s="75">
        <v>5</v>
      </c>
      <c r="G8" s="75">
        <v>6</v>
      </c>
      <c r="H8" s="75">
        <v>7</v>
      </c>
      <c r="I8" s="75">
        <v>8</v>
      </c>
      <c r="J8" s="75">
        <v>9</v>
      </c>
      <c r="K8" s="75">
        <v>10</v>
      </c>
      <c r="L8" s="75">
        <v>11</v>
      </c>
      <c r="M8" s="75">
        <v>12</v>
      </c>
      <c r="N8" s="75">
        <v>13</v>
      </c>
      <c r="O8" s="75">
        <v>14</v>
      </c>
      <c r="P8" s="75">
        <v>15</v>
      </c>
      <c r="Q8" s="75">
        <v>16</v>
      </c>
      <c r="R8" s="75">
        <v>17</v>
      </c>
      <c r="S8" s="75">
        <v>18</v>
      </c>
      <c r="T8" s="75">
        <v>19</v>
      </c>
      <c r="U8" s="75">
        <v>20</v>
      </c>
      <c r="V8" s="75">
        <v>21</v>
      </c>
      <c r="W8" s="75">
        <v>22</v>
      </c>
      <c r="X8" s="75">
        <v>23</v>
      </c>
      <c r="Y8" s="75">
        <v>24</v>
      </c>
      <c r="Z8" s="75">
        <v>25</v>
      </c>
      <c r="AA8" s="75">
        <v>26</v>
      </c>
      <c r="AB8" s="75">
        <v>27</v>
      </c>
      <c r="AC8" s="75">
        <v>28</v>
      </c>
      <c r="AD8" s="75">
        <v>29</v>
      </c>
    </row>
    <row r="9" spans="1:30" s="79" customFormat="1" ht="50.25" customHeight="1">
      <c r="A9" s="119" t="s">
        <v>49</v>
      </c>
      <c r="B9" s="120" t="str">
        <f>'Personnel Detail'!F8</f>
        <v>TOTAL </v>
      </c>
      <c r="C9" s="142">
        <f>'Personnel Detail'!G8</f>
        <v>0</v>
      </c>
      <c r="D9" s="29">
        <f>'Personnel Detail'!H8</f>
        <v>0</v>
      </c>
      <c r="E9" s="29">
        <f>'Personnel Detail'!I8</f>
        <v>0</v>
      </c>
      <c r="F9" s="29">
        <f>'Personnel Detail'!J8</f>
        <v>0</v>
      </c>
      <c r="G9" s="29">
        <f>'Personnel Detail'!K8</f>
        <v>0</v>
      </c>
      <c r="H9" s="29">
        <f>'Personnel Detail'!L8</f>
        <v>0</v>
      </c>
      <c r="I9" s="29">
        <f>'Personnel Detail'!M8</f>
        <v>0</v>
      </c>
      <c r="J9" s="29">
        <f>'Personnel Detail'!N8</f>
        <v>0</v>
      </c>
      <c r="K9" s="29">
        <f>'Personnel Detail'!O8</f>
        <v>0</v>
      </c>
      <c r="L9" s="29">
        <f>'Personnel Detail'!P8</f>
        <v>0</v>
      </c>
      <c r="M9" s="29">
        <f>'Personnel Detail'!Q8</f>
        <v>0</v>
      </c>
      <c r="N9" s="29">
        <f>'Personnel Detail'!R8</f>
        <v>0</v>
      </c>
      <c r="O9" s="29">
        <f>'Personnel Detail'!S8</f>
        <v>0</v>
      </c>
      <c r="P9" s="29">
        <f>'Personnel Detail'!T8</f>
        <v>0</v>
      </c>
      <c r="Q9" s="29">
        <f>'Personnel Detail'!U8</f>
        <v>0</v>
      </c>
      <c r="R9" s="29">
        <f>'Personnel Detail'!V8</f>
        <v>0</v>
      </c>
      <c r="S9" s="29">
        <f>'Personnel Detail'!W8</f>
        <v>0</v>
      </c>
      <c r="T9" s="175">
        <f>'Personnel Detail'!X8</f>
        <v>0</v>
      </c>
      <c r="U9" s="175">
        <f>'Personnel Detail'!Y8</f>
        <v>0</v>
      </c>
      <c r="V9" s="175">
        <f>'Personnel Detail'!Z8</f>
        <v>0</v>
      </c>
      <c r="W9" s="175">
        <f>'Personnel Detail'!AA8</f>
        <v>0</v>
      </c>
      <c r="X9" s="175">
        <f>'Personnel Detail'!AB8</f>
        <v>0</v>
      </c>
      <c r="Y9" s="175">
        <f>'Personnel Detail'!AC8</f>
        <v>0</v>
      </c>
      <c r="Z9" s="175">
        <f>'Personnel Detail'!AD8</f>
        <v>0</v>
      </c>
      <c r="AA9" s="175">
        <f>'Personnel Detail'!AE8</f>
        <v>0</v>
      </c>
      <c r="AB9" s="175">
        <f>'Personnel Detail'!AF8</f>
        <v>0</v>
      </c>
      <c r="AC9" s="175" t="str">
        <f>'Personnel Detail'!AG8</f>
        <v>UNALLOWABLE COSTS</v>
      </c>
      <c r="AD9" s="175" t="str">
        <f>'Personnel Detail'!AH8</f>
        <v>GENERAL AND ADMINISTRATIVE COSTS</v>
      </c>
    </row>
    <row r="10" spans="1:30" s="80" customFormat="1" ht="45" customHeight="1">
      <c r="A10" s="139"/>
      <c r="B10" s="243">
        <f aca="true" t="shared" si="0" ref="B10:B26">SUM(C10:AD10)</f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s="80" customFormat="1" ht="45" customHeight="1">
      <c r="A11" s="139"/>
      <c r="B11" s="243">
        <f t="shared" si="0"/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s="80" customFormat="1" ht="45" customHeight="1">
      <c r="A12" s="139"/>
      <c r="B12" s="243">
        <f t="shared" si="0"/>
        <v>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s="80" customFormat="1" ht="45" customHeight="1">
      <c r="A13" s="139"/>
      <c r="B13" s="243">
        <f t="shared" si="0"/>
        <v>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s="80" customFormat="1" ht="45" customHeight="1">
      <c r="A14" s="139"/>
      <c r="B14" s="243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s="80" customFormat="1" ht="45" customHeight="1">
      <c r="A15" s="139"/>
      <c r="B15" s="243">
        <f t="shared" si="0"/>
        <v>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s="80" customFormat="1" ht="45" customHeight="1">
      <c r="A16" s="139"/>
      <c r="B16" s="243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s="80" customFormat="1" ht="45" customHeight="1">
      <c r="A17" s="139"/>
      <c r="B17" s="243">
        <f t="shared" si="0"/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s="80" customFormat="1" ht="45" customHeight="1">
      <c r="A18" s="139"/>
      <c r="B18" s="243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s="80" customFormat="1" ht="45" customHeight="1">
      <c r="A19" s="139"/>
      <c r="B19" s="243">
        <f t="shared" si="0"/>
        <v>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80" customFormat="1" ht="45" customHeight="1">
      <c r="A20" s="139"/>
      <c r="B20" s="243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s="80" customFormat="1" ht="45" customHeight="1">
      <c r="A21" s="139"/>
      <c r="B21" s="243">
        <f t="shared" si="0"/>
        <v>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s="80" customFormat="1" ht="45" customHeight="1">
      <c r="A22" s="139"/>
      <c r="B22" s="243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s="80" customFormat="1" ht="45" customHeight="1">
      <c r="A23" s="139"/>
      <c r="B23" s="243">
        <f t="shared" si="0"/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s="80" customFormat="1" ht="45" customHeight="1">
      <c r="A24" s="139"/>
      <c r="B24" s="243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s="80" customFormat="1" ht="45" customHeight="1">
      <c r="A25" s="139"/>
      <c r="B25" s="243">
        <f t="shared" si="0"/>
        <v>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s="80" customFormat="1" ht="45" customHeight="1">
      <c r="A26" s="139"/>
      <c r="B26" s="243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s="71" customFormat="1" ht="45" customHeight="1">
      <c r="A27" s="77" t="s">
        <v>50</v>
      </c>
      <c r="B27" s="243">
        <f>IF(SUM(B10:B26)=SUM(C27:AD27),SUM(B10:B26),"ERROR")</f>
        <v>0</v>
      </c>
      <c r="C27" s="146">
        <f aca="true" t="shared" si="1" ref="C27:AD27">SUM(C10:C26)</f>
        <v>0</v>
      </c>
      <c r="D27" s="146">
        <f t="shared" si="1"/>
        <v>0</v>
      </c>
      <c r="E27" s="146">
        <f t="shared" si="1"/>
        <v>0</v>
      </c>
      <c r="F27" s="146">
        <f t="shared" si="1"/>
        <v>0</v>
      </c>
      <c r="G27" s="146">
        <f t="shared" si="1"/>
        <v>0</v>
      </c>
      <c r="H27" s="146">
        <f t="shared" si="1"/>
        <v>0</v>
      </c>
      <c r="I27" s="146">
        <f t="shared" si="1"/>
        <v>0</v>
      </c>
      <c r="J27" s="146">
        <f t="shared" si="1"/>
        <v>0</v>
      </c>
      <c r="K27" s="146">
        <f t="shared" si="1"/>
        <v>0</v>
      </c>
      <c r="L27" s="146">
        <f t="shared" si="1"/>
        <v>0</v>
      </c>
      <c r="M27" s="146">
        <f t="shared" si="1"/>
        <v>0</v>
      </c>
      <c r="N27" s="146">
        <f t="shared" si="1"/>
        <v>0</v>
      </c>
      <c r="O27" s="146">
        <f t="shared" si="1"/>
        <v>0</v>
      </c>
      <c r="P27" s="146">
        <f t="shared" si="1"/>
        <v>0</v>
      </c>
      <c r="Q27" s="146">
        <f t="shared" si="1"/>
        <v>0</v>
      </c>
      <c r="R27" s="146">
        <f t="shared" si="1"/>
        <v>0</v>
      </c>
      <c r="S27" s="146">
        <f t="shared" si="1"/>
        <v>0</v>
      </c>
      <c r="T27" s="146">
        <f t="shared" si="1"/>
        <v>0</v>
      </c>
      <c r="U27" s="146">
        <f t="shared" si="1"/>
        <v>0</v>
      </c>
      <c r="V27" s="146">
        <f t="shared" si="1"/>
        <v>0</v>
      </c>
      <c r="W27" s="146">
        <f t="shared" si="1"/>
        <v>0</v>
      </c>
      <c r="X27" s="146">
        <f t="shared" si="1"/>
        <v>0</v>
      </c>
      <c r="Y27" s="146">
        <f t="shared" si="1"/>
        <v>0</v>
      </c>
      <c r="Z27" s="146">
        <f t="shared" si="1"/>
        <v>0</v>
      </c>
      <c r="AA27" s="146">
        <f t="shared" si="1"/>
        <v>0</v>
      </c>
      <c r="AB27" s="146">
        <f t="shared" si="1"/>
        <v>0</v>
      </c>
      <c r="AC27" s="146">
        <f t="shared" si="1"/>
        <v>0</v>
      </c>
      <c r="AD27" s="146">
        <f t="shared" si="1"/>
        <v>0</v>
      </c>
    </row>
    <row r="28" spans="1:30" s="71" customFormat="1" ht="45" customHeight="1">
      <c r="A28" s="344" t="s">
        <v>51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</row>
  </sheetData>
  <sheetProtection password="DBAD" sheet="1" objects="1" scenarios="1" formatCells="0" formatColumns="0" formatRows="0"/>
  <mergeCells count="1">
    <mergeCell ref="A28:AD28"/>
  </mergeCells>
  <dataValidations count="1">
    <dataValidation type="whole" allowBlank="1" showInputMessage="1" showErrorMessage="1" errorTitle="Data Entry Error" error="Please enter whole numbers (i.e. no cents/decimals)" sqref="C10:AD26">
      <formula1>0</formula1>
      <formula2>9999999999</formula2>
    </dataValidation>
  </dataValidations>
  <printOptions horizontalCentered="1" verticalCentered="1"/>
  <pageMargins left="0.5" right="0.5" top="1" bottom="0" header="0.25" footer="0.5"/>
  <pageSetup horizontalDpi="360" verticalDpi="360" orientation="landscape" pageOrder="overThenDown" paperSize="5" scale="45" r:id="rId3"/>
  <headerFooter alignWithMargins="0">
    <oddHeader xml:space="preserve">&amp;C&amp;"Arial,Bold"&amp;20STATE OF NEW JERSEY
DEPARTMENT OF CHILDREN AND FAMILIES
ANNEX B
SCHEDULE 2-REVENUE
PAGE &amp;P OF &amp;N </oddHeader>
  </headerFooter>
  <colBreaks count="1" manualBreakCount="1">
    <brk id="16" max="65535" man="1"/>
  </col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F27"/>
  <sheetViews>
    <sheetView showGridLines="0" zoomScale="75" zoomScaleNormal="75" zoomScaleSheetLayoutView="75" zoomScalePageLayoutView="0" workbookViewId="0" topLeftCell="A1">
      <selection activeCell="E6" sqref="E6"/>
    </sheetView>
  </sheetViews>
  <sheetFormatPr defaultColWidth="9.140625" defaultRowHeight="12.75"/>
  <cols>
    <col min="1" max="1" width="3.28125" style="123" customWidth="1"/>
    <col min="2" max="2" width="35.28125" style="37" customWidth="1"/>
    <col min="3" max="3" width="24.28125" style="37" customWidth="1"/>
    <col min="4" max="4" width="47.57421875" style="37" customWidth="1"/>
    <col min="5" max="5" width="46.28125" style="37" customWidth="1"/>
    <col min="6" max="6" width="12.57421875" style="37" customWidth="1"/>
    <col min="7" max="16384" width="9.140625" style="37" customWidth="1"/>
  </cols>
  <sheetData>
    <row r="1" ht="12.75"/>
    <row r="2" spans="3:5" ht="18">
      <c r="C2" s="348" t="s">
        <v>0</v>
      </c>
      <c r="D2" s="349"/>
      <c r="E2" s="81"/>
    </row>
    <row r="3" spans="2:5" ht="18">
      <c r="B3" s="210" t="str">
        <f>'Personnel Detail'!B2</f>
        <v>Agency: </v>
      </c>
      <c r="C3" s="348" t="s">
        <v>134</v>
      </c>
      <c r="D3" s="349"/>
      <c r="E3" s="34" t="s">
        <v>1</v>
      </c>
    </row>
    <row r="4" spans="2:5" ht="18">
      <c r="B4" s="210" t="str">
        <f>'Personnel Detail'!B3</f>
        <v>Contract#: </v>
      </c>
      <c r="C4" s="348" t="s">
        <v>48</v>
      </c>
      <c r="D4" s="349"/>
      <c r="E4" s="87" t="s">
        <v>115</v>
      </c>
    </row>
    <row r="5" spans="3:5" ht="18">
      <c r="C5" s="348" t="s">
        <v>85</v>
      </c>
      <c r="D5" s="349"/>
      <c r="E5" s="87" t="s">
        <v>120</v>
      </c>
    </row>
    <row r="6" spans="3:5" ht="18">
      <c r="C6" s="350" t="s">
        <v>136</v>
      </c>
      <c r="D6" s="351"/>
      <c r="E6" s="87" t="s">
        <v>116</v>
      </c>
    </row>
    <row r="7" spans="5:6" ht="12.75">
      <c r="E7" s="38" t="str">
        <f>'Personnel Detail'!R5</f>
        <v>PERIOD COVERED</v>
      </c>
      <c r="F7" s="33">
        <f>'Personnel Detail'!$S$5</f>
        <v>0</v>
      </c>
    </row>
    <row r="8" spans="5:6" ht="13.5">
      <c r="E8" s="82"/>
      <c r="F8" s="83"/>
    </row>
    <row r="9" spans="1:6" s="86" customFormat="1" ht="49.5" customHeight="1">
      <c r="A9" s="122" t="s">
        <v>122</v>
      </c>
      <c r="B9" s="84" t="s">
        <v>52</v>
      </c>
      <c r="C9" s="84" t="s">
        <v>53</v>
      </c>
      <c r="D9" s="85" t="s">
        <v>54</v>
      </c>
      <c r="E9" s="347" t="s">
        <v>55</v>
      </c>
      <c r="F9" s="347"/>
    </row>
    <row r="10" spans="1:6" s="39" customFormat="1" ht="24.75" customHeight="1">
      <c r="A10" s="74">
        <v>1</v>
      </c>
      <c r="B10" s="139"/>
      <c r="C10" s="244"/>
      <c r="D10" s="213"/>
      <c r="E10" s="346"/>
      <c r="F10" s="346"/>
    </row>
    <row r="11" spans="1:6" s="39" customFormat="1" ht="24.75" customHeight="1">
      <c r="A11" s="74">
        <v>2</v>
      </c>
      <c r="B11" s="139"/>
      <c r="C11" s="244"/>
      <c r="D11" s="213"/>
      <c r="E11" s="346"/>
      <c r="F11" s="346"/>
    </row>
    <row r="12" spans="1:6" s="39" customFormat="1" ht="24.75" customHeight="1">
      <c r="A12" s="74">
        <v>3</v>
      </c>
      <c r="B12" s="215"/>
      <c r="C12" s="244"/>
      <c r="D12" s="213"/>
      <c r="E12" s="346"/>
      <c r="F12" s="346"/>
    </row>
    <row r="13" spans="1:6" s="39" customFormat="1" ht="24.75" customHeight="1">
      <c r="A13" s="74">
        <v>4</v>
      </c>
      <c r="B13" s="139"/>
      <c r="C13" s="244"/>
      <c r="D13" s="213"/>
      <c r="E13" s="346"/>
      <c r="F13" s="346"/>
    </row>
    <row r="14" spans="1:6" s="39" customFormat="1" ht="24.75" customHeight="1">
      <c r="A14" s="74">
        <v>5</v>
      </c>
      <c r="B14" s="215"/>
      <c r="C14" s="244"/>
      <c r="D14" s="213"/>
      <c r="E14" s="346"/>
      <c r="F14" s="346"/>
    </row>
    <row r="15" spans="1:6" s="39" customFormat="1" ht="24.75" customHeight="1">
      <c r="A15" s="74">
        <v>6</v>
      </c>
      <c r="B15" s="215"/>
      <c r="C15" s="244"/>
      <c r="D15" s="213"/>
      <c r="E15" s="346"/>
      <c r="F15" s="346"/>
    </row>
    <row r="16" spans="1:6" s="39" customFormat="1" ht="24.75" customHeight="1">
      <c r="A16" s="74">
        <v>7</v>
      </c>
      <c r="B16" s="215"/>
      <c r="C16" s="244"/>
      <c r="D16" s="213"/>
      <c r="E16" s="346"/>
      <c r="F16" s="346"/>
    </row>
    <row r="17" spans="1:6" s="39" customFormat="1" ht="24.75" customHeight="1">
      <c r="A17" s="74">
        <v>8</v>
      </c>
      <c r="B17" s="215"/>
      <c r="C17" s="244"/>
      <c r="D17" s="213"/>
      <c r="E17" s="346"/>
      <c r="F17" s="346"/>
    </row>
    <row r="18" spans="1:6" s="39" customFormat="1" ht="24.75" customHeight="1">
      <c r="A18" s="74">
        <v>9</v>
      </c>
      <c r="B18" s="215"/>
      <c r="C18" s="244"/>
      <c r="D18" s="213"/>
      <c r="E18" s="346"/>
      <c r="F18" s="346"/>
    </row>
    <row r="19" spans="1:6" s="39" customFormat="1" ht="24.75" customHeight="1">
      <c r="A19" s="74">
        <v>10</v>
      </c>
      <c r="B19" s="215"/>
      <c r="C19" s="244"/>
      <c r="D19" s="213"/>
      <c r="E19" s="346"/>
      <c r="F19" s="346"/>
    </row>
    <row r="20" spans="1:6" s="39" customFormat="1" ht="24.75" customHeight="1">
      <c r="A20" s="74">
        <v>11</v>
      </c>
      <c r="B20" s="215"/>
      <c r="C20" s="244"/>
      <c r="D20" s="213"/>
      <c r="E20" s="346"/>
      <c r="F20" s="346"/>
    </row>
    <row r="21" spans="1:6" s="39" customFormat="1" ht="24.75" customHeight="1">
      <c r="A21" s="74">
        <v>12</v>
      </c>
      <c r="B21" s="215"/>
      <c r="C21" s="244"/>
      <c r="D21" s="213"/>
      <c r="E21" s="346"/>
      <c r="F21" s="346"/>
    </row>
    <row r="22" spans="1:6" s="39" customFormat="1" ht="24.75" customHeight="1">
      <c r="A22" s="74">
        <v>13</v>
      </c>
      <c r="B22" s="215"/>
      <c r="C22" s="244"/>
      <c r="D22" s="213"/>
      <c r="E22" s="346"/>
      <c r="F22" s="346"/>
    </row>
    <row r="23" spans="1:6" s="39" customFormat="1" ht="24.75" customHeight="1">
      <c r="A23" s="74">
        <v>14</v>
      </c>
      <c r="B23" s="215"/>
      <c r="C23" s="244"/>
      <c r="D23" s="213"/>
      <c r="E23" s="346"/>
      <c r="F23" s="346"/>
    </row>
    <row r="24" spans="1:6" s="39" customFormat="1" ht="24.75" customHeight="1">
      <c r="A24" s="74">
        <v>15</v>
      </c>
      <c r="B24" s="215"/>
      <c r="C24" s="244"/>
      <c r="D24" s="213"/>
      <c r="E24" s="346"/>
      <c r="F24" s="346"/>
    </row>
    <row r="25" spans="1:6" s="39" customFormat="1" ht="24.75" customHeight="1">
      <c r="A25" s="74">
        <v>16</v>
      </c>
      <c r="B25" s="215"/>
      <c r="C25" s="244"/>
      <c r="D25" s="213"/>
      <c r="E25" s="346"/>
      <c r="F25" s="346"/>
    </row>
    <row r="26" spans="1:6" s="39" customFormat="1" ht="24.75" customHeight="1">
      <c r="A26" s="74">
        <v>17</v>
      </c>
      <c r="B26" s="215"/>
      <c r="C26" s="244"/>
      <c r="D26" s="213"/>
      <c r="E26" s="346"/>
      <c r="F26" s="346"/>
    </row>
    <row r="27" spans="1:6" s="39" customFormat="1" ht="24.75" customHeight="1">
      <c r="A27" s="74">
        <v>18</v>
      </c>
      <c r="B27" s="215"/>
      <c r="C27" s="244"/>
      <c r="D27" s="213"/>
      <c r="E27" s="346"/>
      <c r="F27" s="346"/>
    </row>
  </sheetData>
  <sheetProtection password="DBAD" sheet="1" objects="1" scenarios="1" formatCells="0" formatColumns="0" formatRows="0"/>
  <mergeCells count="24">
    <mergeCell ref="E9:F9"/>
    <mergeCell ref="E10:F10"/>
    <mergeCell ref="E11:F11"/>
    <mergeCell ref="E12:F12"/>
    <mergeCell ref="C2:D2"/>
    <mergeCell ref="C5:D5"/>
    <mergeCell ref="C6:D6"/>
    <mergeCell ref="C3:D3"/>
    <mergeCell ref="C4:D4"/>
    <mergeCell ref="E17:F17"/>
    <mergeCell ref="E18:F18"/>
    <mergeCell ref="E19:F19"/>
    <mergeCell ref="E20:F20"/>
    <mergeCell ref="E13:F13"/>
    <mergeCell ref="E14:F14"/>
    <mergeCell ref="E15:F15"/>
    <mergeCell ref="E16:F16"/>
    <mergeCell ref="E25:F25"/>
    <mergeCell ref="E26:F26"/>
    <mergeCell ref="E27:F27"/>
    <mergeCell ref="E21:F21"/>
    <mergeCell ref="E22:F22"/>
    <mergeCell ref="E23:F23"/>
    <mergeCell ref="E24:F24"/>
  </mergeCells>
  <printOptions horizontalCentered="1" verticalCentered="1"/>
  <pageMargins left="1" right="0.5" top="0.75" bottom="0.75" header="0.5" footer="0.5"/>
  <pageSetup horizontalDpi="360" verticalDpi="360" orientation="landscape" paperSize="5" scale="8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N14"/>
  <sheetViews>
    <sheetView showGridLines="0" zoomScale="75" zoomScaleNormal="7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46.28125" style="4" customWidth="1"/>
    <col min="2" max="2" width="64.8515625" style="4" bestFit="1" customWidth="1"/>
    <col min="3" max="3" width="30.7109375" style="4" customWidth="1"/>
    <col min="4" max="4" width="28.28125" style="4" customWidth="1"/>
    <col min="5" max="5" width="28.140625" style="4" customWidth="1"/>
    <col min="6" max="16384" width="9.140625" style="4" customWidth="1"/>
  </cols>
  <sheetData>
    <row r="1" ht="12.75"/>
    <row r="2" spans="2:4" ht="18">
      <c r="B2" s="31" t="s">
        <v>0</v>
      </c>
      <c r="D2" s="34" t="s">
        <v>1</v>
      </c>
    </row>
    <row r="3" spans="1:5" ht="18">
      <c r="A3" s="6" t="str">
        <f>'Personnel Detail'!B2</f>
        <v>Agency: </v>
      </c>
      <c r="B3" s="31" t="s">
        <v>134</v>
      </c>
      <c r="D3" s="87" t="s">
        <v>115</v>
      </c>
      <c r="E3" s="89"/>
    </row>
    <row r="4" spans="1:5" ht="18">
      <c r="A4" s="6" t="str">
        <f>'Personnel Detail'!B3</f>
        <v>Contract#: </v>
      </c>
      <c r="B4" s="31" t="s">
        <v>48</v>
      </c>
      <c r="D4" s="87" t="s">
        <v>120</v>
      </c>
      <c r="E4" s="89"/>
    </row>
    <row r="5" spans="2:5" ht="18">
      <c r="B5" s="31" t="s">
        <v>56</v>
      </c>
      <c r="D5" s="87" t="s">
        <v>116</v>
      </c>
      <c r="E5" s="89"/>
    </row>
    <row r="6" spans="2:5" ht="18">
      <c r="B6" s="88" t="s">
        <v>137</v>
      </c>
      <c r="D6" s="32" t="str">
        <f>'Personnel Detail'!R5</f>
        <v>PERIOD COVERED</v>
      </c>
      <c r="E6" s="33">
        <f>'Personnel Detail'!$S$5</f>
        <v>0</v>
      </c>
    </row>
    <row r="7" spans="2:14" ht="13.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5" s="35" customFormat="1" ht="61.5" customHeight="1">
      <c r="A8" s="30" t="s">
        <v>57</v>
      </c>
      <c r="B8" s="30" t="s">
        <v>58</v>
      </c>
      <c r="C8" s="30" t="s">
        <v>59</v>
      </c>
      <c r="D8" s="30" t="s">
        <v>60</v>
      </c>
      <c r="E8" s="30" t="s">
        <v>61</v>
      </c>
    </row>
    <row r="9" spans="1:5" s="5" customFormat="1" ht="75" customHeight="1">
      <c r="A9" s="139"/>
      <c r="B9" s="214"/>
      <c r="C9" s="214"/>
      <c r="D9" s="212"/>
      <c r="E9" s="214"/>
    </row>
    <row r="10" spans="1:5" s="5" customFormat="1" ht="75" customHeight="1">
      <c r="A10" s="139"/>
      <c r="B10" s="214"/>
      <c r="C10" s="214"/>
      <c r="D10" s="212"/>
      <c r="E10" s="214"/>
    </row>
    <row r="11" spans="1:5" s="5" customFormat="1" ht="75" customHeight="1">
      <c r="A11" s="139"/>
      <c r="B11" s="214"/>
      <c r="C11" s="214"/>
      <c r="D11" s="212"/>
      <c r="E11" s="214"/>
    </row>
    <row r="12" spans="1:5" s="5" customFormat="1" ht="75" customHeight="1">
      <c r="A12" s="139"/>
      <c r="B12" s="214"/>
      <c r="C12" s="214"/>
      <c r="D12" s="212"/>
      <c r="E12" s="214"/>
    </row>
    <row r="13" spans="1:5" s="5" customFormat="1" ht="75" customHeight="1">
      <c r="A13" s="139"/>
      <c r="B13" s="214"/>
      <c r="C13" s="214"/>
      <c r="D13" s="212"/>
      <c r="E13" s="214"/>
    </row>
    <row r="14" spans="1:5" s="5" customFormat="1" ht="75" customHeight="1">
      <c r="A14" s="139"/>
      <c r="B14" s="214"/>
      <c r="C14" s="214"/>
      <c r="D14" s="212"/>
      <c r="E14" s="214"/>
    </row>
  </sheetData>
  <sheetProtection password="DBAD" sheet="1" objects="1" scenarios="1" formatCells="0" formatColumns="0" formatRows="0"/>
  <printOptions horizontalCentered="1" verticalCentered="1"/>
  <pageMargins left="1" right="0.5" top="0.75" bottom="0.75" header="0.5" footer="0.5"/>
  <pageSetup fitToHeight="1" fitToWidth="1" horizontalDpi="360" verticalDpi="360" orientation="landscape" paperSize="5" scale="82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26"/>
  <sheetViews>
    <sheetView showGridLines="0" zoomScale="75" zoomScaleNormal="75" zoomScaleSheetLayoutView="75" zoomScalePageLayoutView="0" workbookViewId="0" topLeftCell="A1">
      <selection activeCell="A11" sqref="A11"/>
    </sheetView>
  </sheetViews>
  <sheetFormatPr defaultColWidth="9.140625" defaultRowHeight="12.75"/>
  <cols>
    <col min="1" max="1" width="32.7109375" style="37" customWidth="1"/>
    <col min="2" max="3" width="20.7109375" style="37" customWidth="1"/>
    <col min="4" max="4" width="23.00390625" style="37" customWidth="1"/>
    <col min="5" max="5" width="20.7109375" style="37" customWidth="1"/>
    <col min="6" max="6" width="23.421875" style="37" customWidth="1"/>
    <col min="7" max="10" width="20.7109375" style="37" customWidth="1"/>
    <col min="11" max="11" width="34.00390625" style="37" customWidth="1"/>
    <col min="12" max="16384" width="9.140625" style="37" customWidth="1"/>
  </cols>
  <sheetData>
    <row r="1" ht="12.75"/>
    <row r="2" spans="3:11" ht="18">
      <c r="C2" s="348" t="s">
        <v>0</v>
      </c>
      <c r="D2" s="352"/>
      <c r="E2" s="352"/>
      <c r="F2" s="352"/>
      <c r="G2" s="41"/>
      <c r="J2" s="200" t="s">
        <v>1</v>
      </c>
      <c r="K2" s="201"/>
    </row>
    <row r="3" spans="1:11" ht="18">
      <c r="A3" s="78" t="str">
        <f>'Personnel Detail'!B2</f>
        <v>Agency: </v>
      </c>
      <c r="C3" s="348" t="s">
        <v>134</v>
      </c>
      <c r="D3" s="352"/>
      <c r="E3" s="352"/>
      <c r="F3" s="352"/>
      <c r="G3" s="41"/>
      <c r="J3" s="200" t="s">
        <v>115</v>
      </c>
      <c r="K3" s="201"/>
    </row>
    <row r="4" spans="1:11" ht="18">
      <c r="A4" s="78" t="str">
        <f>'Personnel Detail'!B3</f>
        <v>Contract#: </v>
      </c>
      <c r="C4" s="348" t="s">
        <v>48</v>
      </c>
      <c r="D4" s="352"/>
      <c r="E4" s="352"/>
      <c r="F4" s="352"/>
      <c r="G4" s="41"/>
      <c r="J4" s="200" t="s">
        <v>120</v>
      </c>
      <c r="K4" s="201"/>
    </row>
    <row r="5" spans="3:11" ht="18">
      <c r="C5" s="348" t="s">
        <v>62</v>
      </c>
      <c r="D5" s="349"/>
      <c r="E5" s="349"/>
      <c r="F5" s="349"/>
      <c r="G5" s="41"/>
      <c r="J5" s="200" t="s">
        <v>116</v>
      </c>
      <c r="K5" s="201"/>
    </row>
    <row r="6" spans="3:11" ht="17.25">
      <c r="C6" s="350" t="s">
        <v>138</v>
      </c>
      <c r="D6" s="351"/>
      <c r="E6" s="351"/>
      <c r="F6" s="351"/>
      <c r="G6" s="41"/>
      <c r="J6" s="202"/>
      <c r="K6" s="202"/>
    </row>
    <row r="7" spans="10:11" ht="15">
      <c r="J7" s="203" t="str">
        <f>'Personnel Detail'!R5</f>
        <v>PERIOD COVERED</v>
      </c>
      <c r="K7" s="204">
        <f>'Personnel Detail'!$S$5</f>
        <v>0</v>
      </c>
    </row>
    <row r="8" spans="10:11" ht="13.5">
      <c r="J8" s="82"/>
      <c r="K8" s="82"/>
    </row>
    <row r="9" spans="1:11" s="76" customFormat="1" ht="13.5">
      <c r="A9" s="74" t="s">
        <v>63</v>
      </c>
      <c r="B9" s="74" t="s">
        <v>64</v>
      </c>
      <c r="C9" s="74" t="s">
        <v>65</v>
      </c>
      <c r="D9" s="74" t="s">
        <v>66</v>
      </c>
      <c r="E9" s="74" t="s">
        <v>67</v>
      </c>
      <c r="F9" s="74" t="s">
        <v>68</v>
      </c>
      <c r="G9" s="74" t="s">
        <v>69</v>
      </c>
      <c r="H9" s="74" t="s">
        <v>70</v>
      </c>
      <c r="I9" s="74" t="s">
        <v>71</v>
      </c>
      <c r="J9" s="74" t="s">
        <v>72</v>
      </c>
      <c r="K9" s="74" t="s">
        <v>73</v>
      </c>
    </row>
    <row r="10" spans="1:11" s="91" customFormat="1" ht="93.75" customHeight="1">
      <c r="A10" s="90" t="s">
        <v>74</v>
      </c>
      <c r="B10" s="90" t="s">
        <v>75</v>
      </c>
      <c r="C10" s="90" t="s">
        <v>76</v>
      </c>
      <c r="D10" s="90" t="s">
        <v>99</v>
      </c>
      <c r="E10" s="90" t="s">
        <v>77</v>
      </c>
      <c r="F10" s="90" t="s">
        <v>97</v>
      </c>
      <c r="G10" s="90" t="s">
        <v>78</v>
      </c>
      <c r="H10" s="90" t="s">
        <v>79</v>
      </c>
      <c r="I10" s="90" t="s">
        <v>80</v>
      </c>
      <c r="J10" s="90" t="s">
        <v>96</v>
      </c>
      <c r="K10" s="90" t="s">
        <v>81</v>
      </c>
    </row>
    <row r="11" spans="1:11" s="80" customFormat="1" ht="45" customHeight="1">
      <c r="A11" s="139"/>
      <c r="B11" s="138"/>
      <c r="C11" s="92"/>
      <c r="D11" s="121">
        <f>B11-C11</f>
        <v>0</v>
      </c>
      <c r="E11" s="92"/>
      <c r="F11" s="121">
        <f>D11-E11</f>
        <v>0</v>
      </c>
      <c r="G11" s="92"/>
      <c r="H11" s="92"/>
      <c r="I11" s="92"/>
      <c r="J11" s="121">
        <f>G11+I11</f>
        <v>0</v>
      </c>
      <c r="K11" s="92"/>
    </row>
    <row r="12" spans="1:11" s="80" customFormat="1" ht="45" customHeight="1">
      <c r="A12" s="139"/>
      <c r="B12" s="92"/>
      <c r="C12" s="92"/>
      <c r="D12" s="121">
        <f aca="true" t="shared" si="0" ref="D12:D26">B12-C12</f>
        <v>0</v>
      </c>
      <c r="E12" s="92"/>
      <c r="F12" s="121">
        <f aca="true" t="shared" si="1" ref="F12:F25">D12-E12</f>
        <v>0</v>
      </c>
      <c r="G12" s="92"/>
      <c r="H12" s="92"/>
      <c r="I12" s="92"/>
      <c r="J12" s="121">
        <f aca="true" t="shared" si="2" ref="J12:J26">G12+I12</f>
        <v>0</v>
      </c>
      <c r="K12" s="92"/>
    </row>
    <row r="13" spans="1:11" s="80" customFormat="1" ht="45" customHeight="1">
      <c r="A13" s="139"/>
      <c r="B13" s="92"/>
      <c r="C13" s="92"/>
      <c r="D13" s="121">
        <f t="shared" si="0"/>
        <v>0</v>
      </c>
      <c r="E13" s="92"/>
      <c r="F13" s="121">
        <f t="shared" si="1"/>
        <v>0</v>
      </c>
      <c r="G13" s="92"/>
      <c r="H13" s="92"/>
      <c r="I13" s="92"/>
      <c r="J13" s="121">
        <f t="shared" si="2"/>
        <v>0</v>
      </c>
      <c r="K13" s="92"/>
    </row>
    <row r="14" spans="1:11" s="80" customFormat="1" ht="45" customHeight="1">
      <c r="A14" s="139"/>
      <c r="B14" s="92"/>
      <c r="C14" s="92"/>
      <c r="D14" s="121">
        <f t="shared" si="0"/>
        <v>0</v>
      </c>
      <c r="E14" s="92"/>
      <c r="F14" s="121">
        <f t="shared" si="1"/>
        <v>0</v>
      </c>
      <c r="G14" s="92"/>
      <c r="H14" s="92"/>
      <c r="I14" s="92"/>
      <c r="J14" s="121">
        <f t="shared" si="2"/>
        <v>0</v>
      </c>
      <c r="K14" s="92"/>
    </row>
    <row r="15" spans="1:11" s="80" customFormat="1" ht="45" customHeight="1">
      <c r="A15" s="139"/>
      <c r="B15" s="92"/>
      <c r="C15" s="92"/>
      <c r="D15" s="121">
        <f t="shared" si="0"/>
        <v>0</v>
      </c>
      <c r="E15" s="92"/>
      <c r="F15" s="121">
        <f t="shared" si="1"/>
        <v>0</v>
      </c>
      <c r="G15" s="92"/>
      <c r="H15" s="92"/>
      <c r="I15" s="92"/>
      <c r="J15" s="121">
        <f t="shared" si="2"/>
        <v>0</v>
      </c>
      <c r="K15" s="92"/>
    </row>
    <row r="16" spans="1:11" s="80" customFormat="1" ht="45" customHeight="1">
      <c r="A16" s="139"/>
      <c r="B16" s="92"/>
      <c r="C16" s="92"/>
      <c r="D16" s="121">
        <f t="shared" si="0"/>
        <v>0</v>
      </c>
      <c r="E16" s="92"/>
      <c r="F16" s="121">
        <f t="shared" si="1"/>
        <v>0</v>
      </c>
      <c r="G16" s="92"/>
      <c r="H16" s="92"/>
      <c r="I16" s="92"/>
      <c r="J16" s="121">
        <f t="shared" si="2"/>
        <v>0</v>
      </c>
      <c r="K16" s="92"/>
    </row>
    <row r="17" spans="1:11" s="80" customFormat="1" ht="45" customHeight="1">
      <c r="A17" s="139"/>
      <c r="B17" s="92"/>
      <c r="C17" s="92"/>
      <c r="D17" s="121">
        <f t="shared" si="0"/>
        <v>0</v>
      </c>
      <c r="E17" s="92"/>
      <c r="F17" s="121">
        <f t="shared" si="1"/>
        <v>0</v>
      </c>
      <c r="G17" s="92"/>
      <c r="H17" s="92"/>
      <c r="I17" s="92"/>
      <c r="J17" s="121">
        <f t="shared" si="2"/>
        <v>0</v>
      </c>
      <c r="K17" s="92"/>
    </row>
    <row r="18" spans="1:11" s="80" customFormat="1" ht="45" customHeight="1">
      <c r="A18" s="139"/>
      <c r="B18" s="92"/>
      <c r="C18" s="92"/>
      <c r="D18" s="121">
        <f t="shared" si="0"/>
        <v>0</v>
      </c>
      <c r="E18" s="92"/>
      <c r="F18" s="121">
        <f t="shared" si="1"/>
        <v>0</v>
      </c>
      <c r="G18" s="92"/>
      <c r="H18" s="92"/>
      <c r="I18" s="92"/>
      <c r="J18" s="121">
        <f t="shared" si="2"/>
        <v>0</v>
      </c>
      <c r="K18" s="92"/>
    </row>
    <row r="19" spans="1:11" s="80" customFormat="1" ht="45" customHeight="1">
      <c r="A19" s="139"/>
      <c r="B19" s="92"/>
      <c r="C19" s="92"/>
      <c r="D19" s="121">
        <f t="shared" si="0"/>
        <v>0</v>
      </c>
      <c r="E19" s="92"/>
      <c r="F19" s="121">
        <f t="shared" si="1"/>
        <v>0</v>
      </c>
      <c r="G19" s="92"/>
      <c r="H19" s="92"/>
      <c r="I19" s="92"/>
      <c r="J19" s="121">
        <f t="shared" si="2"/>
        <v>0</v>
      </c>
      <c r="K19" s="92"/>
    </row>
    <row r="20" spans="1:11" s="80" customFormat="1" ht="45" customHeight="1">
      <c r="A20" s="139"/>
      <c r="B20" s="92"/>
      <c r="C20" s="92"/>
      <c r="D20" s="121">
        <f t="shared" si="0"/>
        <v>0</v>
      </c>
      <c r="E20" s="92"/>
      <c r="F20" s="121">
        <f t="shared" si="1"/>
        <v>0</v>
      </c>
      <c r="G20" s="92"/>
      <c r="H20" s="92"/>
      <c r="I20" s="92"/>
      <c r="J20" s="121">
        <f t="shared" si="2"/>
        <v>0</v>
      </c>
      <c r="K20" s="92"/>
    </row>
    <row r="21" spans="1:11" s="80" customFormat="1" ht="45" customHeight="1">
      <c r="A21" s="139"/>
      <c r="B21" s="92"/>
      <c r="C21" s="92"/>
      <c r="D21" s="121">
        <f t="shared" si="0"/>
        <v>0</v>
      </c>
      <c r="E21" s="92"/>
      <c r="F21" s="121">
        <f t="shared" si="1"/>
        <v>0</v>
      </c>
      <c r="G21" s="92"/>
      <c r="H21" s="92"/>
      <c r="I21" s="92"/>
      <c r="J21" s="121">
        <f t="shared" si="2"/>
        <v>0</v>
      </c>
      <c r="K21" s="92"/>
    </row>
    <row r="22" spans="1:11" s="80" customFormat="1" ht="45" customHeight="1">
      <c r="A22" s="139"/>
      <c r="B22" s="92"/>
      <c r="C22" s="92"/>
      <c r="D22" s="121">
        <f t="shared" si="0"/>
        <v>0</v>
      </c>
      <c r="E22" s="92"/>
      <c r="F22" s="121">
        <f t="shared" si="1"/>
        <v>0</v>
      </c>
      <c r="G22" s="92"/>
      <c r="H22" s="92"/>
      <c r="I22" s="92"/>
      <c r="J22" s="121">
        <f t="shared" si="2"/>
        <v>0</v>
      </c>
      <c r="K22" s="92"/>
    </row>
    <row r="23" spans="1:11" s="80" customFormat="1" ht="45" customHeight="1">
      <c r="A23" s="139"/>
      <c r="B23" s="92"/>
      <c r="C23" s="92"/>
      <c r="D23" s="121">
        <f t="shared" si="0"/>
        <v>0</v>
      </c>
      <c r="E23" s="92"/>
      <c r="F23" s="121">
        <f t="shared" si="1"/>
        <v>0</v>
      </c>
      <c r="G23" s="92"/>
      <c r="H23" s="92"/>
      <c r="I23" s="92"/>
      <c r="J23" s="121">
        <f t="shared" si="2"/>
        <v>0</v>
      </c>
      <c r="K23" s="92"/>
    </row>
    <row r="24" spans="1:11" s="80" customFormat="1" ht="45" customHeight="1">
      <c r="A24" s="139"/>
      <c r="B24" s="92"/>
      <c r="C24" s="92"/>
      <c r="D24" s="121">
        <f t="shared" si="0"/>
        <v>0</v>
      </c>
      <c r="E24" s="92"/>
      <c r="F24" s="121">
        <f t="shared" si="1"/>
        <v>0</v>
      </c>
      <c r="G24" s="92"/>
      <c r="H24" s="92"/>
      <c r="I24" s="92"/>
      <c r="J24" s="121">
        <f t="shared" si="2"/>
        <v>0</v>
      </c>
      <c r="K24" s="92"/>
    </row>
    <row r="25" spans="1:11" s="80" customFormat="1" ht="45" customHeight="1">
      <c r="A25" s="139"/>
      <c r="B25" s="92"/>
      <c r="C25" s="92"/>
      <c r="D25" s="121">
        <f t="shared" si="0"/>
        <v>0</v>
      </c>
      <c r="E25" s="92"/>
      <c r="F25" s="121">
        <f t="shared" si="1"/>
        <v>0</v>
      </c>
      <c r="G25" s="92"/>
      <c r="H25" s="92"/>
      <c r="I25" s="92"/>
      <c r="J25" s="121">
        <f t="shared" si="2"/>
        <v>0</v>
      </c>
      <c r="K25" s="92"/>
    </row>
    <row r="26" spans="1:11" s="80" customFormat="1" ht="45" customHeight="1">
      <c r="A26" s="139"/>
      <c r="B26" s="92"/>
      <c r="C26" s="92"/>
      <c r="D26" s="121">
        <f t="shared" si="0"/>
        <v>0</v>
      </c>
      <c r="E26" s="92"/>
      <c r="F26" s="121">
        <f>D26-E26</f>
        <v>0</v>
      </c>
      <c r="G26" s="92"/>
      <c r="H26" s="92"/>
      <c r="I26" s="92"/>
      <c r="J26" s="121">
        <f t="shared" si="2"/>
        <v>0</v>
      </c>
      <c r="K26" s="92"/>
    </row>
  </sheetData>
  <sheetProtection password="DBAD" sheet="1" objects="1" scenarios="1" formatCells="0" formatColumns="0"/>
  <mergeCells count="5">
    <mergeCell ref="C2:F2"/>
    <mergeCell ref="C6:F6"/>
    <mergeCell ref="C5:F5"/>
    <mergeCell ref="C4:F4"/>
    <mergeCell ref="C3:F3"/>
  </mergeCells>
  <printOptions horizontalCentered="1" verticalCentered="1"/>
  <pageMargins left="1" right="0.5" top="0.75" bottom="0.75" header="0.5" footer="0.5"/>
  <pageSetup fitToHeight="1" fitToWidth="1" horizontalDpi="360" verticalDpi="360" orientation="landscape" paperSize="5" scale="5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2:AE29"/>
  <sheetViews>
    <sheetView showGridLines="0" zoomScale="75" zoomScaleNormal="75" zoomScaleSheetLayoutView="75" zoomScalePageLayoutView="0" workbookViewId="0" topLeftCell="A1">
      <pane xSplit="3" ySplit="9" topLeftCell="D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G12" sqref="G12"/>
    </sheetView>
  </sheetViews>
  <sheetFormatPr defaultColWidth="9.140625" defaultRowHeight="12.75"/>
  <cols>
    <col min="1" max="1" width="39.57421875" style="37" customWidth="1"/>
    <col min="2" max="2" width="28.28125" style="37" customWidth="1"/>
    <col min="3" max="3" width="25.7109375" style="37" customWidth="1"/>
    <col min="4" max="31" width="20.7109375" style="37" customWidth="1"/>
    <col min="32" max="16384" width="9.140625" style="37" customWidth="1"/>
  </cols>
  <sheetData>
    <row r="1" ht="12.75"/>
    <row r="2" spans="15:17" ht="20.25">
      <c r="O2" s="13"/>
      <c r="P2" s="11" t="s">
        <v>1</v>
      </c>
      <c r="Q2" s="22"/>
    </row>
    <row r="3" spans="1:31" ht="20.25">
      <c r="A3" s="36" t="str">
        <f>'Personnel Detail'!B2</f>
        <v>Agency: 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2"/>
      <c r="N3" s="22"/>
      <c r="O3" s="13"/>
      <c r="P3" s="11" t="s">
        <v>115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45"/>
      <c r="AB3" s="45"/>
      <c r="AC3" s="160"/>
      <c r="AD3" s="161"/>
      <c r="AE3" s="89"/>
    </row>
    <row r="4" spans="1:31" ht="18">
      <c r="A4" s="9" t="str">
        <f>'Personnel Detail'!B3</f>
        <v>Contract#: </v>
      </c>
      <c r="B4" s="67"/>
      <c r="C4" s="41"/>
      <c r="D4" s="41"/>
      <c r="E4" s="41"/>
      <c r="F4" s="41"/>
      <c r="G4" s="41"/>
      <c r="H4" s="41"/>
      <c r="I4" s="41"/>
      <c r="J4" s="41"/>
      <c r="K4" s="41"/>
      <c r="L4" s="41"/>
      <c r="M4" s="167"/>
      <c r="N4" s="167"/>
      <c r="O4" s="13"/>
      <c r="P4" s="8" t="s">
        <v>120</v>
      </c>
      <c r="Q4" s="1"/>
      <c r="R4" s="167"/>
      <c r="S4" s="167"/>
      <c r="T4" s="167"/>
      <c r="U4" s="167"/>
      <c r="V4" s="167"/>
      <c r="W4" s="167"/>
      <c r="X4" s="167"/>
      <c r="Y4" s="167"/>
      <c r="Z4" s="167"/>
      <c r="AA4" s="41"/>
      <c r="AB4" s="42"/>
      <c r="AC4" s="162"/>
      <c r="AD4" s="163"/>
      <c r="AE4" s="100"/>
    </row>
    <row r="5" spans="1:31" ht="1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167"/>
      <c r="N5" s="167"/>
      <c r="O5" s="13"/>
      <c r="P5" s="8" t="s">
        <v>116</v>
      </c>
      <c r="Q5" s="1"/>
      <c r="R5" s="167"/>
      <c r="S5" s="167"/>
      <c r="T5" s="167"/>
      <c r="U5" s="167"/>
      <c r="V5" s="167"/>
      <c r="W5" s="167"/>
      <c r="X5" s="167"/>
      <c r="Y5" s="167"/>
      <c r="Z5" s="167"/>
      <c r="AA5" s="41"/>
      <c r="AB5" s="42"/>
      <c r="AC5" s="162"/>
      <c r="AD5" s="163"/>
      <c r="AE5" s="100"/>
    </row>
    <row r="6" spans="1:31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167"/>
      <c r="N6" s="167"/>
      <c r="O6" s="12"/>
      <c r="P6" s="145" t="s">
        <v>98</v>
      </c>
      <c r="Q6" s="102">
        <f>'Personnel Detail'!$S$5</f>
        <v>0</v>
      </c>
      <c r="R6" s="167"/>
      <c r="S6" s="167"/>
      <c r="T6" s="167"/>
      <c r="U6" s="167"/>
      <c r="V6" s="167"/>
      <c r="W6" s="167"/>
      <c r="X6" s="167"/>
      <c r="Y6" s="167"/>
      <c r="Z6" s="167"/>
      <c r="AA6" s="41"/>
      <c r="AB6" s="42"/>
      <c r="AC6" s="164"/>
      <c r="AD6" s="171"/>
      <c r="AE6" s="100"/>
    </row>
    <row r="8" spans="1:31" s="76" customFormat="1" ht="13.5">
      <c r="A8" s="74"/>
      <c r="B8" s="74"/>
      <c r="C8" s="75">
        <v>1</v>
      </c>
      <c r="D8" s="75">
        <v>2</v>
      </c>
      <c r="E8" s="75">
        <v>3</v>
      </c>
      <c r="F8" s="75">
        <v>4</v>
      </c>
      <c r="G8" s="75">
        <v>5</v>
      </c>
      <c r="H8" s="75">
        <v>6</v>
      </c>
      <c r="I8" s="75">
        <v>7</v>
      </c>
      <c r="J8" s="75">
        <v>8</v>
      </c>
      <c r="K8" s="75">
        <v>9</v>
      </c>
      <c r="L8" s="75">
        <v>10</v>
      </c>
      <c r="M8" s="75">
        <v>11</v>
      </c>
      <c r="N8" s="75">
        <v>12</v>
      </c>
      <c r="O8" s="75">
        <v>13</v>
      </c>
      <c r="P8" s="75">
        <v>14</v>
      </c>
      <c r="Q8" s="75">
        <v>15</v>
      </c>
      <c r="R8" s="75">
        <v>16</v>
      </c>
      <c r="S8" s="75">
        <v>17</v>
      </c>
      <c r="T8" s="75">
        <v>18</v>
      </c>
      <c r="U8" s="75">
        <v>19</v>
      </c>
      <c r="V8" s="75">
        <v>20</v>
      </c>
      <c r="W8" s="75">
        <v>21</v>
      </c>
      <c r="X8" s="75">
        <v>22</v>
      </c>
      <c r="Y8" s="75">
        <v>23</v>
      </c>
      <c r="Z8" s="75">
        <v>24</v>
      </c>
      <c r="AA8" s="75">
        <v>25</v>
      </c>
      <c r="AB8" s="75">
        <v>26</v>
      </c>
      <c r="AC8" s="75">
        <v>27</v>
      </c>
      <c r="AD8" s="75">
        <v>28</v>
      </c>
      <c r="AE8" s="75">
        <v>29</v>
      </c>
    </row>
    <row r="9" spans="1:31" s="103" customFormat="1" ht="53.25" customHeight="1">
      <c r="A9" s="205" t="s">
        <v>82</v>
      </c>
      <c r="B9" s="205" t="s">
        <v>83</v>
      </c>
      <c r="C9" s="120" t="str">
        <f>'Personnel Detail'!F8</f>
        <v>TOTAL </v>
      </c>
      <c r="D9" s="142">
        <f>'Personnel Detail'!G8</f>
        <v>0</v>
      </c>
      <c r="E9" s="142">
        <f>'Personnel Detail'!H8</f>
        <v>0</v>
      </c>
      <c r="F9" s="142">
        <f>'Personnel Detail'!I8</f>
        <v>0</v>
      </c>
      <c r="G9" s="142">
        <f>'Personnel Detail'!J8</f>
        <v>0</v>
      </c>
      <c r="H9" s="142">
        <f>'Personnel Detail'!K8</f>
        <v>0</v>
      </c>
      <c r="I9" s="142">
        <f>'Personnel Detail'!L8</f>
        <v>0</v>
      </c>
      <c r="J9" s="142">
        <f>'Personnel Detail'!M8</f>
        <v>0</v>
      </c>
      <c r="K9" s="142">
        <f>'Personnel Detail'!N8</f>
        <v>0</v>
      </c>
      <c r="L9" s="142">
        <f>'Personnel Detail'!O8</f>
        <v>0</v>
      </c>
      <c r="M9" s="29">
        <f>'Personnel Detail'!P8</f>
        <v>0</v>
      </c>
      <c r="N9" s="29">
        <f>'Personnel Detail'!Q8</f>
        <v>0</v>
      </c>
      <c r="O9" s="29">
        <f>'Personnel Detail'!R8</f>
        <v>0</v>
      </c>
      <c r="P9" s="29">
        <f>'Personnel Detail'!S8</f>
        <v>0</v>
      </c>
      <c r="Q9" s="29">
        <f>'Personnel Detail'!T8</f>
        <v>0</v>
      </c>
      <c r="R9" s="29">
        <f>'Personnel Detail'!U8</f>
        <v>0</v>
      </c>
      <c r="S9" s="29">
        <f>'Personnel Detail'!V8</f>
        <v>0</v>
      </c>
      <c r="T9" s="29">
        <f>'Personnel Detail'!W8</f>
        <v>0</v>
      </c>
      <c r="U9" s="29">
        <f>'Personnel Detail'!X8</f>
        <v>0</v>
      </c>
      <c r="V9" s="29">
        <f>'Personnel Detail'!Y8</f>
        <v>0</v>
      </c>
      <c r="W9" s="29">
        <f>'Personnel Detail'!Z8</f>
        <v>0</v>
      </c>
      <c r="X9" s="29">
        <f>'Personnel Detail'!AA8</f>
        <v>0</v>
      </c>
      <c r="Y9" s="29">
        <f>'Personnel Detail'!AB8</f>
        <v>0</v>
      </c>
      <c r="Z9" s="175">
        <f>'Personnel Detail'!AC8</f>
        <v>0</v>
      </c>
      <c r="AA9" s="184">
        <f>'Personnel Detail'!AD8</f>
        <v>0</v>
      </c>
      <c r="AB9" s="175">
        <f>'Personnel Detail'!AE8</f>
        <v>0</v>
      </c>
      <c r="AC9" s="175">
        <f>'Personnel Detail'!AF8</f>
        <v>0</v>
      </c>
      <c r="AD9" s="175" t="str">
        <f>'Personnel Detail'!AG8</f>
        <v>UNALLOWABLE COSTS</v>
      </c>
      <c r="AE9" s="175" t="str">
        <f>'Personnel Detail'!AH8</f>
        <v>GENERAL AND ADMINISTRATIVE COSTS</v>
      </c>
    </row>
    <row r="10" spans="1:31" s="80" customFormat="1" ht="51.75" customHeight="1">
      <c r="A10" s="176"/>
      <c r="B10" s="288"/>
      <c r="C10" s="245">
        <f aca="true" t="shared" si="0" ref="C10:C28">SUM(D10:AE10)</f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s="80" customFormat="1" ht="50.25" customHeight="1">
      <c r="A11" s="176"/>
      <c r="B11" s="287"/>
      <c r="C11" s="245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s="80" customFormat="1" ht="45" customHeight="1">
      <c r="A12" s="176"/>
      <c r="B12" s="287"/>
      <c r="C12" s="245">
        <f t="shared" si="0"/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s="80" customFormat="1" ht="45" customHeight="1">
      <c r="A13" s="176"/>
      <c r="B13" s="287"/>
      <c r="C13" s="245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s="80" customFormat="1" ht="45" customHeight="1">
      <c r="A14" s="176"/>
      <c r="B14" s="287"/>
      <c r="C14" s="245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s="80" customFormat="1" ht="45" customHeight="1">
      <c r="A15" s="176"/>
      <c r="B15" s="287"/>
      <c r="C15" s="245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s="80" customFormat="1" ht="45" customHeight="1">
      <c r="A16" s="176"/>
      <c r="B16" s="287"/>
      <c r="C16" s="245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s="80" customFormat="1" ht="45" customHeight="1">
      <c r="A17" s="176"/>
      <c r="B17" s="287"/>
      <c r="C17" s="245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80" customFormat="1" ht="45" customHeight="1">
      <c r="A18" s="176"/>
      <c r="B18" s="287"/>
      <c r="C18" s="245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80" customFormat="1" ht="45" customHeight="1">
      <c r="A19" s="176"/>
      <c r="B19" s="287"/>
      <c r="C19" s="245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80" customFormat="1" ht="45" customHeight="1">
      <c r="A20" s="176"/>
      <c r="B20" s="287"/>
      <c r="C20" s="245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s="80" customFormat="1" ht="45" customHeight="1">
      <c r="A21" s="176"/>
      <c r="B21" s="287"/>
      <c r="C21" s="245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s="80" customFormat="1" ht="45" customHeight="1">
      <c r="A22" s="176"/>
      <c r="B22" s="287"/>
      <c r="C22" s="245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s="80" customFormat="1" ht="45" customHeight="1">
      <c r="A23" s="176"/>
      <c r="B23" s="287"/>
      <c r="C23" s="245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80" customFormat="1" ht="45" customHeight="1">
      <c r="A24" s="176"/>
      <c r="B24" s="287"/>
      <c r="C24" s="245">
        <f t="shared" si="0"/>
        <v>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s="80" customFormat="1" ht="45" customHeight="1">
      <c r="A25" s="176"/>
      <c r="B25" s="287"/>
      <c r="C25" s="245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s="80" customFormat="1" ht="45" customHeight="1">
      <c r="A26" s="176"/>
      <c r="B26" s="287"/>
      <c r="C26" s="245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s="80" customFormat="1" ht="45" customHeight="1">
      <c r="A27" s="176"/>
      <c r="B27" s="287"/>
      <c r="C27" s="245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80" customFormat="1" ht="45" customHeight="1">
      <c r="A28" s="176"/>
      <c r="B28" s="287"/>
      <c r="C28" s="245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93" customFormat="1" ht="45" customHeight="1">
      <c r="A29" s="317" t="s">
        <v>84</v>
      </c>
      <c r="B29" s="353"/>
      <c r="C29" s="245">
        <f>IF(SUM(C10:C28)=SUM(D29:AE29),SUM(C10:C28),"ERROR")</f>
        <v>0</v>
      </c>
      <c r="D29" s="118">
        <f aca="true" t="shared" si="1" ref="D29:AE29">SUM(D10:D28)</f>
        <v>0</v>
      </c>
      <c r="E29" s="118">
        <f t="shared" si="1"/>
        <v>0</v>
      </c>
      <c r="F29" s="118">
        <f t="shared" si="1"/>
        <v>0</v>
      </c>
      <c r="G29" s="118">
        <f t="shared" si="1"/>
        <v>0</v>
      </c>
      <c r="H29" s="118">
        <f t="shared" si="1"/>
        <v>0</v>
      </c>
      <c r="I29" s="118">
        <f t="shared" si="1"/>
        <v>0</v>
      </c>
      <c r="J29" s="118">
        <f t="shared" si="1"/>
        <v>0</v>
      </c>
      <c r="K29" s="118">
        <f t="shared" si="1"/>
        <v>0</v>
      </c>
      <c r="L29" s="118">
        <f t="shared" si="1"/>
        <v>0</v>
      </c>
      <c r="M29" s="118">
        <f t="shared" si="1"/>
        <v>0</v>
      </c>
      <c r="N29" s="118">
        <f t="shared" si="1"/>
        <v>0</v>
      </c>
      <c r="O29" s="118">
        <f t="shared" si="1"/>
        <v>0</v>
      </c>
      <c r="P29" s="118">
        <f t="shared" si="1"/>
        <v>0</v>
      </c>
      <c r="Q29" s="118">
        <f t="shared" si="1"/>
        <v>0</v>
      </c>
      <c r="R29" s="118">
        <f t="shared" si="1"/>
        <v>0</v>
      </c>
      <c r="S29" s="118">
        <f t="shared" si="1"/>
        <v>0</v>
      </c>
      <c r="T29" s="118">
        <f t="shared" si="1"/>
        <v>0</v>
      </c>
      <c r="U29" s="118">
        <f t="shared" si="1"/>
        <v>0</v>
      </c>
      <c r="V29" s="118">
        <f t="shared" si="1"/>
        <v>0</v>
      </c>
      <c r="W29" s="118">
        <f t="shared" si="1"/>
        <v>0</v>
      </c>
      <c r="X29" s="118">
        <f t="shared" si="1"/>
        <v>0</v>
      </c>
      <c r="Y29" s="118">
        <f t="shared" si="1"/>
        <v>0</v>
      </c>
      <c r="Z29" s="118">
        <f t="shared" si="1"/>
        <v>0</v>
      </c>
      <c r="AA29" s="118">
        <f t="shared" si="1"/>
        <v>0</v>
      </c>
      <c r="AB29" s="118">
        <f t="shared" si="1"/>
        <v>0</v>
      </c>
      <c r="AC29" s="118">
        <f t="shared" si="1"/>
        <v>0</v>
      </c>
      <c r="AD29" s="118">
        <f t="shared" si="1"/>
        <v>0</v>
      </c>
      <c r="AE29" s="118">
        <f t="shared" si="1"/>
        <v>0</v>
      </c>
    </row>
    <row r="30" ht="13.5" customHeight="1"/>
  </sheetData>
  <sheetProtection password="DBAD" sheet="1" objects="1" scenarios="1" formatCells="0" formatColumns="0" formatRows="0"/>
  <mergeCells count="1">
    <mergeCell ref="A29:B29"/>
  </mergeCells>
  <dataValidations count="1">
    <dataValidation type="whole" allowBlank="1" showInputMessage="1" showErrorMessage="1" errorTitle="Data Entry Error" error="Please enter whole numbers (i.e. no cents/decimals)" sqref="D10:AE28">
      <formula1>0</formula1>
      <formula2>9999999999</formula2>
    </dataValidation>
  </dataValidations>
  <printOptions horizontalCentered="1" verticalCentered="1"/>
  <pageMargins left="0" right="0" top="0.75" bottom="0" header="0.25" footer="0.5"/>
  <pageSetup horizontalDpi="360" verticalDpi="360" orientation="landscape" pageOrder="overThenDown" paperSize="5" scale="45" r:id="rId2"/>
  <headerFooter alignWithMargins="0">
    <oddHeader xml:space="preserve">&amp;C&amp;"Arial,Bold"&amp;20STATE OF NEW JERSEY 
DEPARTMENT OF CHILDREN AND FAMILIES
ANNEX B
SCHEDULE 6-COST OF EQUIPMENT
PAGE &amp;P OF &amp;N </oddHeader>
  </headerFooter>
  <colBreaks count="1" manualBreakCount="1">
    <brk id="1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28"/>
  <sheetViews>
    <sheetView showGridLines="0" view="pageBreakPreview" zoomScale="75" zoomScaleNormal="75" zoomScaleSheetLayoutView="75" zoomScalePageLayoutView="0" workbookViewId="0" topLeftCell="A1">
      <pane xSplit="2" ySplit="9" topLeftCell="C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C9" sqref="C9"/>
    </sheetView>
  </sheetViews>
  <sheetFormatPr defaultColWidth="9.140625" defaultRowHeight="12.75"/>
  <cols>
    <col min="1" max="1" width="65.28125" style="12" customWidth="1"/>
    <col min="2" max="2" width="2.00390625" style="12" customWidth="1"/>
    <col min="3" max="4" width="25.7109375" style="13" customWidth="1"/>
    <col min="5" max="27" width="22.7109375" style="13" customWidth="1"/>
    <col min="28" max="31" width="22.7109375" style="12" customWidth="1"/>
    <col min="32" max="89" width="12.7109375" style="12" customWidth="1"/>
    <col min="90" max="16384" width="9.140625" style="12" customWidth="1"/>
  </cols>
  <sheetData>
    <row r="1" spans="1:28" ht="26.25">
      <c r="A1" s="179"/>
      <c r="B1" s="179"/>
      <c r="C1" s="179"/>
      <c r="D1" s="179"/>
      <c r="E1" s="179"/>
      <c r="F1" s="314"/>
      <c r="G1" s="314"/>
      <c r="H1" s="314"/>
      <c r="I1" s="314"/>
      <c r="J1" s="314"/>
      <c r="K1" s="179"/>
      <c r="L1" s="179"/>
      <c r="M1" s="179"/>
      <c r="N1" s="179"/>
      <c r="O1" s="179"/>
      <c r="P1" s="180" t="s">
        <v>1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4"/>
    </row>
    <row r="2" spans="1:28" ht="25.5" customHeight="1">
      <c r="A2" s="183" t="str">
        <f>'Personnel Detail'!B2</f>
        <v>Agency: 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7" t="s">
        <v>123</v>
      </c>
      <c r="P2" s="16" t="s">
        <v>115</v>
      </c>
      <c r="Q2" s="17"/>
      <c r="R2" s="14"/>
      <c r="S2" s="14"/>
      <c r="T2" s="14"/>
      <c r="U2" s="14"/>
      <c r="V2" s="14"/>
      <c r="W2" s="14"/>
      <c r="X2" s="14"/>
      <c r="Y2" s="14"/>
      <c r="Z2" s="14"/>
      <c r="AA2" s="14"/>
      <c r="AB2" s="16"/>
    </row>
    <row r="3" spans="1:28" ht="20.25">
      <c r="A3" s="25" t="str">
        <f>'Personnel Detail'!B3</f>
        <v>Contract#: </v>
      </c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7"/>
      <c r="P3" s="16" t="s">
        <v>120</v>
      </c>
      <c r="Q3" s="17"/>
      <c r="R3" s="14"/>
      <c r="S3" s="14"/>
      <c r="T3" s="14"/>
      <c r="U3" s="14"/>
      <c r="V3" s="14"/>
      <c r="W3" s="14"/>
      <c r="X3" s="14"/>
      <c r="Y3" s="14"/>
      <c r="Z3" s="14"/>
      <c r="AA3" s="14"/>
      <c r="AB3" s="16"/>
    </row>
    <row r="4" spans="1:28" ht="18">
      <c r="A4" s="43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7"/>
      <c r="P4" s="16" t="s">
        <v>116</v>
      </c>
      <c r="Q4" s="17"/>
      <c r="R4" s="14"/>
      <c r="S4" s="14"/>
      <c r="T4" s="14"/>
      <c r="U4" s="14"/>
      <c r="V4" s="14"/>
      <c r="W4" s="14"/>
      <c r="X4" s="14"/>
      <c r="Y4" s="14"/>
      <c r="Z4" s="14"/>
      <c r="AA4" s="14"/>
      <c r="AB4" s="16"/>
    </row>
    <row r="5" spans="1:28" ht="21" customHeight="1">
      <c r="A5" s="4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6"/>
      <c r="P5" s="16"/>
      <c r="Q5" s="5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7.25">
      <c r="A6" s="43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41" t="s">
        <v>98</v>
      </c>
      <c r="Q6" s="18">
        <f>'Personnel Detail'!$S$5</f>
        <v>0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31" ht="13.5">
      <c r="A7" s="40"/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42"/>
      <c r="AD7" s="42"/>
      <c r="AE7" s="42"/>
    </row>
    <row r="8" spans="1:31" s="49" customFormat="1" ht="27.75" customHeight="1">
      <c r="A8" s="234" t="s">
        <v>125</v>
      </c>
      <c r="B8" s="47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  <c r="U8" s="48">
        <v>19</v>
      </c>
      <c r="V8" s="48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</row>
    <row r="9" spans="1:33" ht="76.5" customHeight="1">
      <c r="A9" s="50" t="s">
        <v>2</v>
      </c>
      <c r="B9" s="51"/>
      <c r="C9" s="24" t="str">
        <f>'Personnel Detail'!F8</f>
        <v>TOTAL </v>
      </c>
      <c r="D9" s="142">
        <f>'Personnel Detail'!G8</f>
        <v>0</v>
      </c>
      <c r="E9" s="29">
        <f>'Personnel Detail'!H8</f>
        <v>0</v>
      </c>
      <c r="F9" s="29">
        <f>'Personnel Detail'!I8</f>
        <v>0</v>
      </c>
      <c r="G9" s="29">
        <f>'Personnel Detail'!J8</f>
        <v>0</v>
      </c>
      <c r="H9" s="28">
        <f>'Personnel Detail'!K8</f>
        <v>0</v>
      </c>
      <c r="I9" s="28">
        <f>'Personnel Detail'!L8</f>
        <v>0</v>
      </c>
      <c r="J9" s="28">
        <f>'Personnel Detail'!M8</f>
        <v>0</v>
      </c>
      <c r="K9" s="28">
        <f>'Personnel Detail'!N8</f>
        <v>0</v>
      </c>
      <c r="L9" s="28">
        <f>'Personnel Detail'!O8</f>
        <v>0</v>
      </c>
      <c r="M9" s="28">
        <f>'Personnel Detail'!P8</f>
        <v>0</v>
      </c>
      <c r="N9" s="28">
        <f>'Personnel Detail'!Q8</f>
        <v>0</v>
      </c>
      <c r="O9" s="28">
        <f>'Personnel Detail'!R8</f>
        <v>0</v>
      </c>
      <c r="P9" s="28">
        <f>'Personnel Detail'!S8</f>
        <v>0</v>
      </c>
      <c r="Q9" s="28">
        <f>'Personnel Detail'!T8</f>
        <v>0</v>
      </c>
      <c r="R9" s="28">
        <f>'Personnel Detail'!U8</f>
        <v>0</v>
      </c>
      <c r="S9" s="28">
        <f>'Personnel Detail'!V8</f>
        <v>0</v>
      </c>
      <c r="T9" s="28">
        <f>'Personnel Detail'!W8</f>
        <v>0</v>
      </c>
      <c r="U9" s="28">
        <f>'Personnel Detail'!X8</f>
        <v>0</v>
      </c>
      <c r="V9" s="28">
        <f>'Personnel Detail'!Y8</f>
        <v>0</v>
      </c>
      <c r="W9" s="28">
        <f>'Personnel Detail'!Z8</f>
        <v>0</v>
      </c>
      <c r="X9" s="28">
        <f>'Personnel Detail'!AA8</f>
        <v>0</v>
      </c>
      <c r="Y9" s="28">
        <f>'Personnel Detail'!AB8</f>
        <v>0</v>
      </c>
      <c r="Z9" s="28">
        <f>'Personnel Detail'!AC8</f>
        <v>0</v>
      </c>
      <c r="AA9" s="28">
        <f>'Personnel Detail'!AD8</f>
        <v>0</v>
      </c>
      <c r="AB9" s="28">
        <f>'Personnel Detail'!AE8</f>
        <v>0</v>
      </c>
      <c r="AC9" s="28">
        <f>'Personnel Detail'!AF8</f>
        <v>0</v>
      </c>
      <c r="AD9" s="28" t="str">
        <f>'Personnel Detail'!AG8</f>
        <v>UNALLOWABLE COSTS</v>
      </c>
      <c r="AE9" s="28" t="str">
        <f>'Personnel Detail'!AH8</f>
        <v>GENERAL AND ADMINISTRATIVE COSTS</v>
      </c>
      <c r="AF9" s="52"/>
      <c r="AG9" s="52"/>
    </row>
    <row r="10" spans="1:31" ht="60" customHeight="1">
      <c r="A10" s="53" t="s">
        <v>4</v>
      </c>
      <c r="B10" s="54"/>
      <c r="C10" s="222">
        <f>'Fringe Benefits'!C22</f>
        <v>0</v>
      </c>
      <c r="D10" s="226">
        <f>'Fringe Benefits'!D22</f>
        <v>0</v>
      </c>
      <c r="E10" s="226">
        <f>'Fringe Benefits'!E22</f>
        <v>0</v>
      </c>
      <c r="F10" s="226">
        <f>'Fringe Benefits'!F22</f>
        <v>0</v>
      </c>
      <c r="G10" s="226">
        <f>'Fringe Benefits'!G22</f>
        <v>0</v>
      </c>
      <c r="H10" s="226">
        <f>'Fringe Benefits'!H22</f>
        <v>0</v>
      </c>
      <c r="I10" s="226">
        <f>'Fringe Benefits'!I22</f>
        <v>0</v>
      </c>
      <c r="J10" s="226">
        <f>'Fringe Benefits'!J22</f>
        <v>0</v>
      </c>
      <c r="K10" s="226">
        <f>'Fringe Benefits'!K22</f>
        <v>0</v>
      </c>
      <c r="L10" s="226">
        <f>'Fringe Benefits'!L22</f>
        <v>0</v>
      </c>
      <c r="M10" s="226">
        <f>'Fringe Benefits'!M22</f>
        <v>0</v>
      </c>
      <c r="N10" s="226">
        <f>'Fringe Benefits'!N22</f>
        <v>0</v>
      </c>
      <c r="O10" s="226">
        <f>'Fringe Benefits'!O22</f>
        <v>0</v>
      </c>
      <c r="P10" s="226">
        <f>'Fringe Benefits'!P22</f>
        <v>0</v>
      </c>
      <c r="Q10" s="226">
        <f>'Fringe Benefits'!Q22</f>
        <v>0</v>
      </c>
      <c r="R10" s="226">
        <f>'Fringe Benefits'!R22</f>
        <v>0</v>
      </c>
      <c r="S10" s="226">
        <f>'Fringe Benefits'!S22</f>
        <v>0</v>
      </c>
      <c r="T10" s="226">
        <f>'Fringe Benefits'!T22</f>
        <v>0</v>
      </c>
      <c r="U10" s="226">
        <f>'Fringe Benefits'!U22</f>
        <v>0</v>
      </c>
      <c r="V10" s="226">
        <f>'Fringe Benefits'!V22</f>
        <v>0</v>
      </c>
      <c r="W10" s="226">
        <f>'Fringe Benefits'!W22</f>
        <v>0</v>
      </c>
      <c r="X10" s="226">
        <f>'Fringe Benefits'!X22</f>
        <v>0</v>
      </c>
      <c r="Y10" s="226">
        <f>'Fringe Benefits'!Y22</f>
        <v>0</v>
      </c>
      <c r="Z10" s="226">
        <f>'Fringe Benefits'!Z22</f>
        <v>0</v>
      </c>
      <c r="AA10" s="226">
        <f>'Fringe Benefits'!AA22</f>
        <v>0</v>
      </c>
      <c r="AB10" s="226">
        <f>'Fringe Benefits'!AB22</f>
        <v>0</v>
      </c>
      <c r="AC10" s="226">
        <f>'Fringe Benefits'!AC22</f>
        <v>0</v>
      </c>
      <c r="AD10" s="226">
        <f>'Fringe Benefits'!AD22</f>
        <v>0</v>
      </c>
      <c r="AE10" s="226">
        <f>'Fringe Benefits'!AE22</f>
        <v>0</v>
      </c>
    </row>
    <row r="11" spans="1:31" ht="60" customHeight="1">
      <c r="A11" s="55" t="s">
        <v>37</v>
      </c>
      <c r="B11" s="54"/>
      <c r="C11" s="222">
        <f>'Consultants and Professional'!C27</f>
        <v>0</v>
      </c>
      <c r="D11" s="226">
        <f>'Consultants and Professional'!D27</f>
        <v>0</v>
      </c>
      <c r="E11" s="226">
        <f>'Consultants and Professional'!E27</f>
        <v>0</v>
      </c>
      <c r="F11" s="226">
        <f>'Consultants and Professional'!F27</f>
        <v>0</v>
      </c>
      <c r="G11" s="226">
        <f>'Consultants and Professional'!G27</f>
        <v>0</v>
      </c>
      <c r="H11" s="226">
        <f>'Consultants and Professional'!H27</f>
        <v>0</v>
      </c>
      <c r="I11" s="226">
        <f>'Consultants and Professional'!I27</f>
        <v>0</v>
      </c>
      <c r="J11" s="226">
        <f>'Consultants and Professional'!J27</f>
        <v>0</v>
      </c>
      <c r="K11" s="226">
        <f>'Consultants and Professional'!K27</f>
        <v>0</v>
      </c>
      <c r="L11" s="226">
        <f>'Consultants and Professional'!L27</f>
        <v>0</v>
      </c>
      <c r="M11" s="226">
        <f>'Consultants and Professional'!M27</f>
        <v>0</v>
      </c>
      <c r="N11" s="226">
        <f>'Consultants and Professional'!N27</f>
        <v>0</v>
      </c>
      <c r="O11" s="226">
        <f>'Consultants and Professional'!O27</f>
        <v>0</v>
      </c>
      <c r="P11" s="226">
        <f>'Consultants and Professional'!P27</f>
        <v>0</v>
      </c>
      <c r="Q11" s="226">
        <f>'Consultants and Professional'!Q27</f>
        <v>0</v>
      </c>
      <c r="R11" s="226">
        <f>'Consultants and Professional'!R27</f>
        <v>0</v>
      </c>
      <c r="S11" s="226">
        <f>'Consultants and Professional'!S27</f>
        <v>0</v>
      </c>
      <c r="T11" s="226">
        <f>'Consultants and Professional'!T27</f>
        <v>0</v>
      </c>
      <c r="U11" s="226">
        <f>'Consultants and Professional'!U27</f>
        <v>0</v>
      </c>
      <c r="V11" s="226">
        <f>'Consultants and Professional'!V27</f>
        <v>0</v>
      </c>
      <c r="W11" s="226">
        <f>'Consultants and Professional'!W27</f>
        <v>0</v>
      </c>
      <c r="X11" s="226">
        <f>'Consultants and Professional'!X27</f>
        <v>0</v>
      </c>
      <c r="Y11" s="226">
        <f>'Consultants and Professional'!Y27</f>
        <v>0</v>
      </c>
      <c r="Z11" s="226">
        <f>'Consultants and Professional'!Z27</f>
        <v>0</v>
      </c>
      <c r="AA11" s="226">
        <f>'Consultants and Professional'!AA27</f>
        <v>0</v>
      </c>
      <c r="AB11" s="226">
        <f>'Consultants and Professional'!AB27</f>
        <v>0</v>
      </c>
      <c r="AC11" s="226">
        <f>'Consultants and Professional'!AC27</f>
        <v>0</v>
      </c>
      <c r="AD11" s="226">
        <f>'Consultants and Professional'!AD27</f>
        <v>0</v>
      </c>
      <c r="AE11" s="226">
        <f>'Consultants and Professional'!AE27</f>
        <v>0</v>
      </c>
    </row>
    <row r="12" spans="1:31" ht="60" customHeight="1">
      <c r="A12" s="53" t="s">
        <v>15</v>
      </c>
      <c r="B12" s="54"/>
      <c r="C12" s="222">
        <f>'Materials and Supplies'!C29</f>
        <v>0</v>
      </c>
      <c r="D12" s="226">
        <f>'Materials and Supplies'!D29</f>
        <v>0</v>
      </c>
      <c r="E12" s="226">
        <f>'Materials and Supplies'!E29</f>
        <v>0</v>
      </c>
      <c r="F12" s="226">
        <f>'Materials and Supplies'!F29</f>
        <v>0</v>
      </c>
      <c r="G12" s="226">
        <f>'Materials and Supplies'!G29</f>
        <v>0</v>
      </c>
      <c r="H12" s="226">
        <f>'Materials and Supplies'!H29</f>
        <v>0</v>
      </c>
      <c r="I12" s="226">
        <f>'Materials and Supplies'!I29</f>
        <v>0</v>
      </c>
      <c r="J12" s="226">
        <f>'Materials and Supplies'!J29</f>
        <v>0</v>
      </c>
      <c r="K12" s="226">
        <f>'Materials and Supplies'!K29</f>
        <v>0</v>
      </c>
      <c r="L12" s="226">
        <f>'Materials and Supplies'!L29</f>
        <v>0</v>
      </c>
      <c r="M12" s="226">
        <f>'Materials and Supplies'!M29</f>
        <v>0</v>
      </c>
      <c r="N12" s="226">
        <f>'Materials and Supplies'!N29</f>
        <v>0</v>
      </c>
      <c r="O12" s="226">
        <f>'Materials and Supplies'!O29</f>
        <v>0</v>
      </c>
      <c r="P12" s="226">
        <f>'Materials and Supplies'!P29</f>
        <v>0</v>
      </c>
      <c r="Q12" s="226">
        <f>'Materials and Supplies'!Q29</f>
        <v>0</v>
      </c>
      <c r="R12" s="226">
        <f>'Materials and Supplies'!R29</f>
        <v>0</v>
      </c>
      <c r="S12" s="226">
        <f>'Materials and Supplies'!S29</f>
        <v>0</v>
      </c>
      <c r="T12" s="226">
        <f>'Materials and Supplies'!T29</f>
        <v>0</v>
      </c>
      <c r="U12" s="226">
        <f>'Materials and Supplies'!U29</f>
        <v>0</v>
      </c>
      <c r="V12" s="226">
        <f>'Materials and Supplies'!V29</f>
        <v>0</v>
      </c>
      <c r="W12" s="226">
        <f>'Materials and Supplies'!W29</f>
        <v>0</v>
      </c>
      <c r="X12" s="226">
        <f>'Materials and Supplies'!X29</f>
        <v>0</v>
      </c>
      <c r="Y12" s="226">
        <f>'Materials and Supplies'!Y29</f>
        <v>0</v>
      </c>
      <c r="Z12" s="226">
        <f>'Materials and Supplies'!Z29</f>
        <v>0</v>
      </c>
      <c r="AA12" s="226">
        <f>'Materials and Supplies'!AA29</f>
        <v>0</v>
      </c>
      <c r="AB12" s="226">
        <f>'Materials and Supplies'!AB29</f>
        <v>0</v>
      </c>
      <c r="AC12" s="226">
        <f>'Materials and Supplies'!AC29</f>
        <v>0</v>
      </c>
      <c r="AD12" s="226">
        <f>'Materials and Supplies'!AD29</f>
        <v>0</v>
      </c>
      <c r="AE12" s="226">
        <f>'Materials and Supplies'!AE29</f>
        <v>0</v>
      </c>
    </row>
    <row r="13" spans="1:31" ht="60" customHeight="1">
      <c r="A13" s="53" t="s">
        <v>16</v>
      </c>
      <c r="B13" s="54"/>
      <c r="C13" s="222">
        <f>'Facility Costs'!C29</f>
        <v>0</v>
      </c>
      <c r="D13" s="226">
        <f>'Facility Costs'!D29</f>
        <v>0</v>
      </c>
      <c r="E13" s="226">
        <f>'Facility Costs'!E29</f>
        <v>0</v>
      </c>
      <c r="F13" s="226">
        <f>'Facility Costs'!F29</f>
        <v>0</v>
      </c>
      <c r="G13" s="226">
        <f>'Facility Costs'!G29</f>
        <v>0</v>
      </c>
      <c r="H13" s="226">
        <f>'Facility Costs'!H29</f>
        <v>0</v>
      </c>
      <c r="I13" s="226">
        <f>'Facility Costs'!I29</f>
        <v>0</v>
      </c>
      <c r="J13" s="226">
        <f>'Facility Costs'!J29</f>
        <v>0</v>
      </c>
      <c r="K13" s="226">
        <f>'Facility Costs'!K29</f>
        <v>0</v>
      </c>
      <c r="L13" s="226">
        <f>'Facility Costs'!L29</f>
        <v>0</v>
      </c>
      <c r="M13" s="226">
        <f>'Facility Costs'!M29</f>
        <v>0</v>
      </c>
      <c r="N13" s="226">
        <f>'Facility Costs'!N29</f>
        <v>0</v>
      </c>
      <c r="O13" s="226">
        <f>'Facility Costs'!O29</f>
        <v>0</v>
      </c>
      <c r="P13" s="226">
        <f>'Facility Costs'!P29</f>
        <v>0</v>
      </c>
      <c r="Q13" s="226">
        <f>'Facility Costs'!Q29</f>
        <v>0</v>
      </c>
      <c r="R13" s="226">
        <f>'Facility Costs'!R29</f>
        <v>0</v>
      </c>
      <c r="S13" s="226">
        <f>'Facility Costs'!S29</f>
        <v>0</v>
      </c>
      <c r="T13" s="226">
        <f>'Facility Costs'!T29</f>
        <v>0</v>
      </c>
      <c r="U13" s="226">
        <f>'Facility Costs'!U29</f>
        <v>0</v>
      </c>
      <c r="V13" s="226">
        <f>'Facility Costs'!V29</f>
        <v>0</v>
      </c>
      <c r="W13" s="226">
        <f>'Facility Costs'!W29</f>
        <v>0</v>
      </c>
      <c r="X13" s="226">
        <f>'Facility Costs'!X29</f>
        <v>0</v>
      </c>
      <c r="Y13" s="226">
        <f>'Facility Costs'!Y29</f>
        <v>0</v>
      </c>
      <c r="Z13" s="226">
        <f>'Facility Costs'!Z29</f>
        <v>0</v>
      </c>
      <c r="AA13" s="226">
        <f>'Facility Costs'!AA29</f>
        <v>0</v>
      </c>
      <c r="AB13" s="226">
        <f>'Facility Costs'!AB29</f>
        <v>0</v>
      </c>
      <c r="AC13" s="226">
        <f>'Facility Costs'!AC29</f>
        <v>0</v>
      </c>
      <c r="AD13" s="226">
        <f>'Facility Costs'!AD29</f>
        <v>0</v>
      </c>
      <c r="AE13" s="226">
        <f>'Facility Costs'!AE29</f>
        <v>0</v>
      </c>
    </row>
    <row r="14" spans="1:31" ht="60" customHeight="1">
      <c r="A14" s="53" t="s">
        <v>5</v>
      </c>
      <c r="B14" s="54"/>
      <c r="C14" s="222">
        <f>'Specific Assistance'!C29</f>
        <v>0</v>
      </c>
      <c r="D14" s="226">
        <f>'Specific Assistance'!D29</f>
        <v>0</v>
      </c>
      <c r="E14" s="226">
        <f>'Specific Assistance'!E29</f>
        <v>0</v>
      </c>
      <c r="F14" s="226">
        <f>'Specific Assistance'!F29</f>
        <v>0</v>
      </c>
      <c r="G14" s="226">
        <f>'Specific Assistance'!G29</f>
        <v>0</v>
      </c>
      <c r="H14" s="226">
        <f>'Specific Assistance'!H29</f>
        <v>0</v>
      </c>
      <c r="I14" s="226">
        <f>'Specific Assistance'!I29</f>
        <v>0</v>
      </c>
      <c r="J14" s="226">
        <f>'Specific Assistance'!J29</f>
        <v>0</v>
      </c>
      <c r="K14" s="226">
        <f>'Specific Assistance'!K29</f>
        <v>0</v>
      </c>
      <c r="L14" s="226">
        <f>'Specific Assistance'!L29</f>
        <v>0</v>
      </c>
      <c r="M14" s="226">
        <f>'Specific Assistance'!M29</f>
        <v>0</v>
      </c>
      <c r="N14" s="226">
        <f>'Specific Assistance'!N29</f>
        <v>0</v>
      </c>
      <c r="O14" s="226">
        <f>'Specific Assistance'!O29</f>
        <v>0</v>
      </c>
      <c r="P14" s="226">
        <f>'Specific Assistance'!P29</f>
        <v>0</v>
      </c>
      <c r="Q14" s="226">
        <f>'Specific Assistance'!Q29</f>
        <v>0</v>
      </c>
      <c r="R14" s="226">
        <f>'Specific Assistance'!R29</f>
        <v>0</v>
      </c>
      <c r="S14" s="226">
        <f>'Specific Assistance'!S29</f>
        <v>0</v>
      </c>
      <c r="T14" s="226">
        <f>'Specific Assistance'!T29</f>
        <v>0</v>
      </c>
      <c r="U14" s="226">
        <f>'Specific Assistance'!U29</f>
        <v>0</v>
      </c>
      <c r="V14" s="226">
        <f>'Specific Assistance'!V29</f>
        <v>0</v>
      </c>
      <c r="W14" s="226">
        <f>'Specific Assistance'!W29</f>
        <v>0</v>
      </c>
      <c r="X14" s="226">
        <f>'Specific Assistance'!X29</f>
        <v>0</v>
      </c>
      <c r="Y14" s="226">
        <f>'Specific Assistance'!Y29</f>
        <v>0</v>
      </c>
      <c r="Z14" s="226">
        <f>'Specific Assistance'!Z29</f>
        <v>0</v>
      </c>
      <c r="AA14" s="226">
        <f>'Specific Assistance'!AA29</f>
        <v>0</v>
      </c>
      <c r="AB14" s="226">
        <f>'Specific Assistance'!AB29</f>
        <v>0</v>
      </c>
      <c r="AC14" s="226">
        <f>'Specific Assistance'!AC29</f>
        <v>0</v>
      </c>
      <c r="AD14" s="226">
        <f>'Specific Assistance'!AD29</f>
        <v>0</v>
      </c>
      <c r="AE14" s="226">
        <f>'Specific Assistance'!AE29</f>
        <v>0</v>
      </c>
    </row>
    <row r="15" spans="1:31" ht="60" customHeight="1">
      <c r="A15" s="53" t="s">
        <v>6</v>
      </c>
      <c r="B15" s="54"/>
      <c r="C15" s="222">
        <f>Other!C36</f>
        <v>0</v>
      </c>
      <c r="D15" s="226">
        <f>Other!D36</f>
        <v>0</v>
      </c>
      <c r="E15" s="226">
        <f>Other!E36</f>
        <v>0</v>
      </c>
      <c r="F15" s="226">
        <f>Other!F36</f>
        <v>0</v>
      </c>
      <c r="G15" s="226">
        <f>Other!G36</f>
        <v>0</v>
      </c>
      <c r="H15" s="226">
        <f>Other!H36</f>
        <v>0</v>
      </c>
      <c r="I15" s="226">
        <f>Other!I36</f>
        <v>0</v>
      </c>
      <c r="J15" s="226">
        <f>Other!J36</f>
        <v>0</v>
      </c>
      <c r="K15" s="226">
        <f>Other!K36</f>
        <v>0</v>
      </c>
      <c r="L15" s="226">
        <f>Other!L36</f>
        <v>0</v>
      </c>
      <c r="M15" s="226">
        <f>Other!M36</f>
        <v>0</v>
      </c>
      <c r="N15" s="226">
        <f>Other!N36</f>
        <v>0</v>
      </c>
      <c r="O15" s="226">
        <f>Other!O36</f>
        <v>0</v>
      </c>
      <c r="P15" s="226">
        <f>Other!P36</f>
        <v>0</v>
      </c>
      <c r="Q15" s="226">
        <f>Other!Q36</f>
        <v>0</v>
      </c>
      <c r="R15" s="226">
        <f>Other!R36</f>
        <v>0</v>
      </c>
      <c r="S15" s="226">
        <f>Other!S36</f>
        <v>0</v>
      </c>
      <c r="T15" s="226">
        <f>Other!T36</f>
        <v>0</v>
      </c>
      <c r="U15" s="226">
        <f>Other!U36</f>
        <v>0</v>
      </c>
      <c r="V15" s="226">
        <f>Other!V36</f>
        <v>0</v>
      </c>
      <c r="W15" s="226">
        <f>Other!W36</f>
        <v>0</v>
      </c>
      <c r="X15" s="226">
        <f>Other!X36</f>
        <v>0</v>
      </c>
      <c r="Y15" s="226">
        <f>Other!Y36</f>
        <v>0</v>
      </c>
      <c r="Z15" s="226">
        <f>Other!Z36</f>
        <v>0</v>
      </c>
      <c r="AA15" s="226">
        <f>Other!AA36</f>
        <v>0</v>
      </c>
      <c r="AB15" s="226">
        <f>Other!AB36</f>
        <v>0</v>
      </c>
      <c r="AC15" s="226">
        <f>Other!AC36</f>
        <v>0</v>
      </c>
      <c r="AD15" s="226">
        <f>Other!AD36</f>
        <v>0</v>
      </c>
      <c r="AE15" s="226">
        <f>Other!AE36</f>
        <v>0</v>
      </c>
    </row>
    <row r="16" spans="1:31" ht="41.25" customHeight="1" hidden="1">
      <c r="A16" s="53"/>
      <c r="B16" s="54"/>
      <c r="C16" s="222">
        <f aca="true" t="shared" si="0" ref="C16:AE16">SUM(C10:C15)</f>
        <v>0</v>
      </c>
      <c r="D16" s="226">
        <f t="shared" si="0"/>
        <v>0</v>
      </c>
      <c r="E16" s="226">
        <f t="shared" si="0"/>
        <v>0</v>
      </c>
      <c r="F16" s="226">
        <f t="shared" si="0"/>
        <v>0</v>
      </c>
      <c r="G16" s="226">
        <f t="shared" si="0"/>
        <v>0</v>
      </c>
      <c r="H16" s="226">
        <f t="shared" si="0"/>
        <v>0</v>
      </c>
      <c r="I16" s="226">
        <f t="shared" si="0"/>
        <v>0</v>
      </c>
      <c r="J16" s="226">
        <f t="shared" si="0"/>
        <v>0</v>
      </c>
      <c r="K16" s="226">
        <f t="shared" si="0"/>
        <v>0</v>
      </c>
      <c r="L16" s="226">
        <f t="shared" si="0"/>
        <v>0</v>
      </c>
      <c r="M16" s="226">
        <f t="shared" si="0"/>
        <v>0</v>
      </c>
      <c r="N16" s="226">
        <f t="shared" si="0"/>
        <v>0</v>
      </c>
      <c r="O16" s="226">
        <f t="shared" si="0"/>
        <v>0</v>
      </c>
      <c r="P16" s="226">
        <f t="shared" si="0"/>
        <v>0</v>
      </c>
      <c r="Q16" s="226">
        <f t="shared" si="0"/>
        <v>0</v>
      </c>
      <c r="R16" s="226">
        <f t="shared" si="0"/>
        <v>0</v>
      </c>
      <c r="S16" s="226">
        <f t="shared" si="0"/>
        <v>0</v>
      </c>
      <c r="T16" s="226">
        <f t="shared" si="0"/>
        <v>0</v>
      </c>
      <c r="U16" s="226">
        <f t="shared" si="0"/>
        <v>0</v>
      </c>
      <c r="V16" s="226">
        <f t="shared" si="0"/>
        <v>0</v>
      </c>
      <c r="W16" s="226">
        <f t="shared" si="0"/>
        <v>0</v>
      </c>
      <c r="X16" s="226">
        <f t="shared" si="0"/>
        <v>0</v>
      </c>
      <c r="Y16" s="226">
        <f t="shared" si="0"/>
        <v>0</v>
      </c>
      <c r="Z16" s="226">
        <f t="shared" si="0"/>
        <v>0</v>
      </c>
      <c r="AA16" s="226">
        <f t="shared" si="0"/>
        <v>0</v>
      </c>
      <c r="AB16" s="226">
        <f t="shared" si="0"/>
        <v>0</v>
      </c>
      <c r="AC16" s="226">
        <f t="shared" si="0"/>
        <v>0</v>
      </c>
      <c r="AD16" s="226">
        <f t="shared" si="0"/>
        <v>0</v>
      </c>
      <c r="AE16" s="226">
        <f t="shared" si="0"/>
        <v>0</v>
      </c>
    </row>
    <row r="17" spans="1:31" ht="60" customHeight="1">
      <c r="A17" s="55" t="s">
        <v>17</v>
      </c>
      <c r="B17" s="54"/>
      <c r="C17" s="223" t="s">
        <v>124</v>
      </c>
      <c r="D17" s="226">
        <f>'Gen and Admin Costs'!C14</f>
        <v>0</v>
      </c>
      <c r="E17" s="226">
        <f>'Gen and Admin Costs'!D14</f>
        <v>0</v>
      </c>
      <c r="F17" s="226">
        <f>'Gen and Admin Costs'!E14</f>
        <v>0</v>
      </c>
      <c r="G17" s="226">
        <f>'Gen and Admin Costs'!F14</f>
        <v>0</v>
      </c>
      <c r="H17" s="226">
        <f>'Gen and Admin Costs'!G14</f>
        <v>0</v>
      </c>
      <c r="I17" s="226">
        <f>'Gen and Admin Costs'!H14</f>
        <v>0</v>
      </c>
      <c r="J17" s="226">
        <f>'Gen and Admin Costs'!I14</f>
        <v>0</v>
      </c>
      <c r="K17" s="226">
        <f>'Gen and Admin Costs'!J14</f>
        <v>0</v>
      </c>
      <c r="L17" s="226">
        <f>'Gen and Admin Costs'!K14</f>
        <v>0</v>
      </c>
      <c r="M17" s="226">
        <f>'Gen and Admin Costs'!L14</f>
        <v>0</v>
      </c>
      <c r="N17" s="226">
        <f>'Gen and Admin Costs'!M14</f>
        <v>0</v>
      </c>
      <c r="O17" s="226">
        <f>'Gen and Admin Costs'!N14</f>
        <v>0</v>
      </c>
      <c r="P17" s="226">
        <f>'Gen and Admin Costs'!O14</f>
        <v>0</v>
      </c>
      <c r="Q17" s="226">
        <f>'Gen and Admin Costs'!P14</f>
        <v>0</v>
      </c>
      <c r="R17" s="226">
        <f>'Gen and Admin Costs'!B21</f>
        <v>0</v>
      </c>
      <c r="S17" s="226">
        <f>'Gen and Admin Costs'!C21</f>
        <v>0</v>
      </c>
      <c r="T17" s="226">
        <f>'Gen and Admin Costs'!D21</f>
        <v>0</v>
      </c>
      <c r="U17" s="226">
        <f>'Gen and Admin Costs'!E21</f>
        <v>0</v>
      </c>
      <c r="V17" s="226">
        <f>'Gen and Admin Costs'!F21</f>
        <v>0</v>
      </c>
      <c r="W17" s="226">
        <f>'Gen and Admin Costs'!G21</f>
        <v>0</v>
      </c>
      <c r="X17" s="226">
        <f>'Gen and Admin Costs'!H21</f>
        <v>0</v>
      </c>
      <c r="Y17" s="226">
        <f>'Gen and Admin Costs'!I21</f>
        <v>0</v>
      </c>
      <c r="Z17" s="226">
        <f>'Gen and Admin Costs'!J21</f>
        <v>0</v>
      </c>
      <c r="AA17" s="226">
        <f>'Gen and Admin Costs'!K21</f>
        <v>0</v>
      </c>
      <c r="AB17" s="226">
        <f>'Gen and Admin Costs'!L21</f>
        <v>0</v>
      </c>
      <c r="AC17" s="226">
        <f>'Gen and Admin Costs'!M21</f>
        <v>0</v>
      </c>
      <c r="AD17" s="226">
        <f>'Gen and Admin Costs'!N21</f>
        <v>0</v>
      </c>
      <c r="AE17" s="226">
        <f>'Gen and Admin Costs'!O21</f>
        <v>0</v>
      </c>
    </row>
    <row r="18" spans="1:31" ht="60" customHeight="1">
      <c r="A18" s="53" t="s">
        <v>7</v>
      </c>
      <c r="B18" s="54"/>
      <c r="C18" s="224">
        <f>SUM(C10:C15)</f>
        <v>0</v>
      </c>
      <c r="D18" s="226">
        <f>SUM(D10:D15)+D17</f>
        <v>0</v>
      </c>
      <c r="E18" s="226">
        <f>SUM(E10:E15)+E17</f>
        <v>0</v>
      </c>
      <c r="F18" s="226">
        <f aca="true" t="shared" si="1" ref="F18:AD18">SUM(F10:F15)+F17</f>
        <v>0</v>
      </c>
      <c r="G18" s="226">
        <f t="shared" si="1"/>
        <v>0</v>
      </c>
      <c r="H18" s="226">
        <f t="shared" si="1"/>
        <v>0</v>
      </c>
      <c r="I18" s="226">
        <f t="shared" si="1"/>
        <v>0</v>
      </c>
      <c r="J18" s="226">
        <f t="shared" si="1"/>
        <v>0</v>
      </c>
      <c r="K18" s="226">
        <f t="shared" si="1"/>
        <v>0</v>
      </c>
      <c r="L18" s="226">
        <f t="shared" si="1"/>
        <v>0</v>
      </c>
      <c r="M18" s="226">
        <f t="shared" si="1"/>
        <v>0</v>
      </c>
      <c r="N18" s="226">
        <f t="shared" si="1"/>
        <v>0</v>
      </c>
      <c r="O18" s="226">
        <f t="shared" si="1"/>
        <v>0</v>
      </c>
      <c r="P18" s="226">
        <f t="shared" si="1"/>
        <v>0</v>
      </c>
      <c r="Q18" s="226">
        <f t="shared" si="1"/>
        <v>0</v>
      </c>
      <c r="R18" s="226">
        <f t="shared" si="1"/>
        <v>0</v>
      </c>
      <c r="S18" s="226">
        <f t="shared" si="1"/>
        <v>0</v>
      </c>
      <c r="T18" s="226">
        <f t="shared" si="1"/>
        <v>0</v>
      </c>
      <c r="U18" s="226">
        <f t="shared" si="1"/>
        <v>0</v>
      </c>
      <c r="V18" s="226">
        <f t="shared" si="1"/>
        <v>0</v>
      </c>
      <c r="W18" s="226">
        <f t="shared" si="1"/>
        <v>0</v>
      </c>
      <c r="X18" s="226">
        <f t="shared" si="1"/>
        <v>0</v>
      </c>
      <c r="Y18" s="226">
        <f t="shared" si="1"/>
        <v>0</v>
      </c>
      <c r="Z18" s="226">
        <f t="shared" si="1"/>
        <v>0</v>
      </c>
      <c r="AA18" s="226">
        <f t="shared" si="1"/>
        <v>0</v>
      </c>
      <c r="AB18" s="226">
        <f t="shared" si="1"/>
        <v>0</v>
      </c>
      <c r="AC18" s="226">
        <f t="shared" si="1"/>
        <v>0</v>
      </c>
      <c r="AD18" s="226">
        <f t="shared" si="1"/>
        <v>0</v>
      </c>
      <c r="AE18" s="226">
        <f>SUM(AE10:AE15)+AE17</f>
        <v>0</v>
      </c>
    </row>
    <row r="19" spans="1:31" ht="60" customHeight="1">
      <c r="A19" s="53" t="s">
        <v>8</v>
      </c>
      <c r="B19" s="54"/>
      <c r="C19" s="222">
        <f>'Sch 6-Equip'!C29</f>
        <v>0</v>
      </c>
      <c r="D19" s="226">
        <f>'Sch 6-Equip'!D29</f>
        <v>0</v>
      </c>
      <c r="E19" s="226">
        <f>'Sch 6-Equip'!E29</f>
        <v>0</v>
      </c>
      <c r="F19" s="226">
        <f>'Sch 6-Equip'!F29</f>
        <v>0</v>
      </c>
      <c r="G19" s="226">
        <f>'Sch 6-Equip'!G29</f>
        <v>0</v>
      </c>
      <c r="H19" s="226">
        <f>'Sch 6-Equip'!H29</f>
        <v>0</v>
      </c>
      <c r="I19" s="226">
        <f>'Sch 6-Equip'!I29</f>
        <v>0</v>
      </c>
      <c r="J19" s="226">
        <f>'Sch 6-Equip'!J29</f>
        <v>0</v>
      </c>
      <c r="K19" s="226">
        <f>'Sch 6-Equip'!K29</f>
        <v>0</v>
      </c>
      <c r="L19" s="226">
        <f>'Sch 6-Equip'!L29</f>
        <v>0</v>
      </c>
      <c r="M19" s="226">
        <f>'Sch 6-Equip'!M29</f>
        <v>0</v>
      </c>
      <c r="N19" s="226">
        <f>'Sch 6-Equip'!N29</f>
        <v>0</v>
      </c>
      <c r="O19" s="226">
        <f>'Sch 6-Equip'!O29</f>
        <v>0</v>
      </c>
      <c r="P19" s="226">
        <f>'Sch 6-Equip'!P29</f>
        <v>0</v>
      </c>
      <c r="Q19" s="226">
        <f>'Sch 6-Equip'!Q29</f>
        <v>0</v>
      </c>
      <c r="R19" s="226">
        <f>'Sch 6-Equip'!R29</f>
        <v>0</v>
      </c>
      <c r="S19" s="226">
        <f>'Sch 6-Equip'!S29</f>
        <v>0</v>
      </c>
      <c r="T19" s="226">
        <f>'Sch 6-Equip'!T29</f>
        <v>0</v>
      </c>
      <c r="U19" s="226">
        <f>'Sch 6-Equip'!U29</f>
        <v>0</v>
      </c>
      <c r="V19" s="226">
        <f>'Sch 6-Equip'!V29</f>
        <v>0</v>
      </c>
      <c r="W19" s="226">
        <f>'Sch 6-Equip'!W29</f>
        <v>0</v>
      </c>
      <c r="X19" s="226">
        <f>'Sch 6-Equip'!X29</f>
        <v>0</v>
      </c>
      <c r="Y19" s="226">
        <f>'Sch 6-Equip'!Y29</f>
        <v>0</v>
      </c>
      <c r="Z19" s="226">
        <f>'Sch 6-Equip'!Z29</f>
        <v>0</v>
      </c>
      <c r="AA19" s="226">
        <f>'Sch 6-Equip'!AA29</f>
        <v>0</v>
      </c>
      <c r="AB19" s="226">
        <f>'Sch 6-Equip'!AB29</f>
        <v>0</v>
      </c>
      <c r="AC19" s="226">
        <f>'Sch 6-Equip'!AC29</f>
        <v>0</v>
      </c>
      <c r="AD19" s="226">
        <f>'Sch 6-Equip'!AD29</f>
        <v>0</v>
      </c>
      <c r="AE19" s="226">
        <f>'Sch 6-Equip'!AE29</f>
        <v>0</v>
      </c>
    </row>
    <row r="20" spans="1:31" ht="60" customHeight="1">
      <c r="A20" s="53" t="s">
        <v>9</v>
      </c>
      <c r="B20" s="54"/>
      <c r="C20" s="224">
        <f>C18+C19</f>
        <v>0</v>
      </c>
      <c r="D20" s="226">
        <f>D18+D19</f>
        <v>0</v>
      </c>
      <c r="E20" s="226">
        <f>E18+E19</f>
        <v>0</v>
      </c>
      <c r="F20" s="226">
        <f aca="true" t="shared" si="2" ref="F20:AE20">F18+F19</f>
        <v>0</v>
      </c>
      <c r="G20" s="226">
        <f t="shared" si="2"/>
        <v>0</v>
      </c>
      <c r="H20" s="226">
        <f t="shared" si="2"/>
        <v>0</v>
      </c>
      <c r="I20" s="226">
        <f t="shared" si="2"/>
        <v>0</v>
      </c>
      <c r="J20" s="226">
        <f t="shared" si="2"/>
        <v>0</v>
      </c>
      <c r="K20" s="226">
        <f t="shared" si="2"/>
        <v>0</v>
      </c>
      <c r="L20" s="226">
        <f t="shared" si="2"/>
        <v>0</v>
      </c>
      <c r="M20" s="226">
        <f t="shared" si="2"/>
        <v>0</v>
      </c>
      <c r="N20" s="226">
        <f t="shared" si="2"/>
        <v>0</v>
      </c>
      <c r="O20" s="226">
        <f t="shared" si="2"/>
        <v>0</v>
      </c>
      <c r="P20" s="226">
        <f t="shared" si="2"/>
        <v>0</v>
      </c>
      <c r="Q20" s="226">
        <f t="shared" si="2"/>
        <v>0</v>
      </c>
      <c r="R20" s="226">
        <f t="shared" si="2"/>
        <v>0</v>
      </c>
      <c r="S20" s="226">
        <f t="shared" si="2"/>
        <v>0</v>
      </c>
      <c r="T20" s="226">
        <f t="shared" si="2"/>
        <v>0</v>
      </c>
      <c r="U20" s="226">
        <f t="shared" si="2"/>
        <v>0</v>
      </c>
      <c r="V20" s="226">
        <f t="shared" si="2"/>
        <v>0</v>
      </c>
      <c r="W20" s="226">
        <f t="shared" si="2"/>
        <v>0</v>
      </c>
      <c r="X20" s="226">
        <f t="shared" si="2"/>
        <v>0</v>
      </c>
      <c r="Y20" s="226">
        <f t="shared" si="2"/>
        <v>0</v>
      </c>
      <c r="Z20" s="226">
        <f t="shared" si="2"/>
        <v>0</v>
      </c>
      <c r="AA20" s="226">
        <f t="shared" si="2"/>
        <v>0</v>
      </c>
      <c r="AB20" s="226">
        <f t="shared" si="2"/>
        <v>0</v>
      </c>
      <c r="AC20" s="226">
        <f t="shared" si="2"/>
        <v>0</v>
      </c>
      <c r="AD20" s="226">
        <f t="shared" si="2"/>
        <v>0</v>
      </c>
      <c r="AE20" s="226">
        <f t="shared" si="2"/>
        <v>0</v>
      </c>
    </row>
    <row r="21" spans="1:31" ht="60" customHeight="1">
      <c r="A21" s="53" t="s">
        <v>10</v>
      </c>
      <c r="B21" s="54"/>
      <c r="C21" s="222">
        <f>'Sch 2-Rev'!B27</f>
        <v>0</v>
      </c>
      <c r="D21" s="226">
        <f>'Sch 2-Rev'!C27</f>
        <v>0</v>
      </c>
      <c r="E21" s="226">
        <f>'Sch 2-Rev'!D27</f>
        <v>0</v>
      </c>
      <c r="F21" s="226">
        <f>'Sch 2-Rev'!E27</f>
        <v>0</v>
      </c>
      <c r="G21" s="226">
        <f>'Sch 2-Rev'!F27</f>
        <v>0</v>
      </c>
      <c r="H21" s="226">
        <f>'Sch 2-Rev'!G27</f>
        <v>0</v>
      </c>
      <c r="I21" s="226">
        <f>'Sch 2-Rev'!H27</f>
        <v>0</v>
      </c>
      <c r="J21" s="226">
        <f>'Sch 2-Rev'!I27</f>
        <v>0</v>
      </c>
      <c r="K21" s="226">
        <f>'Sch 2-Rev'!J27</f>
        <v>0</v>
      </c>
      <c r="L21" s="226">
        <f>'Sch 2-Rev'!K27</f>
        <v>0</v>
      </c>
      <c r="M21" s="226">
        <f>'Sch 2-Rev'!L27</f>
        <v>0</v>
      </c>
      <c r="N21" s="226">
        <f>'Sch 2-Rev'!M27</f>
        <v>0</v>
      </c>
      <c r="O21" s="226">
        <f>'Sch 2-Rev'!N27</f>
        <v>0</v>
      </c>
      <c r="P21" s="226">
        <f>'Sch 2-Rev'!O27</f>
        <v>0</v>
      </c>
      <c r="Q21" s="226">
        <f>'Sch 2-Rev'!P27</f>
        <v>0</v>
      </c>
      <c r="R21" s="226">
        <f>'Sch 2-Rev'!Q27</f>
        <v>0</v>
      </c>
      <c r="S21" s="226">
        <f>'Sch 2-Rev'!R27</f>
        <v>0</v>
      </c>
      <c r="T21" s="226">
        <f>'Sch 2-Rev'!S27</f>
        <v>0</v>
      </c>
      <c r="U21" s="226">
        <f>'Sch 2-Rev'!T27</f>
        <v>0</v>
      </c>
      <c r="V21" s="226">
        <f>'Sch 2-Rev'!U27</f>
        <v>0</v>
      </c>
      <c r="W21" s="226">
        <f>'Sch 2-Rev'!V27</f>
        <v>0</v>
      </c>
      <c r="X21" s="226">
        <f>'Sch 2-Rev'!W27</f>
        <v>0</v>
      </c>
      <c r="Y21" s="226">
        <f>'Sch 2-Rev'!X27</f>
        <v>0</v>
      </c>
      <c r="Z21" s="226">
        <f>'Sch 2-Rev'!Y27</f>
        <v>0</v>
      </c>
      <c r="AA21" s="226">
        <f>'Sch 2-Rev'!Z27</f>
        <v>0</v>
      </c>
      <c r="AB21" s="226">
        <f>'Sch 2-Rev'!AA27</f>
        <v>0</v>
      </c>
      <c r="AC21" s="226">
        <f>'Sch 2-Rev'!AB27</f>
        <v>0</v>
      </c>
      <c r="AD21" s="226">
        <f>'Sch 2-Rev'!AC27</f>
        <v>0</v>
      </c>
      <c r="AE21" s="226">
        <f>'Sch 2-Rev'!AD27</f>
        <v>0</v>
      </c>
    </row>
    <row r="22" spans="1:31" ht="60" customHeight="1">
      <c r="A22" s="53" t="s">
        <v>11</v>
      </c>
      <c r="B22" s="54"/>
      <c r="C22" s="224">
        <f aca="true" t="shared" si="3" ref="C22:AE22">C20-C21</f>
        <v>0</v>
      </c>
      <c r="D22" s="226">
        <f t="shared" si="3"/>
        <v>0</v>
      </c>
      <c r="E22" s="226">
        <f t="shared" si="3"/>
        <v>0</v>
      </c>
      <c r="F22" s="226">
        <f t="shared" si="3"/>
        <v>0</v>
      </c>
      <c r="G22" s="226">
        <f t="shared" si="3"/>
        <v>0</v>
      </c>
      <c r="H22" s="226">
        <f t="shared" si="3"/>
        <v>0</v>
      </c>
      <c r="I22" s="226">
        <f t="shared" si="3"/>
        <v>0</v>
      </c>
      <c r="J22" s="226">
        <f t="shared" si="3"/>
        <v>0</v>
      </c>
      <c r="K22" s="226">
        <f t="shared" si="3"/>
        <v>0</v>
      </c>
      <c r="L22" s="226">
        <f t="shared" si="3"/>
        <v>0</v>
      </c>
      <c r="M22" s="226">
        <f t="shared" si="3"/>
        <v>0</v>
      </c>
      <c r="N22" s="226">
        <f t="shared" si="3"/>
        <v>0</v>
      </c>
      <c r="O22" s="226">
        <f t="shared" si="3"/>
        <v>0</v>
      </c>
      <c r="P22" s="226">
        <f t="shared" si="3"/>
        <v>0</v>
      </c>
      <c r="Q22" s="226">
        <f t="shared" si="3"/>
        <v>0</v>
      </c>
      <c r="R22" s="226">
        <f t="shared" si="3"/>
        <v>0</v>
      </c>
      <c r="S22" s="226">
        <f t="shared" si="3"/>
        <v>0</v>
      </c>
      <c r="T22" s="226">
        <f t="shared" si="3"/>
        <v>0</v>
      </c>
      <c r="U22" s="226">
        <f t="shared" si="3"/>
        <v>0</v>
      </c>
      <c r="V22" s="226">
        <f t="shared" si="3"/>
        <v>0</v>
      </c>
      <c r="W22" s="226">
        <f t="shared" si="3"/>
        <v>0</v>
      </c>
      <c r="X22" s="226">
        <f t="shared" si="3"/>
        <v>0</v>
      </c>
      <c r="Y22" s="226">
        <f t="shared" si="3"/>
        <v>0</v>
      </c>
      <c r="Z22" s="226">
        <f t="shared" si="3"/>
        <v>0</v>
      </c>
      <c r="AA22" s="226">
        <f t="shared" si="3"/>
        <v>0</v>
      </c>
      <c r="AB22" s="226">
        <f t="shared" si="3"/>
        <v>0</v>
      </c>
      <c r="AC22" s="226">
        <f t="shared" si="3"/>
        <v>0</v>
      </c>
      <c r="AD22" s="226">
        <f t="shared" si="3"/>
        <v>0</v>
      </c>
      <c r="AE22" s="226">
        <f t="shared" si="3"/>
        <v>0</v>
      </c>
    </row>
    <row r="23" spans="1:31" ht="60" customHeight="1">
      <c r="A23" s="53" t="s">
        <v>12</v>
      </c>
      <c r="B23" s="315"/>
      <c r="C23" s="222">
        <f>SUM(D23:AD23)</f>
        <v>0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26"/>
    </row>
    <row r="24" spans="1:31" ht="60" customHeight="1">
      <c r="A24" s="56" t="s">
        <v>14</v>
      </c>
      <c r="B24" s="300"/>
      <c r="C24" s="225">
        <f>C22+C23</f>
        <v>0</v>
      </c>
      <c r="D24" s="276">
        <f aca="true" t="shared" si="4" ref="D24:AD24">D22+D23</f>
        <v>0</v>
      </c>
      <c r="E24" s="276">
        <f t="shared" si="4"/>
        <v>0</v>
      </c>
      <c r="F24" s="276">
        <f t="shared" si="4"/>
        <v>0</v>
      </c>
      <c r="G24" s="276">
        <f t="shared" si="4"/>
        <v>0</v>
      </c>
      <c r="H24" s="276">
        <f t="shared" si="4"/>
        <v>0</v>
      </c>
      <c r="I24" s="276">
        <f t="shared" si="4"/>
        <v>0</v>
      </c>
      <c r="J24" s="276">
        <f t="shared" si="4"/>
        <v>0</v>
      </c>
      <c r="K24" s="276">
        <f t="shared" si="4"/>
        <v>0</v>
      </c>
      <c r="L24" s="276">
        <f t="shared" si="4"/>
        <v>0</v>
      </c>
      <c r="M24" s="276">
        <f t="shared" si="4"/>
        <v>0</v>
      </c>
      <c r="N24" s="276">
        <f t="shared" si="4"/>
        <v>0</v>
      </c>
      <c r="O24" s="276">
        <f t="shared" si="4"/>
        <v>0</v>
      </c>
      <c r="P24" s="276">
        <f t="shared" si="4"/>
        <v>0</v>
      </c>
      <c r="Q24" s="276">
        <f t="shared" si="4"/>
        <v>0</v>
      </c>
      <c r="R24" s="276">
        <f t="shared" si="4"/>
        <v>0</v>
      </c>
      <c r="S24" s="276">
        <f t="shared" si="4"/>
        <v>0</v>
      </c>
      <c r="T24" s="276">
        <f t="shared" si="4"/>
        <v>0</v>
      </c>
      <c r="U24" s="276">
        <f t="shared" si="4"/>
        <v>0</v>
      </c>
      <c r="V24" s="276">
        <f t="shared" si="4"/>
        <v>0</v>
      </c>
      <c r="W24" s="276">
        <f t="shared" si="4"/>
        <v>0</v>
      </c>
      <c r="X24" s="276">
        <f t="shared" si="4"/>
        <v>0</v>
      </c>
      <c r="Y24" s="276">
        <f t="shared" si="4"/>
        <v>0</v>
      </c>
      <c r="Z24" s="276">
        <f t="shared" si="4"/>
        <v>0</v>
      </c>
      <c r="AA24" s="276">
        <f t="shared" si="4"/>
        <v>0</v>
      </c>
      <c r="AB24" s="276">
        <f t="shared" si="4"/>
        <v>0</v>
      </c>
      <c r="AC24" s="276">
        <f t="shared" si="4"/>
        <v>0</v>
      </c>
      <c r="AD24" s="276">
        <f t="shared" si="4"/>
        <v>0</v>
      </c>
      <c r="AE24" s="276">
        <f>AE22</f>
        <v>0</v>
      </c>
    </row>
    <row r="25" spans="1:31" ht="60" customHeight="1">
      <c r="A25" s="56" t="s">
        <v>132</v>
      </c>
      <c r="B25" s="30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1"/>
      <c r="AE25" s="271"/>
    </row>
    <row r="26" spans="1:31" ht="53.25" customHeight="1">
      <c r="A26" s="56" t="s">
        <v>133</v>
      </c>
      <c r="B26" s="316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3"/>
      <c r="AC26" s="273"/>
      <c r="AD26" s="274"/>
      <c r="AE26" s="275"/>
    </row>
    <row r="27" spans="3:30" ht="12.75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7"/>
      <c r="AC27" s="57"/>
      <c r="AD27" s="57"/>
    </row>
    <row r="28" spans="28:30" ht="12.75">
      <c r="AB28" s="57"/>
      <c r="AC28" s="57"/>
      <c r="AD28" s="57"/>
    </row>
  </sheetData>
  <sheetProtection password="DBAD" sheet="1" objects="1" scenarios="1"/>
  <mergeCells count="2">
    <mergeCell ref="F1:J1"/>
    <mergeCell ref="B23:B26"/>
  </mergeCells>
  <printOptions horizontalCentered="1" verticalCentered="1"/>
  <pageMargins left="0" right="0" top="1" bottom="0.25" header="0.25" footer="0.5"/>
  <pageSetup firstPageNumber="2" useFirstPageNumber="1" horizontalDpi="600" verticalDpi="600" orientation="landscape" paperSize="5" scale="40" r:id="rId3"/>
  <headerFooter alignWithMargins="0">
    <oddHeader>&amp;C&amp;"Arial,Bold"&amp;20STATE OF NEW JERSEY
DEPARTMENT OF CHILDREN AND FAMILIES
ANNEX B: CONTRACT EXPENSE SUMMARY
PAGE &amp;P OF &amp;N</oddHeader>
  </headerFooter>
  <colBreaks count="1" manualBreakCount="1">
    <brk id="17" max="2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116"/>
  <sheetViews>
    <sheetView showGridLines="0" view="pageBreakPreview" zoomScale="75" zoomScaleNormal="75" zoomScaleSheetLayoutView="75" zoomScalePageLayoutView="0" workbookViewId="0" topLeftCell="A1">
      <pane xSplit="6" ySplit="8" topLeftCell="G26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B9" sqref="B9"/>
    </sheetView>
  </sheetViews>
  <sheetFormatPr defaultColWidth="9.140625" defaultRowHeight="12.75"/>
  <cols>
    <col min="1" max="1" width="4.421875" style="124" customWidth="1"/>
    <col min="2" max="2" width="63.421875" style="12" customWidth="1"/>
    <col min="3" max="3" width="13.28125" style="124" customWidth="1"/>
    <col min="4" max="4" width="13.8515625" style="124" customWidth="1"/>
    <col min="5" max="5" width="9.28125" style="124" customWidth="1"/>
    <col min="6" max="6" width="25.7109375" style="13" customWidth="1"/>
    <col min="7" max="30" width="20.7109375" style="13" customWidth="1"/>
    <col min="31" max="34" width="20.7109375" style="12" customWidth="1"/>
    <col min="35" max="92" width="12.7109375" style="12" customWidth="1"/>
    <col min="93" max="16384" width="9.140625" style="12" customWidth="1"/>
  </cols>
  <sheetData>
    <row r="1" spans="18:19" ht="18.75" customHeight="1">
      <c r="R1" s="111" t="s">
        <v>1</v>
      </c>
      <c r="S1" s="12"/>
    </row>
    <row r="2" spans="1:31" ht="21" customHeight="1">
      <c r="A2" s="125"/>
      <c r="B2" s="181" t="s">
        <v>128</v>
      </c>
      <c r="C2" s="133"/>
      <c r="D2" s="133"/>
      <c r="E2" s="134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6" t="s">
        <v>115</v>
      </c>
      <c r="S2" s="17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109"/>
    </row>
    <row r="3" spans="1:31" ht="21.75" customHeight="1">
      <c r="A3" s="182"/>
      <c r="B3" s="125" t="s">
        <v>130</v>
      </c>
      <c r="C3" s="133"/>
      <c r="D3" s="133"/>
      <c r="E3" s="13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6" t="s">
        <v>120</v>
      </c>
      <c r="S3" s="17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109"/>
    </row>
    <row r="4" spans="2:31" ht="18">
      <c r="B4" s="40"/>
      <c r="C4" s="133"/>
      <c r="D4" s="133"/>
      <c r="E4" s="134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6" t="s">
        <v>116</v>
      </c>
      <c r="S4" s="59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109"/>
    </row>
    <row r="5" spans="2:34" ht="18">
      <c r="B5" s="40"/>
      <c r="C5" s="133"/>
      <c r="D5" s="133"/>
      <c r="E5" s="13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70" t="s">
        <v>98</v>
      </c>
      <c r="S5" s="126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109"/>
      <c r="AH5" s="42"/>
    </row>
    <row r="6" spans="2:34" ht="15">
      <c r="B6" s="40"/>
      <c r="C6" s="133"/>
      <c r="D6" s="133"/>
      <c r="E6" s="134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AH6" s="42"/>
    </row>
    <row r="7" spans="1:34" ht="28.5" customHeight="1">
      <c r="A7" s="158" t="s">
        <v>63</v>
      </c>
      <c r="B7" s="157" t="s">
        <v>38</v>
      </c>
      <c r="C7" s="98"/>
      <c r="D7" s="98"/>
      <c r="E7" s="135"/>
      <c r="F7" s="64">
        <v>1</v>
      </c>
      <c r="G7" s="65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>
        <v>9</v>
      </c>
      <c r="O7" s="66">
        <v>10</v>
      </c>
      <c r="P7" s="66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6">
        <v>19</v>
      </c>
      <c r="Y7" s="66">
        <v>20</v>
      </c>
      <c r="Z7" s="66">
        <v>21</v>
      </c>
      <c r="AA7" s="66">
        <v>22</v>
      </c>
      <c r="AB7" s="66">
        <v>23</v>
      </c>
      <c r="AC7" s="66">
        <v>24</v>
      </c>
      <c r="AD7" s="66">
        <v>25</v>
      </c>
      <c r="AE7" s="66">
        <v>26</v>
      </c>
      <c r="AF7" s="66">
        <v>27</v>
      </c>
      <c r="AG7" s="66">
        <v>28</v>
      </c>
      <c r="AH7" s="66">
        <v>29</v>
      </c>
    </row>
    <row r="8" spans="1:36" s="97" customFormat="1" ht="54" customHeight="1">
      <c r="A8" s="129"/>
      <c r="B8" s="127" t="s">
        <v>39</v>
      </c>
      <c r="C8" s="119" t="s">
        <v>40</v>
      </c>
      <c r="D8" s="119" t="s">
        <v>41</v>
      </c>
      <c r="E8" s="136" t="s">
        <v>42</v>
      </c>
      <c r="F8" s="128" t="s">
        <v>43</v>
      </c>
      <c r="G8" s="143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 t="s">
        <v>44</v>
      </c>
      <c r="AH8" s="144" t="s">
        <v>131</v>
      </c>
      <c r="AI8" s="96"/>
      <c r="AJ8" s="96"/>
    </row>
    <row r="9" spans="1:34" ht="39.75" customHeight="1">
      <c r="A9" s="130">
        <v>1</v>
      </c>
      <c r="B9" s="2"/>
      <c r="C9" s="232"/>
      <c r="D9" s="235"/>
      <c r="E9" s="231"/>
      <c r="F9" s="227">
        <f>SUM(G9:AH9)</f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39.75" customHeight="1">
      <c r="A10" s="130">
        <v>2</v>
      </c>
      <c r="B10" s="3"/>
      <c r="C10" s="232"/>
      <c r="D10" s="235"/>
      <c r="E10" s="231"/>
      <c r="F10" s="227">
        <f aca="true" t="shared" si="0" ref="F10:F30">SUM(G10:AH10)</f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34" ht="39.75" customHeight="1">
      <c r="A11" s="130">
        <v>3</v>
      </c>
      <c r="B11" s="3"/>
      <c r="C11" s="232"/>
      <c r="D11" s="235"/>
      <c r="E11" s="231"/>
      <c r="F11" s="227">
        <f t="shared" si="0"/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39.75" customHeight="1">
      <c r="A12" s="130">
        <v>4</v>
      </c>
      <c r="B12" s="3"/>
      <c r="C12" s="232"/>
      <c r="D12" s="235"/>
      <c r="E12" s="231"/>
      <c r="F12" s="227">
        <f t="shared" si="0"/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 ht="39.75" customHeight="1">
      <c r="A13" s="130">
        <v>5</v>
      </c>
      <c r="B13" s="3"/>
      <c r="C13" s="232"/>
      <c r="D13" s="235"/>
      <c r="E13" s="231"/>
      <c r="F13" s="227">
        <f t="shared" si="0"/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ht="39.75" customHeight="1">
      <c r="A14" s="130">
        <v>6</v>
      </c>
      <c r="B14" s="3"/>
      <c r="C14" s="232"/>
      <c r="D14" s="235"/>
      <c r="E14" s="231"/>
      <c r="F14" s="227">
        <f t="shared" si="0"/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39.75" customHeight="1">
      <c r="A15" s="130">
        <v>7</v>
      </c>
      <c r="B15" s="3"/>
      <c r="C15" s="232"/>
      <c r="D15" s="235"/>
      <c r="E15" s="231"/>
      <c r="F15" s="227">
        <f t="shared" si="0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ht="39.75" customHeight="1">
      <c r="A16" s="130">
        <v>8</v>
      </c>
      <c r="B16" s="3"/>
      <c r="C16" s="232"/>
      <c r="D16" s="235"/>
      <c r="E16" s="231"/>
      <c r="F16" s="227">
        <f t="shared" si="0"/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39.75" customHeight="1">
      <c r="A17" s="130">
        <v>9</v>
      </c>
      <c r="B17" s="3"/>
      <c r="C17" s="232"/>
      <c r="D17" s="235"/>
      <c r="E17" s="231"/>
      <c r="F17" s="227">
        <f t="shared" si="0"/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ht="39.75" customHeight="1">
      <c r="A18" s="130">
        <v>10</v>
      </c>
      <c r="B18" s="3"/>
      <c r="C18" s="232"/>
      <c r="D18" s="235"/>
      <c r="E18" s="231"/>
      <c r="F18" s="227">
        <f t="shared" si="0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ht="39.75" customHeight="1">
      <c r="A19" s="130">
        <v>11</v>
      </c>
      <c r="B19" s="3"/>
      <c r="C19" s="232"/>
      <c r="D19" s="235"/>
      <c r="E19" s="231"/>
      <c r="F19" s="227">
        <f t="shared" si="0"/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39.75" customHeight="1">
      <c r="A20" s="130">
        <v>12</v>
      </c>
      <c r="B20" s="3"/>
      <c r="C20" s="232"/>
      <c r="D20" s="235"/>
      <c r="E20" s="231"/>
      <c r="F20" s="227">
        <f t="shared" si="0"/>
        <v>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39.75" customHeight="1">
      <c r="A21" s="130">
        <v>13</v>
      </c>
      <c r="B21" s="3"/>
      <c r="C21" s="232"/>
      <c r="D21" s="235"/>
      <c r="E21" s="231"/>
      <c r="F21" s="227">
        <f t="shared" si="0"/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39.75" customHeight="1">
      <c r="A22" s="130">
        <v>14</v>
      </c>
      <c r="B22" s="3"/>
      <c r="C22" s="232"/>
      <c r="D22" s="235"/>
      <c r="E22" s="231"/>
      <c r="F22" s="227">
        <f t="shared" si="0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39.75" customHeight="1">
      <c r="A23" s="130">
        <v>15</v>
      </c>
      <c r="B23" s="3"/>
      <c r="C23" s="232"/>
      <c r="D23" s="235"/>
      <c r="E23" s="231"/>
      <c r="F23" s="227">
        <f t="shared" si="0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39.75" customHeight="1">
      <c r="A24" s="130">
        <v>16</v>
      </c>
      <c r="B24" s="3"/>
      <c r="C24" s="232"/>
      <c r="D24" s="235"/>
      <c r="E24" s="231"/>
      <c r="F24" s="227">
        <f t="shared" si="0"/>
        <v>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39.75" customHeight="1">
      <c r="A25" s="130">
        <v>17</v>
      </c>
      <c r="B25" s="3"/>
      <c r="C25" s="232"/>
      <c r="D25" s="235"/>
      <c r="E25" s="231"/>
      <c r="F25" s="227">
        <f t="shared" si="0"/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39.75" customHeight="1">
      <c r="A26" s="130">
        <v>18</v>
      </c>
      <c r="B26" s="3"/>
      <c r="C26" s="232"/>
      <c r="D26" s="235"/>
      <c r="E26" s="231"/>
      <c r="F26" s="227">
        <f t="shared" si="0"/>
        <v>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ht="39.75" customHeight="1">
      <c r="A27" s="130">
        <v>19</v>
      </c>
      <c r="B27" s="3"/>
      <c r="C27" s="232"/>
      <c r="D27" s="235"/>
      <c r="E27" s="231"/>
      <c r="F27" s="227">
        <f t="shared" si="0"/>
        <v>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39.75" customHeight="1">
      <c r="A28" s="130">
        <v>20</v>
      </c>
      <c r="B28" s="3"/>
      <c r="C28" s="232"/>
      <c r="D28" s="235"/>
      <c r="E28" s="231"/>
      <c r="F28" s="227">
        <f t="shared" si="0"/>
        <v>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ht="39.75" customHeight="1">
      <c r="A29" s="130">
        <v>21</v>
      </c>
      <c r="B29" s="3"/>
      <c r="C29" s="232"/>
      <c r="D29" s="235"/>
      <c r="E29" s="231"/>
      <c r="F29" s="227">
        <f t="shared" si="0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ht="39.75" customHeight="1">
      <c r="A30" s="130">
        <v>22</v>
      </c>
      <c r="B30" s="3"/>
      <c r="C30" s="232"/>
      <c r="D30" s="235"/>
      <c r="E30" s="231"/>
      <c r="F30" s="227">
        <f t="shared" si="0"/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39.75" customHeight="1" thickBot="1">
      <c r="A31" s="130">
        <v>23</v>
      </c>
      <c r="B31" s="7"/>
      <c r="C31" s="232"/>
      <c r="D31" s="236"/>
      <c r="E31" s="238"/>
      <c r="F31" s="228">
        <f>SUM(G31:AH31)</f>
        <v>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39.75" customHeight="1" thickTop="1">
      <c r="A32" s="130"/>
      <c r="B32" s="320" t="s">
        <v>88</v>
      </c>
      <c r="C32" s="321"/>
      <c r="D32" s="321"/>
      <c r="E32" s="322"/>
      <c r="F32" s="229">
        <f>SUM(F9:F31)</f>
        <v>0</v>
      </c>
      <c r="G32" s="207">
        <f>SUM(G9:G31)</f>
        <v>0</v>
      </c>
      <c r="H32" s="207">
        <f aca="true" t="shared" si="1" ref="H32:AH32">SUM(H9:H31)</f>
        <v>0</v>
      </c>
      <c r="I32" s="207">
        <f t="shared" si="1"/>
        <v>0</v>
      </c>
      <c r="J32" s="207">
        <f t="shared" si="1"/>
        <v>0</v>
      </c>
      <c r="K32" s="207">
        <f t="shared" si="1"/>
        <v>0</v>
      </c>
      <c r="L32" s="207">
        <f t="shared" si="1"/>
        <v>0</v>
      </c>
      <c r="M32" s="207">
        <f t="shared" si="1"/>
        <v>0</v>
      </c>
      <c r="N32" s="207">
        <f t="shared" si="1"/>
        <v>0</v>
      </c>
      <c r="O32" s="207">
        <f t="shared" si="1"/>
        <v>0</v>
      </c>
      <c r="P32" s="207">
        <f t="shared" si="1"/>
        <v>0</v>
      </c>
      <c r="Q32" s="207">
        <f t="shared" si="1"/>
        <v>0</v>
      </c>
      <c r="R32" s="207">
        <f t="shared" si="1"/>
        <v>0</v>
      </c>
      <c r="S32" s="207">
        <f t="shared" si="1"/>
        <v>0</v>
      </c>
      <c r="T32" s="207">
        <f t="shared" si="1"/>
        <v>0</v>
      </c>
      <c r="U32" s="207">
        <f t="shared" si="1"/>
        <v>0</v>
      </c>
      <c r="V32" s="207">
        <f t="shared" si="1"/>
        <v>0</v>
      </c>
      <c r="W32" s="207">
        <f t="shared" si="1"/>
        <v>0</v>
      </c>
      <c r="X32" s="207">
        <f t="shared" si="1"/>
        <v>0</v>
      </c>
      <c r="Y32" s="207">
        <f t="shared" si="1"/>
        <v>0</v>
      </c>
      <c r="Z32" s="207">
        <f t="shared" si="1"/>
        <v>0</v>
      </c>
      <c r="AA32" s="207">
        <f t="shared" si="1"/>
        <v>0</v>
      </c>
      <c r="AB32" s="207">
        <f t="shared" si="1"/>
        <v>0</v>
      </c>
      <c r="AC32" s="207">
        <f t="shared" si="1"/>
        <v>0</v>
      </c>
      <c r="AD32" s="207">
        <f t="shared" si="1"/>
        <v>0</v>
      </c>
      <c r="AE32" s="207">
        <f t="shared" si="1"/>
        <v>0</v>
      </c>
      <c r="AF32" s="207">
        <f t="shared" si="1"/>
        <v>0</v>
      </c>
      <c r="AG32" s="207">
        <f t="shared" si="1"/>
        <v>0</v>
      </c>
      <c r="AH32" s="207">
        <f t="shared" si="1"/>
        <v>0</v>
      </c>
    </row>
    <row r="33" spans="1:34" ht="39.75" customHeight="1" hidden="1">
      <c r="A33" s="130">
        <v>24</v>
      </c>
      <c r="B33" s="3"/>
      <c r="C33" s="232"/>
      <c r="D33" s="235"/>
      <c r="E33" s="231"/>
      <c r="F33" s="227">
        <f>SUM(G33:AH33)</f>
        <v>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39.75" customHeight="1" hidden="1">
      <c r="A34" s="130">
        <v>25</v>
      </c>
      <c r="B34" s="3"/>
      <c r="C34" s="232"/>
      <c r="D34" s="235"/>
      <c r="E34" s="231"/>
      <c r="F34" s="227">
        <f aca="true" t="shared" si="2" ref="F34:F56">SUM(G34:AH34)</f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39.75" customHeight="1" hidden="1">
      <c r="A35" s="130">
        <v>26</v>
      </c>
      <c r="B35" s="3"/>
      <c r="C35" s="232"/>
      <c r="D35" s="235"/>
      <c r="E35" s="231"/>
      <c r="F35" s="227">
        <f t="shared" si="2"/>
        <v>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39.75" customHeight="1" hidden="1">
      <c r="A36" s="130">
        <v>27</v>
      </c>
      <c r="B36" s="3"/>
      <c r="C36" s="232"/>
      <c r="D36" s="235"/>
      <c r="E36" s="231"/>
      <c r="F36" s="227">
        <f t="shared" si="2"/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39.75" customHeight="1" hidden="1">
      <c r="A37" s="130">
        <v>28</v>
      </c>
      <c r="B37" s="3"/>
      <c r="C37" s="232"/>
      <c r="D37" s="235"/>
      <c r="E37" s="231"/>
      <c r="F37" s="227">
        <f t="shared" si="2"/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39.75" customHeight="1" hidden="1">
      <c r="A38" s="130">
        <v>29</v>
      </c>
      <c r="B38" s="3"/>
      <c r="C38" s="232"/>
      <c r="D38" s="235"/>
      <c r="E38" s="231"/>
      <c r="F38" s="227">
        <f t="shared" si="2"/>
        <v>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39.75" customHeight="1" hidden="1">
      <c r="A39" s="130">
        <v>30</v>
      </c>
      <c r="B39" s="3"/>
      <c r="C39" s="232"/>
      <c r="D39" s="235"/>
      <c r="E39" s="231"/>
      <c r="F39" s="227">
        <f t="shared" si="2"/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39.75" customHeight="1" hidden="1">
      <c r="A40" s="130">
        <v>31</v>
      </c>
      <c r="B40" s="3"/>
      <c r="C40" s="232"/>
      <c r="D40" s="235"/>
      <c r="E40" s="231"/>
      <c r="F40" s="227">
        <f t="shared" si="2"/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39.75" customHeight="1" hidden="1">
      <c r="A41" s="130">
        <v>32</v>
      </c>
      <c r="B41" s="3"/>
      <c r="C41" s="232"/>
      <c r="D41" s="235"/>
      <c r="E41" s="231"/>
      <c r="F41" s="227">
        <f t="shared" si="2"/>
        <v>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39.75" customHeight="1" hidden="1">
      <c r="A42" s="130">
        <v>33</v>
      </c>
      <c r="B42" s="3"/>
      <c r="C42" s="232"/>
      <c r="D42" s="235"/>
      <c r="E42" s="231"/>
      <c r="F42" s="227">
        <f t="shared" si="2"/>
        <v>0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39.75" customHeight="1" hidden="1">
      <c r="A43" s="130">
        <v>34</v>
      </c>
      <c r="B43" s="3"/>
      <c r="C43" s="232"/>
      <c r="D43" s="235"/>
      <c r="E43" s="231"/>
      <c r="F43" s="227">
        <f t="shared" si="2"/>
        <v>0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39.75" customHeight="1" hidden="1">
      <c r="A44" s="130">
        <v>35</v>
      </c>
      <c r="B44" s="3"/>
      <c r="C44" s="232"/>
      <c r="D44" s="235"/>
      <c r="E44" s="231"/>
      <c r="F44" s="227">
        <f t="shared" si="2"/>
        <v>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39.75" customHeight="1" hidden="1">
      <c r="A45" s="130">
        <v>36</v>
      </c>
      <c r="B45" s="3"/>
      <c r="C45" s="232"/>
      <c r="D45" s="235"/>
      <c r="E45" s="231"/>
      <c r="F45" s="227">
        <f t="shared" si="2"/>
        <v>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39.75" customHeight="1" hidden="1">
      <c r="A46" s="130">
        <v>37</v>
      </c>
      <c r="B46" s="3"/>
      <c r="C46" s="232"/>
      <c r="D46" s="235"/>
      <c r="E46" s="231"/>
      <c r="F46" s="227">
        <f t="shared" si="2"/>
        <v>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39.75" customHeight="1" hidden="1">
      <c r="A47" s="130">
        <v>38</v>
      </c>
      <c r="B47" s="3"/>
      <c r="C47" s="232"/>
      <c r="D47" s="235"/>
      <c r="E47" s="231"/>
      <c r="F47" s="227">
        <f t="shared" si="2"/>
        <v>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39.75" customHeight="1" hidden="1">
      <c r="A48" s="130">
        <v>39</v>
      </c>
      <c r="B48" s="3"/>
      <c r="C48" s="232"/>
      <c r="D48" s="235"/>
      <c r="E48" s="231"/>
      <c r="F48" s="227">
        <f t="shared" si="2"/>
        <v>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39.75" customHeight="1" hidden="1">
      <c r="A49" s="130">
        <v>40</v>
      </c>
      <c r="B49" s="3"/>
      <c r="C49" s="232"/>
      <c r="D49" s="235"/>
      <c r="E49" s="231"/>
      <c r="F49" s="227">
        <f t="shared" si="2"/>
        <v>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39.75" customHeight="1" hidden="1">
      <c r="A50" s="130">
        <v>41</v>
      </c>
      <c r="B50" s="3"/>
      <c r="C50" s="232"/>
      <c r="D50" s="235"/>
      <c r="E50" s="231"/>
      <c r="F50" s="227">
        <f t="shared" si="2"/>
        <v>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39.75" customHeight="1" hidden="1">
      <c r="A51" s="130">
        <v>42</v>
      </c>
      <c r="B51" s="3"/>
      <c r="C51" s="232"/>
      <c r="D51" s="235"/>
      <c r="E51" s="231"/>
      <c r="F51" s="227">
        <f t="shared" si="2"/>
        <v>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ht="39.75" customHeight="1" hidden="1">
      <c r="A52" s="130">
        <v>43</v>
      </c>
      <c r="B52" s="3"/>
      <c r="C52" s="232"/>
      <c r="D52" s="235"/>
      <c r="E52" s="231"/>
      <c r="F52" s="227">
        <f t="shared" si="2"/>
        <v>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39.75" customHeight="1" hidden="1">
      <c r="A53" s="130">
        <v>44</v>
      </c>
      <c r="B53" s="3"/>
      <c r="C53" s="232"/>
      <c r="D53" s="235"/>
      <c r="E53" s="231"/>
      <c r="F53" s="227">
        <f t="shared" si="2"/>
        <v>0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39.75" customHeight="1" hidden="1">
      <c r="A54" s="130">
        <v>45</v>
      </c>
      <c r="B54" s="3"/>
      <c r="C54" s="232"/>
      <c r="D54" s="235"/>
      <c r="E54" s="231"/>
      <c r="F54" s="227">
        <f t="shared" si="2"/>
        <v>0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39.75" customHeight="1" hidden="1">
      <c r="A55" s="130">
        <v>46</v>
      </c>
      <c r="B55" s="3"/>
      <c r="C55" s="232"/>
      <c r="D55" s="235"/>
      <c r="E55" s="231"/>
      <c r="F55" s="227">
        <f t="shared" si="2"/>
        <v>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39.75" customHeight="1" hidden="1" thickBot="1">
      <c r="A56" s="130">
        <v>47</v>
      </c>
      <c r="B56" s="7"/>
      <c r="C56" s="233"/>
      <c r="D56" s="236"/>
      <c r="E56" s="238"/>
      <c r="F56" s="228">
        <f t="shared" si="2"/>
        <v>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39.75" customHeight="1" hidden="1" thickTop="1">
      <c r="A57" s="130"/>
      <c r="B57" s="323" t="s">
        <v>87</v>
      </c>
      <c r="C57" s="324"/>
      <c r="D57" s="324"/>
      <c r="E57" s="325"/>
      <c r="F57" s="229">
        <f>SUM(F33:F56)</f>
        <v>0</v>
      </c>
      <c r="G57" s="207">
        <f>SUM(G33:G56)</f>
        <v>0</v>
      </c>
      <c r="H57" s="207">
        <f aca="true" t="shared" si="3" ref="H57:AH57">SUM(H33:H56)</f>
        <v>0</v>
      </c>
      <c r="I57" s="207">
        <f t="shared" si="3"/>
        <v>0</v>
      </c>
      <c r="J57" s="207">
        <f t="shared" si="3"/>
        <v>0</v>
      </c>
      <c r="K57" s="207">
        <f t="shared" si="3"/>
        <v>0</v>
      </c>
      <c r="L57" s="207">
        <f t="shared" si="3"/>
        <v>0</v>
      </c>
      <c r="M57" s="207">
        <f t="shared" si="3"/>
        <v>0</v>
      </c>
      <c r="N57" s="207">
        <f t="shared" si="3"/>
        <v>0</v>
      </c>
      <c r="O57" s="207">
        <f t="shared" si="3"/>
        <v>0</v>
      </c>
      <c r="P57" s="207">
        <f t="shared" si="3"/>
        <v>0</v>
      </c>
      <c r="Q57" s="207">
        <f t="shared" si="3"/>
        <v>0</v>
      </c>
      <c r="R57" s="207">
        <f t="shared" si="3"/>
        <v>0</v>
      </c>
      <c r="S57" s="207">
        <f t="shared" si="3"/>
        <v>0</v>
      </c>
      <c r="T57" s="207">
        <f t="shared" si="3"/>
        <v>0</v>
      </c>
      <c r="U57" s="207">
        <f t="shared" si="3"/>
        <v>0</v>
      </c>
      <c r="V57" s="207">
        <f t="shared" si="3"/>
        <v>0</v>
      </c>
      <c r="W57" s="207">
        <f t="shared" si="3"/>
        <v>0</v>
      </c>
      <c r="X57" s="207">
        <f t="shared" si="3"/>
        <v>0</v>
      </c>
      <c r="Y57" s="207">
        <f t="shared" si="3"/>
        <v>0</v>
      </c>
      <c r="Z57" s="207">
        <f t="shared" si="3"/>
        <v>0</v>
      </c>
      <c r="AA57" s="207">
        <f t="shared" si="3"/>
        <v>0</v>
      </c>
      <c r="AB57" s="207">
        <f t="shared" si="3"/>
        <v>0</v>
      </c>
      <c r="AC57" s="207">
        <f t="shared" si="3"/>
        <v>0</v>
      </c>
      <c r="AD57" s="207">
        <f t="shared" si="3"/>
        <v>0</v>
      </c>
      <c r="AE57" s="207">
        <f t="shared" si="3"/>
        <v>0</v>
      </c>
      <c r="AF57" s="207">
        <f t="shared" si="3"/>
        <v>0</v>
      </c>
      <c r="AG57" s="207">
        <f t="shared" si="3"/>
        <v>0</v>
      </c>
      <c r="AH57" s="207">
        <f t="shared" si="3"/>
        <v>0</v>
      </c>
    </row>
    <row r="58" spans="1:34" ht="39.75" customHeight="1" hidden="1">
      <c r="A58" s="130">
        <v>48</v>
      </c>
      <c r="B58" s="3"/>
      <c r="C58" s="232"/>
      <c r="D58" s="235"/>
      <c r="E58" s="231"/>
      <c r="F58" s="227">
        <f>SUM(G58:AH58)</f>
        <v>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39.75" customHeight="1" hidden="1">
      <c r="A59" s="130">
        <v>49</v>
      </c>
      <c r="B59" s="3"/>
      <c r="C59" s="232"/>
      <c r="D59" s="235"/>
      <c r="E59" s="231"/>
      <c r="F59" s="227">
        <f aca="true" t="shared" si="4" ref="F59:F84">SUM(G59:AH59)</f>
        <v>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39.75" customHeight="1" hidden="1">
      <c r="A60" s="130">
        <v>50</v>
      </c>
      <c r="B60" s="3"/>
      <c r="C60" s="232"/>
      <c r="D60" s="235"/>
      <c r="E60" s="231"/>
      <c r="F60" s="227">
        <f t="shared" si="4"/>
        <v>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39.75" customHeight="1" hidden="1">
      <c r="A61" s="130">
        <v>51</v>
      </c>
      <c r="B61" s="3"/>
      <c r="C61" s="232"/>
      <c r="D61" s="235"/>
      <c r="E61" s="231"/>
      <c r="F61" s="227">
        <f t="shared" si="4"/>
        <v>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39.75" customHeight="1" hidden="1">
      <c r="A62" s="130">
        <v>52</v>
      </c>
      <c r="B62" s="3"/>
      <c r="C62" s="232"/>
      <c r="D62" s="235"/>
      <c r="E62" s="231"/>
      <c r="F62" s="227">
        <f t="shared" si="4"/>
        <v>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39.75" customHeight="1" hidden="1">
      <c r="A63" s="130">
        <v>53</v>
      </c>
      <c r="B63" s="3"/>
      <c r="C63" s="232"/>
      <c r="D63" s="235"/>
      <c r="E63" s="231"/>
      <c r="F63" s="227">
        <f t="shared" si="4"/>
        <v>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39.75" customHeight="1" hidden="1">
      <c r="A64" s="130">
        <v>54</v>
      </c>
      <c r="B64" s="3"/>
      <c r="C64" s="232"/>
      <c r="D64" s="235"/>
      <c r="E64" s="231"/>
      <c r="F64" s="227">
        <f t="shared" si="4"/>
        <v>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39.75" customHeight="1" hidden="1">
      <c r="A65" s="130">
        <v>55</v>
      </c>
      <c r="B65" s="3"/>
      <c r="C65" s="232"/>
      <c r="D65" s="235"/>
      <c r="E65" s="231"/>
      <c r="F65" s="227">
        <f t="shared" si="4"/>
        <v>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39.75" customHeight="1" hidden="1">
      <c r="A66" s="130">
        <v>56</v>
      </c>
      <c r="B66" s="3"/>
      <c r="C66" s="232"/>
      <c r="D66" s="235"/>
      <c r="E66" s="231"/>
      <c r="F66" s="227">
        <f t="shared" si="4"/>
        <v>0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39.75" customHeight="1" hidden="1">
      <c r="A67" s="130">
        <v>57</v>
      </c>
      <c r="B67" s="3"/>
      <c r="C67" s="232"/>
      <c r="D67" s="235"/>
      <c r="E67" s="231"/>
      <c r="F67" s="227">
        <f t="shared" si="4"/>
        <v>0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39.75" customHeight="1" hidden="1">
      <c r="A68" s="130">
        <v>58</v>
      </c>
      <c r="B68" s="3"/>
      <c r="C68" s="232"/>
      <c r="D68" s="235"/>
      <c r="E68" s="231"/>
      <c r="F68" s="227">
        <f t="shared" si="4"/>
        <v>0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39.75" customHeight="1" hidden="1">
      <c r="A69" s="130">
        <v>59</v>
      </c>
      <c r="B69" s="3"/>
      <c r="C69" s="232"/>
      <c r="D69" s="235"/>
      <c r="E69" s="231"/>
      <c r="F69" s="227">
        <f t="shared" si="4"/>
        <v>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39.75" customHeight="1" hidden="1">
      <c r="A70" s="130">
        <v>60</v>
      </c>
      <c r="B70" s="3"/>
      <c r="C70" s="232"/>
      <c r="D70" s="235"/>
      <c r="E70" s="231"/>
      <c r="F70" s="227">
        <f t="shared" si="4"/>
        <v>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39.75" customHeight="1" hidden="1">
      <c r="A71" s="130">
        <v>61</v>
      </c>
      <c r="B71" s="3"/>
      <c r="C71" s="232"/>
      <c r="D71" s="235"/>
      <c r="E71" s="231"/>
      <c r="F71" s="227">
        <f t="shared" si="4"/>
        <v>0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39.75" customHeight="1" hidden="1">
      <c r="A72" s="130">
        <v>62</v>
      </c>
      <c r="B72" s="3"/>
      <c r="C72" s="232"/>
      <c r="D72" s="235"/>
      <c r="E72" s="231"/>
      <c r="F72" s="227">
        <f t="shared" si="4"/>
        <v>0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39.75" customHeight="1" hidden="1">
      <c r="A73" s="130">
        <v>63</v>
      </c>
      <c r="B73" s="3"/>
      <c r="C73" s="232"/>
      <c r="D73" s="235"/>
      <c r="E73" s="231"/>
      <c r="F73" s="227">
        <f t="shared" si="4"/>
        <v>0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39.75" customHeight="1" hidden="1">
      <c r="A74" s="130">
        <v>64</v>
      </c>
      <c r="B74" s="3"/>
      <c r="C74" s="232"/>
      <c r="D74" s="235"/>
      <c r="E74" s="231"/>
      <c r="F74" s="227">
        <f t="shared" si="4"/>
        <v>0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39.75" customHeight="1" hidden="1">
      <c r="A75" s="130">
        <v>65</v>
      </c>
      <c r="B75" s="3"/>
      <c r="C75" s="232"/>
      <c r="D75" s="235"/>
      <c r="E75" s="231"/>
      <c r="F75" s="227">
        <f t="shared" si="4"/>
        <v>0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39.75" customHeight="1" hidden="1">
      <c r="A76" s="130">
        <v>66</v>
      </c>
      <c r="B76" s="3"/>
      <c r="C76" s="232"/>
      <c r="D76" s="235"/>
      <c r="E76" s="231"/>
      <c r="F76" s="227">
        <f t="shared" si="4"/>
        <v>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39.75" customHeight="1" hidden="1">
      <c r="A77" s="130">
        <v>67</v>
      </c>
      <c r="B77" s="3"/>
      <c r="C77" s="232"/>
      <c r="D77" s="235"/>
      <c r="E77" s="231"/>
      <c r="F77" s="227">
        <f t="shared" si="4"/>
        <v>0</v>
      </c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39.75" customHeight="1" hidden="1">
      <c r="A78" s="130">
        <v>68</v>
      </c>
      <c r="B78" s="3"/>
      <c r="C78" s="232"/>
      <c r="D78" s="235"/>
      <c r="E78" s="231"/>
      <c r="F78" s="227">
        <f t="shared" si="4"/>
        <v>0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39.75" customHeight="1" hidden="1">
      <c r="A79" s="130">
        <v>69</v>
      </c>
      <c r="B79" s="3"/>
      <c r="C79" s="232"/>
      <c r="D79" s="235"/>
      <c r="E79" s="231"/>
      <c r="F79" s="227">
        <f t="shared" si="4"/>
        <v>0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39.75" customHeight="1" hidden="1">
      <c r="A80" s="130">
        <v>70</v>
      </c>
      <c r="B80" s="3"/>
      <c r="C80" s="232"/>
      <c r="D80" s="235"/>
      <c r="E80" s="231"/>
      <c r="F80" s="227">
        <f t="shared" si="4"/>
        <v>0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39.75" customHeight="1" hidden="1">
      <c r="A81" s="130">
        <v>71</v>
      </c>
      <c r="B81" s="3"/>
      <c r="C81" s="232"/>
      <c r="D81" s="235"/>
      <c r="E81" s="231"/>
      <c r="F81" s="227">
        <f t="shared" si="4"/>
        <v>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39.75" customHeight="1" hidden="1">
      <c r="A82" s="130">
        <v>72</v>
      </c>
      <c r="B82" s="3"/>
      <c r="C82" s="232"/>
      <c r="D82" s="235"/>
      <c r="E82" s="231"/>
      <c r="F82" s="227">
        <f t="shared" si="4"/>
        <v>0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39.75" customHeight="1" hidden="1">
      <c r="A83" s="130">
        <v>73</v>
      </c>
      <c r="B83" s="3"/>
      <c r="C83" s="232"/>
      <c r="D83" s="235"/>
      <c r="E83" s="231"/>
      <c r="F83" s="227">
        <f t="shared" si="4"/>
        <v>0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39.75" customHeight="1" hidden="1" thickBot="1">
      <c r="A84" s="130">
        <v>74</v>
      </c>
      <c r="B84" s="7"/>
      <c r="C84" s="233"/>
      <c r="D84" s="236"/>
      <c r="E84" s="238"/>
      <c r="F84" s="228">
        <f t="shared" si="4"/>
        <v>0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39.75" customHeight="1" hidden="1" thickTop="1">
      <c r="A85" s="130"/>
      <c r="B85" s="326" t="s">
        <v>86</v>
      </c>
      <c r="C85" s="327"/>
      <c r="D85" s="327"/>
      <c r="E85" s="328"/>
      <c r="F85" s="229">
        <f>SUM(F58:F84)</f>
        <v>0</v>
      </c>
      <c r="G85" s="207">
        <f>SUM(G58:G84)</f>
        <v>0</v>
      </c>
      <c r="H85" s="207">
        <f aca="true" t="shared" si="5" ref="H85:AH85">SUM(H58:H84)</f>
        <v>0</v>
      </c>
      <c r="I85" s="207">
        <f t="shared" si="5"/>
        <v>0</v>
      </c>
      <c r="J85" s="207">
        <f t="shared" si="5"/>
        <v>0</v>
      </c>
      <c r="K85" s="207">
        <f t="shared" si="5"/>
        <v>0</v>
      </c>
      <c r="L85" s="207">
        <f t="shared" si="5"/>
        <v>0</v>
      </c>
      <c r="M85" s="207">
        <f t="shared" si="5"/>
        <v>0</v>
      </c>
      <c r="N85" s="207">
        <f t="shared" si="5"/>
        <v>0</v>
      </c>
      <c r="O85" s="207">
        <f t="shared" si="5"/>
        <v>0</v>
      </c>
      <c r="P85" s="207">
        <f t="shared" si="5"/>
        <v>0</v>
      </c>
      <c r="Q85" s="207">
        <f t="shared" si="5"/>
        <v>0</v>
      </c>
      <c r="R85" s="207">
        <f t="shared" si="5"/>
        <v>0</v>
      </c>
      <c r="S85" s="207">
        <f t="shared" si="5"/>
        <v>0</v>
      </c>
      <c r="T85" s="207">
        <f t="shared" si="5"/>
        <v>0</v>
      </c>
      <c r="U85" s="207">
        <f t="shared" si="5"/>
        <v>0</v>
      </c>
      <c r="V85" s="207">
        <f t="shared" si="5"/>
        <v>0</v>
      </c>
      <c r="W85" s="207">
        <f t="shared" si="5"/>
        <v>0</v>
      </c>
      <c r="X85" s="207">
        <f t="shared" si="5"/>
        <v>0</v>
      </c>
      <c r="Y85" s="207">
        <f t="shared" si="5"/>
        <v>0</v>
      </c>
      <c r="Z85" s="207">
        <f t="shared" si="5"/>
        <v>0</v>
      </c>
      <c r="AA85" s="207">
        <f t="shared" si="5"/>
        <v>0</v>
      </c>
      <c r="AB85" s="207">
        <f t="shared" si="5"/>
        <v>0</v>
      </c>
      <c r="AC85" s="207">
        <f t="shared" si="5"/>
        <v>0</v>
      </c>
      <c r="AD85" s="207">
        <f t="shared" si="5"/>
        <v>0</v>
      </c>
      <c r="AE85" s="207">
        <f t="shared" si="5"/>
        <v>0</v>
      </c>
      <c r="AF85" s="207">
        <f t="shared" si="5"/>
        <v>0</v>
      </c>
      <c r="AG85" s="207">
        <f t="shared" si="5"/>
        <v>0</v>
      </c>
      <c r="AH85" s="207">
        <f t="shared" si="5"/>
        <v>0</v>
      </c>
    </row>
    <row r="86" spans="1:34" ht="39.75" customHeight="1" hidden="1">
      <c r="A86" s="130">
        <v>75</v>
      </c>
      <c r="B86" s="3"/>
      <c r="C86" s="232"/>
      <c r="D86" s="235"/>
      <c r="E86" s="231"/>
      <c r="F86" s="227">
        <f>SUM(G86:AH86)</f>
        <v>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39.75" customHeight="1" hidden="1">
      <c r="A87" s="130">
        <v>76</v>
      </c>
      <c r="B87" s="3"/>
      <c r="C87" s="232"/>
      <c r="D87" s="235"/>
      <c r="E87" s="231"/>
      <c r="F87" s="227">
        <f aca="true" t="shared" si="6" ref="F87:F111">SUM(G87:AH87)</f>
        <v>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39.75" customHeight="1" hidden="1">
      <c r="A88" s="130">
        <v>77</v>
      </c>
      <c r="B88" s="3"/>
      <c r="C88" s="232"/>
      <c r="D88" s="235"/>
      <c r="E88" s="231"/>
      <c r="F88" s="227">
        <f t="shared" si="6"/>
        <v>0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39.75" customHeight="1" hidden="1">
      <c r="A89" s="130">
        <v>78</v>
      </c>
      <c r="B89" s="3"/>
      <c r="C89" s="232"/>
      <c r="D89" s="235"/>
      <c r="E89" s="231"/>
      <c r="F89" s="227">
        <f t="shared" si="6"/>
        <v>0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39.75" customHeight="1" hidden="1">
      <c r="A90" s="130">
        <v>79</v>
      </c>
      <c r="B90" s="3"/>
      <c r="C90" s="232"/>
      <c r="D90" s="235"/>
      <c r="E90" s="231"/>
      <c r="F90" s="227">
        <f t="shared" si="6"/>
        <v>0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39.75" customHeight="1" hidden="1">
      <c r="A91" s="130">
        <v>80</v>
      </c>
      <c r="B91" s="3"/>
      <c r="C91" s="232"/>
      <c r="D91" s="235"/>
      <c r="E91" s="231"/>
      <c r="F91" s="227">
        <f t="shared" si="6"/>
        <v>0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39.75" customHeight="1" hidden="1">
      <c r="A92" s="130">
        <v>81</v>
      </c>
      <c r="B92" s="3"/>
      <c r="C92" s="232"/>
      <c r="D92" s="235"/>
      <c r="E92" s="231"/>
      <c r="F92" s="227">
        <f t="shared" si="6"/>
        <v>0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39.75" customHeight="1" hidden="1">
      <c r="A93" s="130">
        <v>82</v>
      </c>
      <c r="B93" s="3"/>
      <c r="C93" s="232"/>
      <c r="D93" s="235"/>
      <c r="E93" s="231"/>
      <c r="F93" s="227">
        <f t="shared" si="6"/>
        <v>0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39.75" customHeight="1" hidden="1">
      <c r="A94" s="130">
        <v>83</v>
      </c>
      <c r="B94" s="3"/>
      <c r="C94" s="232"/>
      <c r="D94" s="235"/>
      <c r="E94" s="231"/>
      <c r="F94" s="227">
        <f t="shared" si="6"/>
        <v>0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39.75" customHeight="1" hidden="1">
      <c r="A95" s="130">
        <v>84</v>
      </c>
      <c r="B95" s="3"/>
      <c r="C95" s="232"/>
      <c r="D95" s="235"/>
      <c r="E95" s="231"/>
      <c r="F95" s="227">
        <f t="shared" si="6"/>
        <v>0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39.75" customHeight="1" hidden="1">
      <c r="A96" s="130">
        <v>85</v>
      </c>
      <c r="B96" s="3"/>
      <c r="C96" s="232"/>
      <c r="D96" s="235"/>
      <c r="E96" s="231"/>
      <c r="F96" s="227">
        <f t="shared" si="6"/>
        <v>0</v>
      </c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39.75" customHeight="1" hidden="1">
      <c r="A97" s="130">
        <v>86</v>
      </c>
      <c r="B97" s="3"/>
      <c r="C97" s="232"/>
      <c r="D97" s="235"/>
      <c r="E97" s="231"/>
      <c r="F97" s="227">
        <f t="shared" si="6"/>
        <v>0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39.75" customHeight="1" hidden="1">
      <c r="A98" s="130">
        <v>87</v>
      </c>
      <c r="B98" s="3"/>
      <c r="C98" s="232"/>
      <c r="D98" s="235"/>
      <c r="E98" s="231"/>
      <c r="F98" s="227">
        <f t="shared" si="6"/>
        <v>0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39.75" customHeight="1" hidden="1">
      <c r="A99" s="130">
        <v>88</v>
      </c>
      <c r="B99" s="3"/>
      <c r="C99" s="232"/>
      <c r="D99" s="235"/>
      <c r="E99" s="231"/>
      <c r="F99" s="227">
        <f t="shared" si="6"/>
        <v>0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39.75" customHeight="1" hidden="1">
      <c r="A100" s="130">
        <v>89</v>
      </c>
      <c r="B100" s="3"/>
      <c r="C100" s="232"/>
      <c r="D100" s="235"/>
      <c r="E100" s="231"/>
      <c r="F100" s="227">
        <f t="shared" si="6"/>
        <v>0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39.75" customHeight="1" hidden="1">
      <c r="A101" s="130">
        <v>90</v>
      </c>
      <c r="B101" s="3"/>
      <c r="C101" s="232"/>
      <c r="D101" s="235"/>
      <c r="E101" s="231"/>
      <c r="F101" s="227">
        <f t="shared" si="6"/>
        <v>0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39.75" customHeight="1" hidden="1">
      <c r="A102" s="130">
        <v>91</v>
      </c>
      <c r="B102" s="3"/>
      <c r="C102" s="232"/>
      <c r="D102" s="235"/>
      <c r="E102" s="231"/>
      <c r="F102" s="227">
        <f t="shared" si="6"/>
        <v>0</v>
      </c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39.75" customHeight="1" hidden="1">
      <c r="A103" s="130">
        <v>92</v>
      </c>
      <c r="B103" s="3"/>
      <c r="C103" s="232"/>
      <c r="D103" s="235"/>
      <c r="E103" s="231"/>
      <c r="F103" s="227">
        <f t="shared" si="6"/>
        <v>0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39.75" customHeight="1" hidden="1">
      <c r="A104" s="130">
        <v>93</v>
      </c>
      <c r="B104" s="3"/>
      <c r="C104" s="232"/>
      <c r="D104" s="235"/>
      <c r="E104" s="231"/>
      <c r="F104" s="227">
        <f t="shared" si="6"/>
        <v>0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39.75" customHeight="1" hidden="1">
      <c r="A105" s="130">
        <v>94</v>
      </c>
      <c r="B105" s="3"/>
      <c r="C105" s="232"/>
      <c r="D105" s="235"/>
      <c r="E105" s="231"/>
      <c r="F105" s="227">
        <f t="shared" si="6"/>
        <v>0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39.75" customHeight="1" hidden="1">
      <c r="A106" s="130">
        <v>95</v>
      </c>
      <c r="B106" s="3"/>
      <c r="C106" s="232"/>
      <c r="D106" s="235"/>
      <c r="E106" s="231"/>
      <c r="F106" s="227">
        <f t="shared" si="6"/>
        <v>0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ht="39.75" customHeight="1" hidden="1">
      <c r="A107" s="130">
        <v>96</v>
      </c>
      <c r="B107" s="3"/>
      <c r="C107" s="232"/>
      <c r="D107" s="235"/>
      <c r="E107" s="231"/>
      <c r="F107" s="227">
        <f t="shared" si="6"/>
        <v>0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ht="39.75" customHeight="1" hidden="1">
      <c r="A108" s="130">
        <v>97</v>
      </c>
      <c r="B108" s="3"/>
      <c r="C108" s="232"/>
      <c r="D108" s="237"/>
      <c r="E108" s="231"/>
      <c r="F108" s="227">
        <f t="shared" si="6"/>
        <v>0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ht="39.75" customHeight="1" hidden="1">
      <c r="A109" s="130">
        <v>98</v>
      </c>
      <c r="B109" s="3"/>
      <c r="C109" s="232"/>
      <c r="D109" s="237"/>
      <c r="E109" s="231"/>
      <c r="F109" s="227">
        <f t="shared" si="6"/>
        <v>0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ht="39.75" customHeight="1" hidden="1">
      <c r="A110" s="130">
        <v>99</v>
      </c>
      <c r="B110" s="3"/>
      <c r="C110" s="232"/>
      <c r="D110" s="237"/>
      <c r="E110" s="231"/>
      <c r="F110" s="227">
        <f t="shared" si="6"/>
        <v>0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ht="39.75" customHeight="1" hidden="1">
      <c r="A111" s="130">
        <v>100</v>
      </c>
      <c r="B111" s="3"/>
      <c r="C111" s="232"/>
      <c r="D111" s="237"/>
      <c r="E111" s="231"/>
      <c r="F111" s="227">
        <f t="shared" si="6"/>
        <v>0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ht="39.75" customHeight="1" hidden="1">
      <c r="A112" s="130"/>
      <c r="B112" s="323" t="s">
        <v>90</v>
      </c>
      <c r="C112" s="329"/>
      <c r="D112" s="329"/>
      <c r="E112" s="330"/>
      <c r="F112" s="229">
        <f>SUM(F86:F111)</f>
        <v>0</v>
      </c>
      <c r="G112" s="206">
        <f>SUM(G86:G111)</f>
        <v>0</v>
      </c>
      <c r="H112" s="206">
        <f aca="true" t="shared" si="7" ref="H112:AH112">SUM(H86:H111)</f>
        <v>0</v>
      </c>
      <c r="I112" s="206">
        <f t="shared" si="7"/>
        <v>0</v>
      </c>
      <c r="J112" s="206">
        <f t="shared" si="7"/>
        <v>0</v>
      </c>
      <c r="K112" s="206">
        <f t="shared" si="7"/>
        <v>0</v>
      </c>
      <c r="L112" s="206">
        <f t="shared" si="7"/>
        <v>0</v>
      </c>
      <c r="M112" s="206">
        <f t="shared" si="7"/>
        <v>0</v>
      </c>
      <c r="N112" s="206">
        <f t="shared" si="7"/>
        <v>0</v>
      </c>
      <c r="O112" s="206">
        <f t="shared" si="7"/>
        <v>0</v>
      </c>
      <c r="P112" s="206">
        <f t="shared" si="7"/>
        <v>0</v>
      </c>
      <c r="Q112" s="206">
        <f t="shared" si="7"/>
        <v>0</v>
      </c>
      <c r="R112" s="206">
        <f t="shared" si="7"/>
        <v>0</v>
      </c>
      <c r="S112" s="206">
        <f t="shared" si="7"/>
        <v>0</v>
      </c>
      <c r="T112" s="206">
        <f t="shared" si="7"/>
        <v>0</v>
      </c>
      <c r="U112" s="206">
        <f t="shared" si="7"/>
        <v>0</v>
      </c>
      <c r="V112" s="206">
        <f t="shared" si="7"/>
        <v>0</v>
      </c>
      <c r="W112" s="206">
        <f t="shared" si="7"/>
        <v>0</v>
      </c>
      <c r="X112" s="206">
        <f t="shared" si="7"/>
        <v>0</v>
      </c>
      <c r="Y112" s="206">
        <f t="shared" si="7"/>
        <v>0</v>
      </c>
      <c r="Z112" s="206">
        <f t="shared" si="7"/>
        <v>0</v>
      </c>
      <c r="AA112" s="206">
        <f t="shared" si="7"/>
        <v>0</v>
      </c>
      <c r="AB112" s="206">
        <f t="shared" si="7"/>
        <v>0</v>
      </c>
      <c r="AC112" s="206">
        <f t="shared" si="7"/>
        <v>0</v>
      </c>
      <c r="AD112" s="206">
        <f t="shared" si="7"/>
        <v>0</v>
      </c>
      <c r="AE112" s="206">
        <f t="shared" si="7"/>
        <v>0</v>
      </c>
      <c r="AF112" s="206">
        <f t="shared" si="7"/>
        <v>0</v>
      </c>
      <c r="AG112" s="206">
        <f t="shared" si="7"/>
        <v>0</v>
      </c>
      <c r="AH112" s="206">
        <f t="shared" si="7"/>
        <v>0</v>
      </c>
    </row>
    <row r="113" spans="1:34" ht="37.5" customHeight="1">
      <c r="A113" s="130"/>
      <c r="B113" s="317" t="s">
        <v>111</v>
      </c>
      <c r="C113" s="318"/>
      <c r="D113" s="318"/>
      <c r="E113" s="319"/>
      <c r="F113" s="230">
        <f>IF(SUM(F32+F57+F85+F112)=SUM(G113:AH113),SUM(F32+F57+F85+F112),"ERROR")</f>
        <v>0</v>
      </c>
      <c r="G113" s="104">
        <f>G32+G57+G85+G112</f>
        <v>0</v>
      </c>
      <c r="H113" s="104">
        <f aca="true" t="shared" si="8" ref="H113:AH113">H32+H57+H85+H112</f>
        <v>0</v>
      </c>
      <c r="I113" s="104">
        <f t="shared" si="8"/>
        <v>0</v>
      </c>
      <c r="J113" s="104">
        <f t="shared" si="8"/>
        <v>0</v>
      </c>
      <c r="K113" s="104">
        <f t="shared" si="8"/>
        <v>0</v>
      </c>
      <c r="L113" s="104">
        <f t="shared" si="8"/>
        <v>0</v>
      </c>
      <c r="M113" s="104">
        <f t="shared" si="8"/>
        <v>0</v>
      </c>
      <c r="N113" s="104">
        <f t="shared" si="8"/>
        <v>0</v>
      </c>
      <c r="O113" s="104">
        <f t="shared" si="8"/>
        <v>0</v>
      </c>
      <c r="P113" s="104">
        <f t="shared" si="8"/>
        <v>0</v>
      </c>
      <c r="Q113" s="104">
        <f t="shared" si="8"/>
        <v>0</v>
      </c>
      <c r="R113" s="104">
        <f t="shared" si="8"/>
        <v>0</v>
      </c>
      <c r="S113" s="104">
        <f t="shared" si="8"/>
        <v>0</v>
      </c>
      <c r="T113" s="104">
        <f t="shared" si="8"/>
        <v>0</v>
      </c>
      <c r="U113" s="104">
        <f t="shared" si="8"/>
        <v>0</v>
      </c>
      <c r="V113" s="104">
        <f t="shared" si="8"/>
        <v>0</v>
      </c>
      <c r="W113" s="104">
        <f t="shared" si="8"/>
        <v>0</v>
      </c>
      <c r="X113" s="104">
        <f t="shared" si="8"/>
        <v>0</v>
      </c>
      <c r="Y113" s="104">
        <f t="shared" si="8"/>
        <v>0</v>
      </c>
      <c r="Z113" s="104">
        <f t="shared" si="8"/>
        <v>0</v>
      </c>
      <c r="AA113" s="104">
        <f t="shared" si="8"/>
        <v>0</v>
      </c>
      <c r="AB113" s="104">
        <f t="shared" si="8"/>
        <v>0</v>
      </c>
      <c r="AC113" s="104">
        <f t="shared" si="8"/>
        <v>0</v>
      </c>
      <c r="AD113" s="104">
        <f t="shared" si="8"/>
        <v>0</v>
      </c>
      <c r="AE113" s="104">
        <f t="shared" si="8"/>
        <v>0</v>
      </c>
      <c r="AF113" s="104">
        <f t="shared" si="8"/>
        <v>0</v>
      </c>
      <c r="AG113" s="104">
        <f t="shared" si="8"/>
        <v>0</v>
      </c>
      <c r="AH113" s="104">
        <f t="shared" si="8"/>
        <v>0</v>
      </c>
    </row>
    <row r="114" spans="5:33" ht="12.75">
      <c r="E114" s="137"/>
      <c r="AE114" s="57"/>
      <c r="AF114" s="57"/>
      <c r="AG114" s="57"/>
    </row>
    <row r="115" spans="5:33" ht="12.75">
      <c r="E115" s="137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7"/>
      <c r="AF115" s="57"/>
      <c r="AG115" s="57"/>
    </row>
    <row r="116" spans="31:33" ht="12.75">
      <c r="AE116" s="57"/>
      <c r="AF116" s="57"/>
      <c r="AG116" s="57"/>
    </row>
    <row r="214" ht="12.75" hidden="1"/>
  </sheetData>
  <sheetProtection password="DBAD" sheet="1" objects="1" scenarios="1"/>
  <mergeCells count="5">
    <mergeCell ref="B113:E113"/>
    <mergeCell ref="B32:E32"/>
    <mergeCell ref="B57:E57"/>
    <mergeCell ref="B85:E85"/>
    <mergeCell ref="B112:E112"/>
  </mergeCells>
  <dataValidations count="1">
    <dataValidation type="whole" allowBlank="1" showInputMessage="1" showErrorMessage="1" errorTitle="Data Entry Error" error="Please enter whole numbers (i.e. no cents/decimals)" sqref="G9:AH31 G33:AH56 G58:AH84 G86:AH111">
      <formula1>0</formula1>
      <formula2>9999999999</formula2>
    </dataValidation>
  </dataValidations>
  <printOptions horizontalCentered="1" verticalCentered="1"/>
  <pageMargins left="0.2" right="0.2" top="1" bottom="0.25" header="0.2" footer="0"/>
  <pageSetup horizontalDpi="600" verticalDpi="600" orientation="landscape" pageOrder="overThenDown" paperSize="5" scale="40" r:id="rId2"/>
  <headerFooter alignWithMargins="0">
    <oddHeader xml:space="preserve">&amp;C&amp;"Arial,Bold"&amp;20STATE OF NEW JERSEY
DEPARTMENT OF CHILDREN AND FAMILIES
ANNEX B: CONTRACT EXPENSE DETAIL
PERSONNEL
&amp;P OF &amp;N </oddHeader>
  </headerFooter>
  <colBreaks count="1" manualBreakCount="1">
    <brk id="20" max="112" man="1"/>
  </colBreaks>
  <ignoredErrors>
    <ignoredError sqref="F32 F57 F85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G25"/>
  <sheetViews>
    <sheetView showGridLines="0" zoomScale="75" zoomScaleNormal="75" zoomScaleSheetLayoutView="75" zoomScalePageLayoutView="0" workbookViewId="0" topLeftCell="A1">
      <pane xSplit="3" ySplit="9" topLeftCell="D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10" sqref="A10"/>
    </sheetView>
  </sheetViews>
  <sheetFormatPr defaultColWidth="9.140625" defaultRowHeight="12.75"/>
  <cols>
    <col min="1" max="1" width="40.7109375" style="12" customWidth="1"/>
    <col min="2" max="2" width="30.7109375" style="12" customWidth="1"/>
    <col min="3" max="3" width="25.7109375" style="13" customWidth="1"/>
    <col min="4" max="27" width="20.7109375" style="13" customWidth="1"/>
    <col min="28" max="31" width="20.7109375" style="12" customWidth="1"/>
    <col min="32" max="89" width="12.7109375" style="12" customWidth="1"/>
    <col min="90" max="16384" width="9.140625" style="12" customWidth="1"/>
  </cols>
  <sheetData>
    <row r="1" spans="1:31" ht="18" customHeight="1">
      <c r="A1" s="45"/>
      <c r="B1" s="45"/>
      <c r="C1" s="60"/>
      <c r="D1" s="60"/>
      <c r="G1" s="45"/>
      <c r="H1" s="45"/>
      <c r="I1" s="45"/>
      <c r="J1" s="45"/>
      <c r="K1" s="45"/>
      <c r="L1" s="45"/>
      <c r="M1" s="45"/>
      <c r="N1" s="45"/>
      <c r="O1" s="45"/>
      <c r="P1" s="16"/>
      <c r="Q1" s="22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E1" s="45"/>
    </row>
    <row r="2" spans="1:31" ht="20.25">
      <c r="A2" s="23" t="str">
        <f>'Personnel Detail'!B2</f>
        <v>Agency: </v>
      </c>
      <c r="B2" s="45"/>
      <c r="C2" s="45"/>
      <c r="D2" s="45"/>
      <c r="G2" s="22"/>
      <c r="H2" s="22"/>
      <c r="I2" s="22"/>
      <c r="J2" s="22"/>
      <c r="K2" s="22"/>
      <c r="L2" s="22"/>
      <c r="M2" s="22"/>
      <c r="N2" s="22"/>
      <c r="P2" s="111" t="s">
        <v>1</v>
      </c>
      <c r="Q2" s="12"/>
      <c r="R2" s="22"/>
      <c r="S2" s="22"/>
      <c r="T2" s="22"/>
      <c r="U2" s="22"/>
      <c r="V2" s="22"/>
      <c r="W2" s="22"/>
      <c r="X2" s="22"/>
      <c r="Y2" s="22"/>
      <c r="Z2" s="22"/>
      <c r="AA2" s="22"/>
      <c r="AB2" s="45"/>
      <c r="AE2" s="45"/>
    </row>
    <row r="3" spans="1:31" ht="22.5" customHeight="1">
      <c r="A3" s="27" t="str">
        <f>'Personnel Detail'!B3</f>
        <v>Contract#: </v>
      </c>
      <c r="B3" s="67"/>
      <c r="C3" s="41"/>
      <c r="D3" s="41"/>
      <c r="G3" s="41"/>
      <c r="H3" s="41"/>
      <c r="I3" s="41"/>
      <c r="J3" s="41"/>
      <c r="K3" s="41"/>
      <c r="L3" s="41"/>
      <c r="M3" s="41"/>
      <c r="N3" s="41"/>
      <c r="O3" s="41"/>
      <c r="P3" s="16" t="s">
        <v>115</v>
      </c>
      <c r="Q3" s="17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E3" s="42"/>
    </row>
    <row r="4" spans="1:31" ht="19.5" customHeight="1">
      <c r="A4" s="40"/>
      <c r="B4" s="40"/>
      <c r="C4" s="41"/>
      <c r="D4" s="41"/>
      <c r="G4" s="41"/>
      <c r="H4" s="41"/>
      <c r="I4" s="41"/>
      <c r="J4" s="41"/>
      <c r="K4" s="41"/>
      <c r="L4" s="41"/>
      <c r="M4" s="41"/>
      <c r="N4" s="41"/>
      <c r="O4" s="41"/>
      <c r="P4" s="16" t="s">
        <v>120</v>
      </c>
      <c r="Q4" s="17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E4" s="42"/>
    </row>
    <row r="5" spans="1:31" ht="18">
      <c r="A5" s="40"/>
      <c r="B5" s="40"/>
      <c r="C5" s="41"/>
      <c r="D5" s="41"/>
      <c r="G5" s="41"/>
      <c r="H5" s="41"/>
      <c r="I5" s="41"/>
      <c r="J5" s="41"/>
      <c r="K5" s="41"/>
      <c r="L5" s="41"/>
      <c r="M5" s="41"/>
      <c r="N5" s="41"/>
      <c r="O5" s="41"/>
      <c r="P5" s="16" t="s">
        <v>116</v>
      </c>
      <c r="Q5" s="59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E5" s="42"/>
    </row>
    <row r="6" spans="1:31" ht="18">
      <c r="A6" s="40"/>
      <c r="B6" s="40"/>
      <c r="C6" s="41"/>
      <c r="D6" s="41"/>
      <c r="G6" s="41"/>
      <c r="H6" s="41"/>
      <c r="I6" s="41"/>
      <c r="J6" s="41"/>
      <c r="K6" s="41"/>
      <c r="L6" s="41"/>
      <c r="M6" s="41"/>
      <c r="N6" s="41"/>
      <c r="O6" s="41"/>
      <c r="P6" s="170" t="s">
        <v>98</v>
      </c>
      <c r="Q6" s="185">
        <f>'Personnel Detail'!$S$5</f>
        <v>0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E6" s="42"/>
    </row>
    <row r="7" spans="1:31" ht="15">
      <c r="A7" s="40"/>
      <c r="B7" s="40"/>
      <c r="C7" s="41"/>
      <c r="D7" s="41"/>
      <c r="E7" s="12"/>
      <c r="F7" s="12"/>
      <c r="G7" s="41"/>
      <c r="H7" s="41"/>
      <c r="I7" s="41"/>
      <c r="J7" s="41"/>
      <c r="K7" s="41"/>
      <c r="L7" s="41"/>
      <c r="M7" s="41"/>
      <c r="N7" s="41"/>
      <c r="O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10"/>
      <c r="AE7" s="42"/>
    </row>
    <row r="8" spans="1:31" ht="36.75" customHeight="1">
      <c r="A8" s="157" t="s">
        <v>114</v>
      </c>
      <c r="B8" s="63"/>
      <c r="C8" s="66">
        <v>1</v>
      </c>
      <c r="D8" s="66">
        <v>2</v>
      </c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  <c r="O8" s="66">
        <v>13</v>
      </c>
      <c r="P8" s="66">
        <v>14</v>
      </c>
      <c r="Q8" s="66">
        <v>15</v>
      </c>
      <c r="R8" s="66">
        <v>16</v>
      </c>
      <c r="S8" s="66">
        <v>17</v>
      </c>
      <c r="T8" s="66">
        <v>18</v>
      </c>
      <c r="U8" s="66">
        <v>19</v>
      </c>
      <c r="V8" s="66">
        <v>20</v>
      </c>
      <c r="W8" s="66">
        <v>21</v>
      </c>
      <c r="X8" s="66">
        <v>22</v>
      </c>
      <c r="Y8" s="66">
        <v>23</v>
      </c>
      <c r="Z8" s="66">
        <v>24</v>
      </c>
      <c r="AA8" s="66">
        <v>25</v>
      </c>
      <c r="AB8" s="66">
        <v>26</v>
      </c>
      <c r="AC8" s="66">
        <v>27</v>
      </c>
      <c r="AD8" s="66">
        <v>28</v>
      </c>
      <c r="AE8" s="66">
        <v>29</v>
      </c>
    </row>
    <row r="9" spans="1:33" ht="54.75" customHeight="1">
      <c r="A9" s="61" t="s">
        <v>89</v>
      </c>
      <c r="B9" s="147" t="s">
        <v>45</v>
      </c>
      <c r="C9" s="26" t="str">
        <f>'Personnel Detail'!F8</f>
        <v>TOTAL </v>
      </c>
      <c r="D9" s="142">
        <f>'Personnel Detail'!G8</f>
        <v>0</v>
      </c>
      <c r="E9" s="29">
        <f>'Personnel Detail'!H8</f>
        <v>0</v>
      </c>
      <c r="F9" s="29">
        <f>'Personnel Detail'!I8</f>
        <v>0</v>
      </c>
      <c r="G9" s="29">
        <f>'Personnel Detail'!J8</f>
        <v>0</v>
      </c>
      <c r="H9" s="29">
        <f>'Personnel Detail'!K8</f>
        <v>0</v>
      </c>
      <c r="I9" s="29">
        <f>'Personnel Detail'!L8</f>
        <v>0</v>
      </c>
      <c r="J9" s="29">
        <f>'Personnel Detail'!M8</f>
        <v>0</v>
      </c>
      <c r="K9" s="29">
        <f>'Personnel Detail'!N8</f>
        <v>0</v>
      </c>
      <c r="L9" s="29">
        <f>'Personnel Detail'!O8</f>
        <v>0</v>
      </c>
      <c r="M9" s="29">
        <f>'Personnel Detail'!P8</f>
        <v>0</v>
      </c>
      <c r="N9" s="29">
        <f>'Personnel Detail'!Q8</f>
        <v>0</v>
      </c>
      <c r="O9" s="29">
        <f>'Personnel Detail'!R8</f>
        <v>0</v>
      </c>
      <c r="P9" s="29">
        <f>'Personnel Detail'!S8</f>
        <v>0</v>
      </c>
      <c r="Q9" s="29">
        <f>'Personnel Detail'!T8</f>
        <v>0</v>
      </c>
      <c r="R9" s="29">
        <f>'Personnel Detail'!U8</f>
        <v>0</v>
      </c>
      <c r="S9" s="29">
        <f>'Personnel Detail'!V8</f>
        <v>0</v>
      </c>
      <c r="T9" s="29">
        <f>'Personnel Detail'!W8</f>
        <v>0</v>
      </c>
      <c r="U9" s="29">
        <f>'Personnel Detail'!X8</f>
        <v>0</v>
      </c>
      <c r="V9" s="29">
        <f>'Personnel Detail'!Y8</f>
        <v>0</v>
      </c>
      <c r="W9" s="29">
        <f>'Personnel Detail'!Z8</f>
        <v>0</v>
      </c>
      <c r="X9" s="29">
        <f>'Personnel Detail'!AA8</f>
        <v>0</v>
      </c>
      <c r="Y9" s="29">
        <f>'Personnel Detail'!AB8</f>
        <v>0</v>
      </c>
      <c r="Z9" s="29">
        <f>'Personnel Detail'!AC8</f>
        <v>0</v>
      </c>
      <c r="AA9" s="29">
        <f>'Personnel Detail'!AD8</f>
        <v>0</v>
      </c>
      <c r="AB9" s="28">
        <f>'Personnel Detail'!AE8</f>
        <v>0</v>
      </c>
      <c r="AC9" s="28">
        <f>'Personnel Detail'!AF8</f>
        <v>0</v>
      </c>
      <c r="AD9" s="28" t="str">
        <f>'Personnel Detail'!AG8</f>
        <v>UNALLOWABLE COSTS</v>
      </c>
      <c r="AE9" s="28" t="str">
        <f>'Personnel Detail'!AH8</f>
        <v>GENERAL AND ADMINISTRATIVE COSTS</v>
      </c>
      <c r="AF9" s="52"/>
      <c r="AG9" s="52"/>
    </row>
    <row r="10" spans="1:31" ht="54.75" customHeight="1">
      <c r="A10" s="152"/>
      <c r="B10" s="277"/>
      <c r="C10" s="239">
        <f aca="true" t="shared" si="0" ref="C10:C20">SUM(D10:AE10)</f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54.75" customHeight="1">
      <c r="A11" s="153"/>
      <c r="B11" s="278"/>
      <c r="C11" s="239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54.75" customHeight="1">
      <c r="A12" s="153"/>
      <c r="B12" s="278"/>
      <c r="C12" s="239">
        <f t="shared" si="0"/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54.75" customHeight="1">
      <c r="A13" s="153"/>
      <c r="B13" s="278"/>
      <c r="C13" s="239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54.75" customHeight="1">
      <c r="A14" s="153"/>
      <c r="B14" s="278"/>
      <c r="C14" s="239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54.75" customHeight="1">
      <c r="A15" s="153"/>
      <c r="B15" s="278"/>
      <c r="C15" s="239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54.75" customHeight="1">
      <c r="A16" s="153"/>
      <c r="B16" s="278"/>
      <c r="C16" s="239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54.75" customHeight="1">
      <c r="A17" s="153"/>
      <c r="B17" s="278"/>
      <c r="C17" s="239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54.75" customHeight="1">
      <c r="A18" s="153"/>
      <c r="B18" s="278"/>
      <c r="C18" s="239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54.75" customHeight="1">
      <c r="A19" s="153"/>
      <c r="B19" s="278"/>
      <c r="C19" s="239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54.75" customHeight="1">
      <c r="A20" s="153"/>
      <c r="B20" s="278"/>
      <c r="C20" s="239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54.75" customHeight="1">
      <c r="A21" s="332" t="s">
        <v>113</v>
      </c>
      <c r="B21" s="333"/>
      <c r="C21" s="240">
        <f>IF(SUM(C10:C20)=SUM(D21:AE21),SUM(C10:C20),"ERROR")</f>
        <v>0</v>
      </c>
      <c r="D21" s="105">
        <f>SUM(D10:D20)</f>
        <v>0</v>
      </c>
      <c r="E21" s="105">
        <f>SUM(E10:E20)</f>
        <v>0</v>
      </c>
      <c r="F21" s="105">
        <f>SUM(F10:F20)</f>
        <v>0</v>
      </c>
      <c r="G21" s="105">
        <f aca="true" t="shared" si="1" ref="G21:AE21">SUM(G10:G20)</f>
        <v>0</v>
      </c>
      <c r="H21" s="105">
        <f t="shared" si="1"/>
        <v>0</v>
      </c>
      <c r="I21" s="105">
        <f t="shared" si="1"/>
        <v>0</v>
      </c>
      <c r="J21" s="105">
        <f t="shared" si="1"/>
        <v>0</v>
      </c>
      <c r="K21" s="105">
        <f t="shared" si="1"/>
        <v>0</v>
      </c>
      <c r="L21" s="105">
        <f t="shared" si="1"/>
        <v>0</v>
      </c>
      <c r="M21" s="105">
        <f t="shared" si="1"/>
        <v>0</v>
      </c>
      <c r="N21" s="105">
        <f t="shared" si="1"/>
        <v>0</v>
      </c>
      <c r="O21" s="105">
        <f t="shared" si="1"/>
        <v>0</v>
      </c>
      <c r="P21" s="105">
        <f t="shared" si="1"/>
        <v>0</v>
      </c>
      <c r="Q21" s="105">
        <f t="shared" si="1"/>
        <v>0</v>
      </c>
      <c r="R21" s="105">
        <f t="shared" si="1"/>
        <v>0</v>
      </c>
      <c r="S21" s="105">
        <f t="shared" si="1"/>
        <v>0</v>
      </c>
      <c r="T21" s="105">
        <f t="shared" si="1"/>
        <v>0</v>
      </c>
      <c r="U21" s="105">
        <f t="shared" si="1"/>
        <v>0</v>
      </c>
      <c r="V21" s="105">
        <f t="shared" si="1"/>
        <v>0</v>
      </c>
      <c r="W21" s="105">
        <f t="shared" si="1"/>
        <v>0</v>
      </c>
      <c r="X21" s="105">
        <f t="shared" si="1"/>
        <v>0</v>
      </c>
      <c r="Y21" s="105">
        <f t="shared" si="1"/>
        <v>0</v>
      </c>
      <c r="Z21" s="105">
        <f t="shared" si="1"/>
        <v>0</v>
      </c>
      <c r="AA21" s="105">
        <f t="shared" si="1"/>
        <v>0</v>
      </c>
      <c r="AB21" s="105">
        <f t="shared" si="1"/>
        <v>0</v>
      </c>
      <c r="AC21" s="105">
        <f t="shared" si="1"/>
        <v>0</v>
      </c>
      <c r="AD21" s="105">
        <f t="shared" si="1"/>
        <v>0</v>
      </c>
      <c r="AE21" s="105">
        <f t="shared" si="1"/>
        <v>0</v>
      </c>
    </row>
    <row r="22" spans="1:31" ht="54.75" customHeight="1">
      <c r="A22" s="317" t="s">
        <v>112</v>
      </c>
      <c r="B22" s="331"/>
      <c r="C22" s="240">
        <f>'Personnel Detail'!F113+C21</f>
        <v>0</v>
      </c>
      <c r="D22" s="118">
        <f>'Personnel Detail'!G113+D21</f>
        <v>0</v>
      </c>
      <c r="E22" s="118">
        <f>'Personnel Detail'!H113+E21</f>
        <v>0</v>
      </c>
      <c r="F22" s="118">
        <f>'Personnel Detail'!I113+F21</f>
        <v>0</v>
      </c>
      <c r="G22" s="118">
        <f>'Personnel Detail'!J113+G21</f>
        <v>0</v>
      </c>
      <c r="H22" s="118">
        <f>'Personnel Detail'!K113+H21</f>
        <v>0</v>
      </c>
      <c r="I22" s="118">
        <f>'Personnel Detail'!L113+I21</f>
        <v>0</v>
      </c>
      <c r="J22" s="118">
        <f>'Personnel Detail'!M113+J21</f>
        <v>0</v>
      </c>
      <c r="K22" s="118">
        <f>'Personnel Detail'!N113+K21</f>
        <v>0</v>
      </c>
      <c r="L22" s="118">
        <f>'Personnel Detail'!O113+L21</f>
        <v>0</v>
      </c>
      <c r="M22" s="118">
        <f>'Personnel Detail'!P113+M21</f>
        <v>0</v>
      </c>
      <c r="N22" s="118">
        <f>'Personnel Detail'!Q113+N21</f>
        <v>0</v>
      </c>
      <c r="O22" s="118">
        <f>'Personnel Detail'!R113+O21</f>
        <v>0</v>
      </c>
      <c r="P22" s="118">
        <f>'Personnel Detail'!S113+P21</f>
        <v>0</v>
      </c>
      <c r="Q22" s="118">
        <f>'Personnel Detail'!T113+Q21</f>
        <v>0</v>
      </c>
      <c r="R22" s="118">
        <f>'Personnel Detail'!U113+R21</f>
        <v>0</v>
      </c>
      <c r="S22" s="118">
        <f>'Personnel Detail'!V113+S21</f>
        <v>0</v>
      </c>
      <c r="T22" s="118">
        <f>'Personnel Detail'!W113+T21</f>
        <v>0</v>
      </c>
      <c r="U22" s="118">
        <f>'Personnel Detail'!X113+U21</f>
        <v>0</v>
      </c>
      <c r="V22" s="118">
        <f>'Personnel Detail'!Y113+V21</f>
        <v>0</v>
      </c>
      <c r="W22" s="118">
        <f>'Personnel Detail'!Z113+W21</f>
        <v>0</v>
      </c>
      <c r="X22" s="118">
        <f>'Personnel Detail'!AA113+X21</f>
        <v>0</v>
      </c>
      <c r="Y22" s="118">
        <f>'Personnel Detail'!AB113+Y21</f>
        <v>0</v>
      </c>
      <c r="Z22" s="118">
        <f>'Personnel Detail'!AC113+Z21</f>
        <v>0</v>
      </c>
      <c r="AA22" s="118">
        <f>'Personnel Detail'!AD113+AA21</f>
        <v>0</v>
      </c>
      <c r="AB22" s="118">
        <f>'Personnel Detail'!AE113+AB21</f>
        <v>0</v>
      </c>
      <c r="AC22" s="118">
        <f>'Personnel Detail'!AF113+AC21</f>
        <v>0</v>
      </c>
      <c r="AD22" s="118">
        <f>'Personnel Detail'!AG113+AD21</f>
        <v>0</v>
      </c>
      <c r="AE22" s="118">
        <f>'Personnel Detail'!AH113+AE21</f>
        <v>0</v>
      </c>
    </row>
    <row r="23" spans="28:30" ht="12.75">
      <c r="AB23" s="57"/>
      <c r="AC23" s="57"/>
      <c r="AD23" s="57"/>
    </row>
    <row r="24" spans="3:30" ht="12.7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7"/>
      <c r="AC24" s="57"/>
      <c r="AD24" s="57"/>
    </row>
    <row r="25" spans="28:30" ht="12.75">
      <c r="AB25" s="57"/>
      <c r="AC25" s="57"/>
      <c r="AD25" s="57"/>
    </row>
  </sheetData>
  <sheetProtection password="DBAD" sheet="1" objects="1" scenarios="1" formatCells="0" formatColumns="0" formatRows="0" insertRows="0" deleteRows="0"/>
  <mergeCells count="2">
    <mergeCell ref="A22:B22"/>
    <mergeCell ref="A21:B21"/>
  </mergeCells>
  <dataValidations count="1">
    <dataValidation type="whole" allowBlank="1" showInputMessage="1" showErrorMessage="1" errorTitle="Data Entry Error" error="Please enter whole numbers (i.e. no cents/decimals)" sqref="D10:AE20">
      <formula1>0</formula1>
      <formula2>9999999999</formula2>
    </dataValidation>
  </dataValidations>
  <printOptions horizontalCentered="1" verticalCentered="1"/>
  <pageMargins left="0" right="0" top="1" bottom="0" header="0.75" footer="0.5"/>
  <pageSetup firstPageNumber="6" useFirstPageNumber="1" horizontalDpi="600" verticalDpi="600" orientation="landscape" paperSize="5" scale="45" r:id="rId2"/>
  <headerFooter alignWithMargins="0">
    <oddHeader>&amp;C&amp;"Arial,Bold"&amp;20STATE OF NEW JERSEY
DEPARTMENT OF CHILDREN AND FAMILIES
ANNEX B: CONTRACT EXPENSE DETAIL
A. PERSONNEL (FRINGE)
PAGE &amp;P OF &amp;N</oddHeader>
  </headerFooter>
  <colBreaks count="1" manualBreakCount="1">
    <brk id="17" max="21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30"/>
  <sheetViews>
    <sheetView showGridLines="0" zoomScale="75" zoomScaleNormal="75" zoomScaleSheetLayoutView="75" zoomScalePageLayoutView="0" workbookViewId="0" topLeftCell="A1">
      <pane xSplit="3" ySplit="10" topLeftCell="D11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11" sqref="A11"/>
    </sheetView>
  </sheetViews>
  <sheetFormatPr defaultColWidth="9.140625" defaultRowHeight="12.75"/>
  <cols>
    <col min="1" max="1" width="45.7109375" style="12" customWidth="1"/>
    <col min="2" max="2" width="30.7109375" style="12" customWidth="1"/>
    <col min="3" max="3" width="25.7109375" style="13" customWidth="1"/>
    <col min="4" max="28" width="20.7109375" style="13" customWidth="1"/>
    <col min="29" max="31" width="20.7109375" style="12" customWidth="1"/>
    <col min="32" max="89" width="12.7109375" style="12" customWidth="1"/>
    <col min="90" max="16384" width="9.140625" style="12" customWidth="1"/>
  </cols>
  <sheetData>
    <row r="1" spans="2:31" ht="20.25">
      <c r="B1" s="45"/>
      <c r="C1" s="45"/>
      <c r="D1" s="45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45"/>
      <c r="AD1" s="45"/>
      <c r="AE1" s="45"/>
    </row>
    <row r="2" spans="1:31" ht="18" customHeight="1">
      <c r="A2" s="45"/>
      <c r="B2" s="45"/>
      <c r="C2" s="60"/>
      <c r="D2" s="60"/>
      <c r="E2" s="12"/>
      <c r="F2" s="12"/>
      <c r="G2" s="45"/>
      <c r="H2" s="45"/>
      <c r="I2" s="45"/>
      <c r="J2" s="45"/>
      <c r="K2" s="45"/>
      <c r="L2" s="45"/>
      <c r="M2" s="45"/>
      <c r="N2" s="45"/>
      <c r="O2" s="45"/>
      <c r="P2" s="16" t="s">
        <v>1</v>
      </c>
      <c r="Q2" s="22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E2" s="45"/>
    </row>
    <row r="3" spans="1:31" ht="20.25">
      <c r="A3" s="23" t="str">
        <f>'Personnel Detail'!B2</f>
        <v>Agency: </v>
      </c>
      <c r="B3" s="45"/>
      <c r="C3" s="45"/>
      <c r="D3" s="45"/>
      <c r="E3" s="12"/>
      <c r="F3" s="12"/>
      <c r="G3" s="22"/>
      <c r="H3" s="22"/>
      <c r="I3" s="22"/>
      <c r="J3" s="22"/>
      <c r="K3" s="22"/>
      <c r="L3" s="22"/>
      <c r="M3" s="22"/>
      <c r="N3" s="22"/>
      <c r="O3" s="22"/>
      <c r="P3" s="16" t="s">
        <v>115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E3" s="45"/>
    </row>
    <row r="4" spans="1:31" ht="22.5" customHeight="1">
      <c r="A4" s="27" t="str">
        <f>'Personnel Detail'!B3</f>
        <v>Contract#: </v>
      </c>
      <c r="B4" s="67"/>
      <c r="C4" s="41"/>
      <c r="D4" s="41"/>
      <c r="E4" s="12"/>
      <c r="F4" s="12"/>
      <c r="G4" s="41"/>
      <c r="H4" s="41"/>
      <c r="I4" s="41"/>
      <c r="J4" s="41"/>
      <c r="K4" s="41"/>
      <c r="L4" s="41"/>
      <c r="M4" s="41"/>
      <c r="N4" s="41"/>
      <c r="O4" s="41"/>
      <c r="P4" s="114" t="s">
        <v>120</v>
      </c>
      <c r="Q4" s="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E4" s="42"/>
    </row>
    <row r="5" spans="1:31" ht="19.5" customHeight="1">
      <c r="A5" s="40"/>
      <c r="B5" s="40"/>
      <c r="C5" s="41"/>
      <c r="D5" s="41"/>
      <c r="E5" s="12"/>
      <c r="F5" s="12"/>
      <c r="G5" s="41"/>
      <c r="H5" s="41"/>
      <c r="I5" s="41"/>
      <c r="J5" s="41"/>
      <c r="K5" s="41"/>
      <c r="L5" s="41"/>
      <c r="M5" s="41"/>
      <c r="N5" s="41"/>
      <c r="O5" s="41"/>
      <c r="P5" s="114" t="s">
        <v>116</v>
      </c>
      <c r="Q5" s="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E5" s="42"/>
    </row>
    <row r="6" spans="1:31" ht="15">
      <c r="A6" s="40"/>
      <c r="B6" s="40"/>
      <c r="C6" s="41"/>
      <c r="D6" s="41"/>
      <c r="E6" s="12"/>
      <c r="F6" s="12"/>
      <c r="G6" s="41"/>
      <c r="H6" s="41"/>
      <c r="I6" s="41"/>
      <c r="J6" s="41"/>
      <c r="K6" s="41"/>
      <c r="L6" s="41"/>
      <c r="M6" s="41"/>
      <c r="N6" s="41"/>
      <c r="O6" s="41"/>
      <c r="P6" s="10"/>
      <c r="Q6" s="12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E6" s="42"/>
    </row>
    <row r="7" spans="1:31" ht="17.25">
      <c r="A7" s="40"/>
      <c r="B7" s="40"/>
      <c r="C7" s="41"/>
      <c r="D7" s="41"/>
      <c r="E7" s="12"/>
      <c r="F7" s="12"/>
      <c r="G7" s="41"/>
      <c r="H7" s="41"/>
      <c r="I7" s="41"/>
      <c r="J7" s="41"/>
      <c r="K7" s="41"/>
      <c r="L7" s="41"/>
      <c r="M7" s="41"/>
      <c r="N7" s="41"/>
      <c r="O7" s="41"/>
      <c r="P7" s="156" t="s">
        <v>98</v>
      </c>
      <c r="Q7" s="115">
        <f>'Personnel Detail'!$S$5</f>
        <v>0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E7" s="42"/>
    </row>
    <row r="8" spans="1:31" ht="15">
      <c r="A8" s="40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10"/>
      <c r="AE8" s="42"/>
    </row>
    <row r="9" spans="1:31" ht="36.75" customHeight="1">
      <c r="A9" s="157" t="s">
        <v>101</v>
      </c>
      <c r="B9" s="63"/>
      <c r="C9" s="66">
        <v>1</v>
      </c>
      <c r="D9" s="66">
        <v>2</v>
      </c>
      <c r="E9" s="66">
        <v>3</v>
      </c>
      <c r="F9" s="66">
        <v>4</v>
      </c>
      <c r="G9" s="66">
        <v>5</v>
      </c>
      <c r="H9" s="66">
        <v>6</v>
      </c>
      <c r="I9" s="66">
        <v>7</v>
      </c>
      <c r="J9" s="66">
        <v>8</v>
      </c>
      <c r="K9" s="66">
        <v>9</v>
      </c>
      <c r="L9" s="66">
        <v>10</v>
      </c>
      <c r="M9" s="66">
        <v>11</v>
      </c>
      <c r="N9" s="66">
        <v>12</v>
      </c>
      <c r="O9" s="66">
        <v>13</v>
      </c>
      <c r="P9" s="66">
        <v>14</v>
      </c>
      <c r="Q9" s="66">
        <v>15</v>
      </c>
      <c r="R9" s="66">
        <v>16</v>
      </c>
      <c r="S9" s="66">
        <v>17</v>
      </c>
      <c r="T9" s="66">
        <v>18</v>
      </c>
      <c r="U9" s="66">
        <v>19</v>
      </c>
      <c r="V9" s="66">
        <v>20</v>
      </c>
      <c r="W9" s="66">
        <v>21</v>
      </c>
      <c r="X9" s="66">
        <v>22</v>
      </c>
      <c r="Y9" s="66">
        <v>23</v>
      </c>
      <c r="Z9" s="66">
        <v>24</v>
      </c>
      <c r="AA9" s="66">
        <v>25</v>
      </c>
      <c r="AB9" s="66">
        <v>26</v>
      </c>
      <c r="AC9" s="66">
        <v>27</v>
      </c>
      <c r="AD9" s="66">
        <v>28</v>
      </c>
      <c r="AE9" s="66">
        <v>29</v>
      </c>
    </row>
    <row r="10" spans="1:33" ht="54.75" customHeight="1">
      <c r="A10" s="61" t="s">
        <v>89</v>
      </c>
      <c r="B10" s="147" t="s">
        <v>45</v>
      </c>
      <c r="C10" s="26" t="str">
        <f>'Personnel Detail'!F8</f>
        <v>TOTAL </v>
      </c>
      <c r="D10" s="142">
        <f>'Personnel Detail'!G8</f>
        <v>0</v>
      </c>
      <c r="E10" s="29">
        <f>'Personnel Detail'!H8</f>
        <v>0</v>
      </c>
      <c r="F10" s="29">
        <f>'Personnel Detail'!I8</f>
        <v>0</v>
      </c>
      <c r="G10" s="29">
        <f>'Personnel Detail'!J8</f>
        <v>0</v>
      </c>
      <c r="H10" s="29">
        <f>'Personnel Detail'!K8</f>
        <v>0</v>
      </c>
      <c r="I10" s="29">
        <f>'Personnel Detail'!L8</f>
        <v>0</v>
      </c>
      <c r="J10" s="29">
        <f>'Personnel Detail'!M8</f>
        <v>0</v>
      </c>
      <c r="K10" s="29">
        <f>'Personnel Detail'!N8</f>
        <v>0</v>
      </c>
      <c r="L10" s="29">
        <f>'Personnel Detail'!O8</f>
        <v>0</v>
      </c>
      <c r="M10" s="29">
        <f>'Personnel Detail'!P8</f>
        <v>0</v>
      </c>
      <c r="N10" s="29">
        <f>'Personnel Detail'!Q8</f>
        <v>0</v>
      </c>
      <c r="O10" s="29">
        <f>'Personnel Detail'!R8</f>
        <v>0</v>
      </c>
      <c r="P10" s="29">
        <f>'Personnel Detail'!S8</f>
        <v>0</v>
      </c>
      <c r="Q10" s="29">
        <f>'Personnel Detail'!T8</f>
        <v>0</v>
      </c>
      <c r="R10" s="29">
        <f>'Personnel Detail'!U8</f>
        <v>0</v>
      </c>
      <c r="S10" s="29">
        <f>'Personnel Detail'!V8</f>
        <v>0</v>
      </c>
      <c r="T10" s="29">
        <f>'Personnel Detail'!W8</f>
        <v>0</v>
      </c>
      <c r="U10" s="29">
        <f>'Personnel Detail'!X8</f>
        <v>0</v>
      </c>
      <c r="V10" s="29">
        <f>'Personnel Detail'!Y8</f>
        <v>0</v>
      </c>
      <c r="W10" s="29">
        <f>'Personnel Detail'!Z8</f>
        <v>0</v>
      </c>
      <c r="X10" s="29">
        <f>'Personnel Detail'!AA8</f>
        <v>0</v>
      </c>
      <c r="Y10" s="29">
        <f>'Personnel Detail'!AB8</f>
        <v>0</v>
      </c>
      <c r="Z10" s="29">
        <f>'Personnel Detail'!AC8</f>
        <v>0</v>
      </c>
      <c r="AA10" s="29">
        <f>'Personnel Detail'!AD8</f>
        <v>0</v>
      </c>
      <c r="AB10" s="29">
        <f>'Personnel Detail'!AE8</f>
        <v>0</v>
      </c>
      <c r="AC10" s="28">
        <f>'Personnel Detail'!AF8</f>
        <v>0</v>
      </c>
      <c r="AD10" s="28" t="str">
        <f>'Personnel Detail'!AG8</f>
        <v>UNALLOWABLE COSTS</v>
      </c>
      <c r="AE10" s="28" t="str">
        <f>'Personnel Detail'!AH8</f>
        <v>GENERAL AND ADMINISTRATIVE COSTS</v>
      </c>
      <c r="AF10" s="52"/>
      <c r="AG10" s="52"/>
    </row>
    <row r="11" spans="1:31" ht="54.75" customHeight="1">
      <c r="A11" s="150"/>
      <c r="B11" s="279"/>
      <c r="C11" s="239">
        <f>SUM(D11:AE11)</f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54.75" customHeight="1">
      <c r="A12" s="151"/>
      <c r="B12" s="280"/>
      <c r="C12" s="239">
        <f aca="true" t="shared" si="0" ref="C12:C26">SUM(D12:AE12)</f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54.75" customHeight="1">
      <c r="A13" s="151"/>
      <c r="B13" s="280"/>
      <c r="C13" s="239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54.75" customHeight="1">
      <c r="A14" s="151"/>
      <c r="B14" s="280"/>
      <c r="C14" s="239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54.75" customHeight="1">
      <c r="A15" s="151"/>
      <c r="B15" s="280"/>
      <c r="C15" s="239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54.75" customHeight="1">
      <c r="A16" s="151"/>
      <c r="B16" s="280"/>
      <c r="C16" s="239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54.75" customHeight="1">
      <c r="A17" s="151"/>
      <c r="B17" s="280"/>
      <c r="C17" s="239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54.75" customHeight="1">
      <c r="A18" s="151"/>
      <c r="B18" s="280"/>
      <c r="C18" s="239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54.75" customHeight="1">
      <c r="A19" s="151"/>
      <c r="B19" s="280"/>
      <c r="C19" s="239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54.75" customHeight="1">
      <c r="A20" s="154"/>
      <c r="B20" s="281"/>
      <c r="C20" s="239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54.75" customHeight="1">
      <c r="A21" s="151"/>
      <c r="B21" s="282"/>
      <c r="C21" s="239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54.75" customHeight="1">
      <c r="A22" s="151"/>
      <c r="B22" s="282"/>
      <c r="C22" s="239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54.75" customHeight="1">
      <c r="A23" s="151"/>
      <c r="B23" s="282"/>
      <c r="C23" s="239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54.75" customHeight="1">
      <c r="A24" s="151"/>
      <c r="B24" s="282"/>
      <c r="C24" s="239">
        <f t="shared" si="0"/>
        <v>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54.75" customHeight="1">
      <c r="A25" s="151"/>
      <c r="B25" s="282"/>
      <c r="C25" s="239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54.75" customHeight="1">
      <c r="A26" s="155"/>
      <c r="B26" s="283"/>
      <c r="C26" s="239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54.75" customHeight="1">
      <c r="A27" s="317" t="s">
        <v>91</v>
      </c>
      <c r="B27" s="331"/>
      <c r="C27" s="240">
        <f>IF(SUM(C10:C26)=SUM(D27:AE27),SUM(C10:C26),"ERROR")</f>
        <v>0</v>
      </c>
      <c r="D27" s="105">
        <f aca="true" t="shared" si="1" ref="D27:AE27">SUM(D11:D26)</f>
        <v>0</v>
      </c>
      <c r="E27" s="105">
        <f t="shared" si="1"/>
        <v>0</v>
      </c>
      <c r="F27" s="105">
        <f t="shared" si="1"/>
        <v>0</v>
      </c>
      <c r="G27" s="105">
        <f t="shared" si="1"/>
        <v>0</v>
      </c>
      <c r="H27" s="105">
        <f t="shared" si="1"/>
        <v>0</v>
      </c>
      <c r="I27" s="105">
        <f t="shared" si="1"/>
        <v>0</v>
      </c>
      <c r="J27" s="105">
        <f t="shared" si="1"/>
        <v>0</v>
      </c>
      <c r="K27" s="105">
        <f t="shared" si="1"/>
        <v>0</v>
      </c>
      <c r="L27" s="105">
        <f t="shared" si="1"/>
        <v>0</v>
      </c>
      <c r="M27" s="105">
        <f t="shared" si="1"/>
        <v>0</v>
      </c>
      <c r="N27" s="105">
        <f t="shared" si="1"/>
        <v>0</v>
      </c>
      <c r="O27" s="105">
        <f t="shared" si="1"/>
        <v>0</v>
      </c>
      <c r="P27" s="105">
        <f t="shared" si="1"/>
        <v>0</v>
      </c>
      <c r="Q27" s="105">
        <f t="shared" si="1"/>
        <v>0</v>
      </c>
      <c r="R27" s="105">
        <f t="shared" si="1"/>
        <v>0</v>
      </c>
      <c r="S27" s="105">
        <f t="shared" si="1"/>
        <v>0</v>
      </c>
      <c r="T27" s="105">
        <f t="shared" si="1"/>
        <v>0</v>
      </c>
      <c r="U27" s="105">
        <f t="shared" si="1"/>
        <v>0</v>
      </c>
      <c r="V27" s="105">
        <f t="shared" si="1"/>
        <v>0</v>
      </c>
      <c r="W27" s="105">
        <f t="shared" si="1"/>
        <v>0</v>
      </c>
      <c r="X27" s="105">
        <f t="shared" si="1"/>
        <v>0</v>
      </c>
      <c r="Y27" s="105">
        <f t="shared" si="1"/>
        <v>0</v>
      </c>
      <c r="Z27" s="105">
        <f t="shared" si="1"/>
        <v>0</v>
      </c>
      <c r="AA27" s="105">
        <f t="shared" si="1"/>
        <v>0</v>
      </c>
      <c r="AB27" s="105">
        <f t="shared" si="1"/>
        <v>0</v>
      </c>
      <c r="AC27" s="105">
        <f t="shared" si="1"/>
        <v>0</v>
      </c>
      <c r="AD27" s="105">
        <f t="shared" si="1"/>
        <v>0</v>
      </c>
      <c r="AE27" s="105">
        <f t="shared" si="1"/>
        <v>0</v>
      </c>
    </row>
    <row r="28" spans="29:30" ht="12.75">
      <c r="AC28" s="57"/>
      <c r="AD28" s="57"/>
    </row>
    <row r="29" spans="3:30" ht="12.75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7"/>
      <c r="AD29" s="57"/>
    </row>
    <row r="30" spans="29:30" ht="12.75">
      <c r="AC30" s="57"/>
      <c r="AD30" s="57"/>
    </row>
  </sheetData>
  <sheetProtection password="DBAD" sheet="1" objects="1" scenarios="1" formatCells="0" formatColumns="0" formatRows="0" insertRows="0" deleteRows="0"/>
  <mergeCells count="2">
    <mergeCell ref="E1:AB1"/>
    <mergeCell ref="A27:B27"/>
  </mergeCells>
  <dataValidations count="1">
    <dataValidation type="whole" allowBlank="1" showInputMessage="1" showErrorMessage="1" errorTitle="Data Entry Error" error="Please enter whole numbers (i.e. no cents/decimals)" sqref="D11:AE26">
      <formula1>0</formula1>
      <formula2>9999999999</formula2>
    </dataValidation>
  </dataValidations>
  <printOptions horizontalCentered="1" verticalCentered="1"/>
  <pageMargins left="0" right="0" top="1" bottom="0" header="0.25" footer="0.5"/>
  <pageSetup horizontalDpi="600" verticalDpi="600" orientation="landscape" paperSize="5" scale="45" r:id="rId2"/>
  <headerFooter alignWithMargins="0">
    <oddHeader xml:space="preserve">&amp;C&amp;"Arial,Bold"&amp;20STATE OF NEW JERSEY
DEPARTMENT OF CHILDREN AND FAMILIES
ANNEX B: CONTRACT EXPENSE DETAIL
B. CONSULTANTS AND PROFESSIONAL FEES
PAGE &amp;P OF &amp;N </oddHeader>
  </headerFooter>
  <colBreaks count="1" manualBreakCount="1">
    <brk id="17" max="29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zoomScale="75" zoomScaleNormal="75" zoomScaleSheetLayoutView="75" zoomScalePageLayoutView="0" workbookViewId="0" topLeftCell="A1">
      <pane xSplit="3" ySplit="9" topLeftCell="D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10" sqref="A10"/>
    </sheetView>
  </sheetViews>
  <sheetFormatPr defaultColWidth="9.140625" defaultRowHeight="12.75"/>
  <cols>
    <col min="1" max="1" width="50.7109375" style="12" customWidth="1"/>
    <col min="2" max="2" width="34.8515625" style="12" customWidth="1"/>
    <col min="3" max="3" width="25.7109375" style="13" customWidth="1"/>
    <col min="4" max="27" width="20.7109375" style="13" customWidth="1"/>
    <col min="28" max="31" width="20.7109375" style="12" customWidth="1"/>
    <col min="32" max="89" width="12.7109375" style="12" customWidth="1"/>
    <col min="90" max="16384" width="9.140625" style="12" customWidth="1"/>
  </cols>
  <sheetData>
    <row r="1" spans="1:31" ht="2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6" t="s">
        <v>1</v>
      </c>
      <c r="Q1" s="22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18" customHeight="1">
      <c r="A2" s="45"/>
      <c r="B2" s="45"/>
      <c r="C2" s="6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2"/>
      <c r="P2" s="16" t="s">
        <v>115</v>
      </c>
      <c r="Q2" s="22"/>
      <c r="R2" s="45"/>
      <c r="S2" s="45"/>
      <c r="T2" s="45"/>
      <c r="U2" s="45"/>
      <c r="V2" s="45"/>
      <c r="W2" s="45"/>
      <c r="X2" s="45"/>
      <c r="Y2" s="45"/>
      <c r="Z2" s="45"/>
      <c r="AA2" s="23"/>
      <c r="AB2" s="45"/>
      <c r="AC2" s="160"/>
      <c r="AD2" s="161"/>
      <c r="AE2" s="45"/>
    </row>
    <row r="3" spans="1:31" ht="20.25">
      <c r="A3" s="23" t="str">
        <f>'Personnel Detail'!B2</f>
        <v>Agency: </v>
      </c>
      <c r="B3" s="45"/>
      <c r="C3" s="45"/>
      <c r="D3" s="45"/>
      <c r="E3" s="22"/>
      <c r="F3" s="22"/>
      <c r="G3" s="22"/>
      <c r="H3" s="22"/>
      <c r="I3" s="22"/>
      <c r="J3" s="22"/>
      <c r="K3" s="22"/>
      <c r="L3" s="22"/>
      <c r="M3" s="22"/>
      <c r="N3" s="22"/>
      <c r="O3" s="41"/>
      <c r="P3" s="114" t="s">
        <v>120</v>
      </c>
      <c r="Q3" s="1"/>
      <c r="R3" s="22"/>
      <c r="S3" s="22"/>
      <c r="T3" s="22"/>
      <c r="U3" s="22"/>
      <c r="V3" s="22"/>
      <c r="W3" s="22"/>
      <c r="X3" s="22"/>
      <c r="Y3" s="22"/>
      <c r="Z3" s="22"/>
      <c r="AA3" s="94"/>
      <c r="AB3" s="45"/>
      <c r="AC3" s="160"/>
      <c r="AD3" s="161"/>
      <c r="AE3" s="45"/>
    </row>
    <row r="4" spans="1:31" ht="22.5" customHeight="1">
      <c r="A4" s="27" t="str">
        <f>'Personnel Detail'!B3</f>
        <v>Contract#: </v>
      </c>
      <c r="B4" s="67"/>
      <c r="C4" s="41"/>
      <c r="D4" s="41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1"/>
      <c r="P4" s="114" t="s">
        <v>116</v>
      </c>
      <c r="Q4" s="1"/>
      <c r="R4" s="167"/>
      <c r="S4" s="167"/>
      <c r="T4" s="167"/>
      <c r="U4" s="167"/>
      <c r="V4" s="167"/>
      <c r="W4" s="167"/>
      <c r="X4" s="167"/>
      <c r="Y4" s="167"/>
      <c r="Z4" s="167"/>
      <c r="AA4" s="41"/>
      <c r="AB4" s="42"/>
      <c r="AC4" s="162"/>
      <c r="AD4" s="163"/>
      <c r="AE4" s="42"/>
    </row>
    <row r="5" spans="1:31" ht="15">
      <c r="A5" s="40"/>
      <c r="B5" s="40"/>
      <c r="C5" s="41"/>
      <c r="D5" s="41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41"/>
      <c r="P5" s="10"/>
      <c r="Q5" s="12"/>
      <c r="R5" s="167"/>
      <c r="S5" s="167"/>
      <c r="T5" s="167"/>
      <c r="U5" s="167"/>
      <c r="V5" s="167"/>
      <c r="W5" s="167"/>
      <c r="X5" s="167"/>
      <c r="Y5" s="167"/>
      <c r="Z5" s="167"/>
      <c r="AA5" s="41"/>
      <c r="AB5" s="42"/>
      <c r="AC5" s="162"/>
      <c r="AD5" s="163"/>
      <c r="AE5" s="42"/>
    </row>
    <row r="6" spans="1:31" ht="17.2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56" t="s">
        <v>98</v>
      </c>
      <c r="Q6" s="115">
        <f>'Personnel Detail'!$S$5</f>
        <v>0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164"/>
      <c r="AD6" s="165"/>
      <c r="AE6" s="42"/>
    </row>
    <row r="7" spans="1:31" ht="15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164"/>
      <c r="AD7" s="166"/>
      <c r="AE7" s="42"/>
    </row>
    <row r="8" spans="1:31" ht="34.5" customHeight="1">
      <c r="A8" s="157" t="s">
        <v>100</v>
      </c>
      <c r="B8" s="63"/>
      <c r="C8" s="66">
        <v>1</v>
      </c>
      <c r="D8" s="66">
        <v>2</v>
      </c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  <c r="O8" s="66">
        <v>13</v>
      </c>
      <c r="P8" s="66">
        <v>14</v>
      </c>
      <c r="Q8" s="66">
        <v>15</v>
      </c>
      <c r="R8" s="66">
        <v>16</v>
      </c>
      <c r="S8" s="66">
        <v>17</v>
      </c>
      <c r="T8" s="66">
        <v>18</v>
      </c>
      <c r="U8" s="66">
        <v>19</v>
      </c>
      <c r="V8" s="66">
        <v>20</v>
      </c>
      <c r="W8" s="66">
        <v>21</v>
      </c>
      <c r="X8" s="66">
        <v>22</v>
      </c>
      <c r="Y8" s="66">
        <v>23</v>
      </c>
      <c r="Z8" s="66">
        <v>24</v>
      </c>
      <c r="AA8" s="66">
        <v>25</v>
      </c>
      <c r="AB8" s="66">
        <v>26</v>
      </c>
      <c r="AC8" s="66">
        <v>27</v>
      </c>
      <c r="AD8" s="66">
        <v>28</v>
      </c>
      <c r="AE8" s="66">
        <v>29</v>
      </c>
    </row>
    <row r="9" spans="1:33" ht="54" customHeight="1">
      <c r="A9" s="61" t="s">
        <v>89</v>
      </c>
      <c r="B9" s="68" t="s">
        <v>45</v>
      </c>
      <c r="C9" s="26" t="str">
        <f>'Personnel Detail'!F8</f>
        <v>TOTAL </v>
      </c>
      <c r="D9" s="142">
        <f>'Personnel Detail'!G8</f>
        <v>0</v>
      </c>
      <c r="E9" s="29">
        <f>'Personnel Detail'!H8</f>
        <v>0</v>
      </c>
      <c r="F9" s="29">
        <f>'Personnel Detail'!I8</f>
        <v>0</v>
      </c>
      <c r="G9" s="29">
        <f>'Personnel Detail'!J8</f>
        <v>0</v>
      </c>
      <c r="H9" s="29">
        <f>'Personnel Detail'!K8</f>
        <v>0</v>
      </c>
      <c r="I9" s="29">
        <f>'Personnel Detail'!L8</f>
        <v>0</v>
      </c>
      <c r="J9" s="29">
        <f>'Personnel Detail'!M8</f>
        <v>0</v>
      </c>
      <c r="K9" s="29">
        <f>'Personnel Detail'!N8</f>
        <v>0</v>
      </c>
      <c r="L9" s="29">
        <f>'Personnel Detail'!O8</f>
        <v>0</v>
      </c>
      <c r="M9" s="29">
        <f>'Personnel Detail'!P8</f>
        <v>0</v>
      </c>
      <c r="N9" s="29">
        <f>'Personnel Detail'!Q8</f>
        <v>0</v>
      </c>
      <c r="O9" s="29">
        <f>'Personnel Detail'!R8</f>
        <v>0</v>
      </c>
      <c r="P9" s="29">
        <f>'Personnel Detail'!S8</f>
        <v>0</v>
      </c>
      <c r="Q9" s="29">
        <f>'Personnel Detail'!T8</f>
        <v>0</v>
      </c>
      <c r="R9" s="29">
        <f>'Personnel Detail'!U8</f>
        <v>0</v>
      </c>
      <c r="S9" s="29">
        <f>'Personnel Detail'!V8</f>
        <v>0</v>
      </c>
      <c r="T9" s="29">
        <f>'Personnel Detail'!W8</f>
        <v>0</v>
      </c>
      <c r="U9" s="29">
        <f>'Personnel Detail'!X8</f>
        <v>0</v>
      </c>
      <c r="V9" s="29">
        <f>'Personnel Detail'!Y8</f>
        <v>0</v>
      </c>
      <c r="W9" s="29">
        <f>'Personnel Detail'!Z8</f>
        <v>0</v>
      </c>
      <c r="X9" s="29">
        <f>'Personnel Detail'!AA8</f>
        <v>0</v>
      </c>
      <c r="Y9" s="29">
        <f>'Personnel Detail'!AB8</f>
        <v>0</v>
      </c>
      <c r="Z9" s="28">
        <f>'Personnel Detail'!AC8</f>
        <v>0</v>
      </c>
      <c r="AA9" s="28">
        <f>'Personnel Detail'!AD8</f>
        <v>0</v>
      </c>
      <c r="AB9" s="28">
        <f>'Personnel Detail'!AE8</f>
        <v>0</v>
      </c>
      <c r="AC9" s="28">
        <f>'Personnel Detail'!AF8</f>
        <v>0</v>
      </c>
      <c r="AD9" s="28" t="str">
        <f>'Personnel Detail'!AG8</f>
        <v>UNALLOWABLE COSTS</v>
      </c>
      <c r="AE9" s="28" t="str">
        <f>'Personnel Detail'!AH8</f>
        <v>GENERAL AND ADMINISTRATIVE COSTS</v>
      </c>
      <c r="AF9" s="52"/>
      <c r="AG9" s="52"/>
    </row>
    <row r="10" spans="1:31" ht="54.75" customHeight="1">
      <c r="A10" s="152"/>
      <c r="B10" s="277"/>
      <c r="C10" s="240">
        <f aca="true" t="shared" si="0" ref="C10:C28">SUM(D10:AE10)</f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54.75" customHeight="1">
      <c r="A11" s="153"/>
      <c r="B11" s="278"/>
      <c r="C11" s="240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54.75" customHeight="1">
      <c r="A12" s="153"/>
      <c r="B12" s="278"/>
      <c r="C12" s="240">
        <f t="shared" si="0"/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54.75" customHeight="1">
      <c r="A13" s="153"/>
      <c r="B13" s="278"/>
      <c r="C13" s="240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54.75" customHeight="1">
      <c r="A14" s="153"/>
      <c r="B14" s="278"/>
      <c r="C14" s="240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54.75" customHeight="1">
      <c r="A15" s="153"/>
      <c r="B15" s="278"/>
      <c r="C15" s="240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54.75" customHeight="1">
      <c r="A16" s="153"/>
      <c r="B16" s="278"/>
      <c r="C16" s="240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54.75" customHeight="1">
      <c r="A17" s="153"/>
      <c r="B17" s="278"/>
      <c r="C17" s="240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54.75" customHeight="1">
      <c r="A18" s="153"/>
      <c r="B18" s="278"/>
      <c r="C18" s="240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54.75" customHeight="1">
      <c r="A19" s="168"/>
      <c r="B19" s="284"/>
      <c r="C19" s="240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54.75" customHeight="1">
      <c r="A20" s="153"/>
      <c r="B20" s="285"/>
      <c r="C20" s="240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54.75" customHeight="1">
      <c r="A21" s="153"/>
      <c r="B21" s="285"/>
      <c r="C21" s="240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54.75" customHeight="1">
      <c r="A22" s="153"/>
      <c r="B22" s="285"/>
      <c r="C22" s="240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54.75" customHeight="1">
      <c r="A23" s="153"/>
      <c r="B23" s="285"/>
      <c r="C23" s="240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54.75" customHeight="1">
      <c r="A24" s="153"/>
      <c r="B24" s="285"/>
      <c r="C24" s="240">
        <f t="shared" si="0"/>
        <v>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54.75" customHeight="1">
      <c r="A25" s="153"/>
      <c r="B25" s="285"/>
      <c r="C25" s="240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54.75" customHeight="1">
      <c r="A26" s="153"/>
      <c r="B26" s="285"/>
      <c r="C26" s="240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51.75" customHeight="1">
      <c r="A27" s="153"/>
      <c r="B27" s="285"/>
      <c r="C27" s="240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54.75" customHeight="1">
      <c r="A28" s="169"/>
      <c r="B28" s="286"/>
      <c r="C28" s="240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54.75" customHeight="1">
      <c r="A29" s="317" t="s">
        <v>92</v>
      </c>
      <c r="B29" s="331"/>
      <c r="C29" s="240">
        <f>IF(SUM(C10:C28)=SUM(D29:AE29),SUM(C10:C28),"ERROR")</f>
        <v>0</v>
      </c>
      <c r="D29" s="112">
        <f>SUM(D10:D28)</f>
        <v>0</v>
      </c>
      <c r="E29" s="112">
        <f aca="true" t="shared" si="1" ref="E29:AC29">SUM(E10:E28)</f>
        <v>0</v>
      </c>
      <c r="F29" s="112">
        <f t="shared" si="1"/>
        <v>0</v>
      </c>
      <c r="G29" s="112">
        <f t="shared" si="1"/>
        <v>0</v>
      </c>
      <c r="H29" s="112">
        <f t="shared" si="1"/>
        <v>0</v>
      </c>
      <c r="I29" s="112">
        <f t="shared" si="1"/>
        <v>0</v>
      </c>
      <c r="J29" s="112">
        <f t="shared" si="1"/>
        <v>0</v>
      </c>
      <c r="K29" s="112">
        <f t="shared" si="1"/>
        <v>0</v>
      </c>
      <c r="L29" s="112">
        <f t="shared" si="1"/>
        <v>0</v>
      </c>
      <c r="M29" s="112">
        <f t="shared" si="1"/>
        <v>0</v>
      </c>
      <c r="N29" s="112">
        <f t="shared" si="1"/>
        <v>0</v>
      </c>
      <c r="O29" s="112">
        <f t="shared" si="1"/>
        <v>0</v>
      </c>
      <c r="P29" s="112">
        <f t="shared" si="1"/>
        <v>0</v>
      </c>
      <c r="Q29" s="112">
        <f t="shared" si="1"/>
        <v>0</v>
      </c>
      <c r="R29" s="112">
        <f t="shared" si="1"/>
        <v>0</v>
      </c>
      <c r="S29" s="112">
        <f t="shared" si="1"/>
        <v>0</v>
      </c>
      <c r="T29" s="112">
        <f t="shared" si="1"/>
        <v>0</v>
      </c>
      <c r="U29" s="112">
        <f t="shared" si="1"/>
        <v>0</v>
      </c>
      <c r="V29" s="112">
        <f t="shared" si="1"/>
        <v>0</v>
      </c>
      <c r="W29" s="112">
        <f t="shared" si="1"/>
        <v>0</v>
      </c>
      <c r="X29" s="112">
        <f t="shared" si="1"/>
        <v>0</v>
      </c>
      <c r="Y29" s="112">
        <f t="shared" si="1"/>
        <v>0</v>
      </c>
      <c r="Z29" s="112">
        <f t="shared" si="1"/>
        <v>0</v>
      </c>
      <c r="AA29" s="112">
        <f t="shared" si="1"/>
        <v>0</v>
      </c>
      <c r="AB29" s="112">
        <f t="shared" si="1"/>
        <v>0</v>
      </c>
      <c r="AC29" s="112">
        <f t="shared" si="1"/>
        <v>0</v>
      </c>
      <c r="AD29" s="112">
        <f>SUM(AD10:AD28)</f>
        <v>0</v>
      </c>
      <c r="AE29" s="112">
        <f>SUM(AE10:AE28)</f>
        <v>0</v>
      </c>
    </row>
    <row r="30" spans="28:30" ht="12.75">
      <c r="AB30" s="57"/>
      <c r="AC30" s="57"/>
      <c r="AD30" s="57"/>
    </row>
    <row r="31" spans="3:30" ht="12.7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7"/>
      <c r="AC31" s="57"/>
      <c r="AD31" s="57"/>
    </row>
    <row r="32" spans="28:30" ht="12.75">
      <c r="AB32" s="57"/>
      <c r="AC32" s="57"/>
      <c r="AD32" s="57"/>
    </row>
  </sheetData>
  <sheetProtection password="DBAD" sheet="1" objects="1" scenarios="1" formatCells="0" formatColumns="0" formatRows="0" insertRows="0" deleteRows="0"/>
  <mergeCells count="1">
    <mergeCell ref="A29:B29"/>
  </mergeCells>
  <dataValidations count="1">
    <dataValidation type="whole" allowBlank="1" showInputMessage="1" showErrorMessage="1" errorTitle="Data Entry Error" error="Please enter whole numbers (i.e. no cents/decimals)" sqref="D10:AE28">
      <formula1>0</formula1>
      <formula2>9999999999</formula2>
    </dataValidation>
  </dataValidations>
  <printOptions horizontalCentered="1" verticalCentered="1"/>
  <pageMargins left="0.25" right="0.25" top="1" bottom="0" header="0.25" footer="0.5"/>
  <pageSetup horizontalDpi="600" verticalDpi="600" orientation="landscape" paperSize="5" scale="40" r:id="rId2"/>
  <headerFooter alignWithMargins="0">
    <oddHeader xml:space="preserve">&amp;C&amp;"Arial,Bold"&amp;20STATE OF NEW JERSEY
DEPARTMENT OF CHILDREN AND FAMILIES
ANNEX B: CONTRACT EXPENSE DETAIL
C. MATERIALS AND SUPPLIES
PAGE &amp;P OF &amp;N </oddHeader>
  </headerFooter>
  <colBreaks count="1" manualBreakCount="1">
    <brk id="17" max="28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32"/>
  <sheetViews>
    <sheetView showGridLines="0" zoomScale="75" zoomScaleNormal="75" zoomScaleSheetLayoutView="75" zoomScalePageLayoutView="0" workbookViewId="0" topLeftCell="A1">
      <pane xSplit="3" ySplit="9" topLeftCell="D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10" sqref="A10"/>
    </sheetView>
  </sheetViews>
  <sheetFormatPr defaultColWidth="9.140625" defaultRowHeight="12.75"/>
  <cols>
    <col min="1" max="1" width="45.7109375" style="12" customWidth="1"/>
    <col min="2" max="2" width="30.7109375" style="12" customWidth="1"/>
    <col min="3" max="3" width="25.7109375" style="13" customWidth="1"/>
    <col min="4" max="27" width="20.7109375" style="13" customWidth="1"/>
    <col min="28" max="31" width="20.7109375" style="12" customWidth="1"/>
    <col min="32" max="89" width="12.7109375" style="12" customWidth="1"/>
    <col min="90" max="16384" width="9.140625" style="12" customWidth="1"/>
  </cols>
  <sheetData>
    <row r="1" spans="1:31" ht="18" customHeight="1">
      <c r="A1" s="45"/>
      <c r="B1" s="45"/>
      <c r="C1" s="60"/>
      <c r="E1" s="289"/>
      <c r="F1" s="334"/>
      <c r="G1" s="334"/>
      <c r="H1" s="124"/>
      <c r="I1" s="124"/>
      <c r="J1" s="124"/>
      <c r="K1" s="124"/>
      <c r="L1" s="124"/>
      <c r="M1" s="124"/>
      <c r="N1" s="124"/>
      <c r="O1" s="124"/>
      <c r="P1" s="11" t="s">
        <v>1</v>
      </c>
      <c r="Q1" s="22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45"/>
      <c r="AE1" s="45"/>
    </row>
    <row r="2" spans="1:31" ht="20.25">
      <c r="A2" s="23" t="str">
        <f>'Personnel Detail'!B2</f>
        <v>Agency: </v>
      </c>
      <c r="B2" s="45"/>
      <c r="C2" s="45"/>
      <c r="D2" s="45"/>
      <c r="E2" s="335"/>
      <c r="F2" s="336"/>
      <c r="G2" s="336"/>
      <c r="H2" s="149"/>
      <c r="I2" s="149"/>
      <c r="J2" s="149"/>
      <c r="K2" s="149"/>
      <c r="L2" s="149"/>
      <c r="M2" s="149"/>
      <c r="N2" s="149"/>
      <c r="O2" s="149"/>
      <c r="P2" s="11" t="s">
        <v>115</v>
      </c>
      <c r="Q2" s="22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45"/>
      <c r="AE2" s="45"/>
    </row>
    <row r="3" spans="1:31" ht="22.5" customHeight="1">
      <c r="A3" s="27" t="str">
        <f>'Personnel Detail'!B3</f>
        <v>Contract#: </v>
      </c>
      <c r="B3" s="6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 t="s">
        <v>120</v>
      </c>
      <c r="Q3" s="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E3" s="42"/>
    </row>
    <row r="4" spans="1:31" ht="1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8" t="s">
        <v>116</v>
      </c>
      <c r="Q4" s="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E4" s="42"/>
    </row>
    <row r="5" spans="1:31" ht="1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0"/>
      <c r="Q5" s="12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E5" s="42"/>
    </row>
    <row r="6" spans="1:31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45" t="str">
        <f>'Personnel Detail'!R5</f>
        <v>PERIOD COVERED</v>
      </c>
      <c r="Q6" s="102">
        <f>'Personnel Detail'!$S$5</f>
        <v>0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E6" s="42"/>
    </row>
    <row r="7" spans="1:31" ht="15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10"/>
      <c r="AE7" s="42"/>
    </row>
    <row r="8" spans="1:31" ht="29.25" customHeight="1">
      <c r="A8" s="157" t="s">
        <v>102</v>
      </c>
      <c r="B8" s="63"/>
      <c r="C8" s="64">
        <v>1</v>
      </c>
      <c r="D8" s="65">
        <v>2</v>
      </c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  <c r="O8" s="66">
        <v>13</v>
      </c>
      <c r="P8" s="66">
        <v>14</v>
      </c>
      <c r="Q8" s="66">
        <v>15</v>
      </c>
      <c r="R8" s="66">
        <v>16</v>
      </c>
      <c r="S8" s="66">
        <v>17</v>
      </c>
      <c r="T8" s="66">
        <v>18</v>
      </c>
      <c r="U8" s="66">
        <v>19</v>
      </c>
      <c r="V8" s="66">
        <v>20</v>
      </c>
      <c r="W8" s="66">
        <v>21</v>
      </c>
      <c r="X8" s="66">
        <v>22</v>
      </c>
      <c r="Y8" s="66">
        <v>23</v>
      </c>
      <c r="Z8" s="66">
        <v>24</v>
      </c>
      <c r="AA8" s="66">
        <v>25</v>
      </c>
      <c r="AB8" s="66">
        <v>26</v>
      </c>
      <c r="AC8" s="66">
        <v>27</v>
      </c>
      <c r="AD8" s="66">
        <v>28</v>
      </c>
      <c r="AE8" s="66">
        <v>29</v>
      </c>
    </row>
    <row r="9" spans="1:33" s="71" customFormat="1" ht="54.75" customHeight="1">
      <c r="A9" s="61" t="s">
        <v>89</v>
      </c>
      <c r="B9" s="147" t="s">
        <v>45</v>
      </c>
      <c r="C9" s="99" t="str">
        <f>'Personnel Detail'!F8</f>
        <v>TOTAL </v>
      </c>
      <c r="D9" s="159">
        <f>'Personnel Detail'!G8</f>
        <v>0</v>
      </c>
      <c r="E9" s="29">
        <f>'Personnel Detail'!H8</f>
        <v>0</v>
      </c>
      <c r="F9" s="29">
        <f>'Personnel Detail'!I8</f>
        <v>0</v>
      </c>
      <c r="G9" s="28">
        <f>'Personnel Detail'!J8</f>
        <v>0</v>
      </c>
      <c r="H9" s="28">
        <f>'Personnel Detail'!K8</f>
        <v>0</v>
      </c>
      <c r="I9" s="28">
        <f>'Personnel Detail'!L8</f>
        <v>0</v>
      </c>
      <c r="J9" s="28">
        <f>'Personnel Detail'!M8</f>
        <v>0</v>
      </c>
      <c r="K9" s="28">
        <f>'Personnel Detail'!N8</f>
        <v>0</v>
      </c>
      <c r="L9" s="28">
        <f>'Personnel Detail'!O8</f>
        <v>0</v>
      </c>
      <c r="M9" s="28">
        <f>'Personnel Detail'!P8</f>
        <v>0</v>
      </c>
      <c r="N9" s="28">
        <f>'Personnel Detail'!Q8</f>
        <v>0</v>
      </c>
      <c r="O9" s="28">
        <f>'Personnel Detail'!R8</f>
        <v>0</v>
      </c>
      <c r="P9" s="28">
        <f>'Personnel Detail'!S8</f>
        <v>0</v>
      </c>
      <c r="Q9" s="28">
        <f>'Personnel Detail'!T8</f>
        <v>0</v>
      </c>
      <c r="R9" s="28">
        <f>'Personnel Detail'!U8</f>
        <v>0</v>
      </c>
      <c r="S9" s="28">
        <f>'Personnel Detail'!V8</f>
        <v>0</v>
      </c>
      <c r="T9" s="28">
        <f>'Personnel Detail'!W8</f>
        <v>0</v>
      </c>
      <c r="U9" s="28">
        <f>'Personnel Detail'!X8</f>
        <v>0</v>
      </c>
      <c r="V9" s="28">
        <f>'Personnel Detail'!Y8</f>
        <v>0</v>
      </c>
      <c r="W9" s="28">
        <f>'Personnel Detail'!Z8</f>
        <v>0</v>
      </c>
      <c r="X9" s="28">
        <f>'Personnel Detail'!AA8</f>
        <v>0</v>
      </c>
      <c r="Y9" s="28">
        <f>'Personnel Detail'!AB8</f>
        <v>0</v>
      </c>
      <c r="Z9" s="28">
        <f>'Personnel Detail'!AC8</f>
        <v>0</v>
      </c>
      <c r="AA9" s="28">
        <f>'Personnel Detail'!AD8</f>
        <v>0</v>
      </c>
      <c r="AB9" s="28">
        <f>'Personnel Detail'!AE8</f>
        <v>0</v>
      </c>
      <c r="AC9" s="28">
        <f>'Personnel Detail'!AF8</f>
        <v>0</v>
      </c>
      <c r="AD9" s="28" t="str">
        <f>'Personnel Detail'!AG8</f>
        <v>UNALLOWABLE COSTS</v>
      </c>
      <c r="AE9" s="28" t="str">
        <f>'Personnel Detail'!AH8</f>
        <v>GENERAL AND ADMINISTRATIVE COSTS</v>
      </c>
      <c r="AF9" s="70"/>
      <c r="AG9" s="70"/>
    </row>
    <row r="10" spans="1:31" ht="54.75" customHeight="1">
      <c r="A10" s="152"/>
      <c r="B10" s="277"/>
      <c r="C10" s="227">
        <f aca="true" t="shared" si="0" ref="C10:C28">SUM(D10:AE10)</f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54.75" customHeight="1">
      <c r="A11" s="153"/>
      <c r="B11" s="278"/>
      <c r="C11" s="227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54.75" customHeight="1">
      <c r="A12" s="153"/>
      <c r="B12" s="278"/>
      <c r="C12" s="227">
        <f t="shared" si="0"/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54.75" customHeight="1">
      <c r="A13" s="153"/>
      <c r="B13" s="278"/>
      <c r="C13" s="227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54.75" customHeight="1">
      <c r="A14" s="153"/>
      <c r="B14" s="278"/>
      <c r="C14" s="227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54.75" customHeight="1">
      <c r="A15" s="153"/>
      <c r="B15" s="278"/>
      <c r="C15" s="227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54.75" customHeight="1">
      <c r="A16" s="153"/>
      <c r="B16" s="278"/>
      <c r="C16" s="227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54.75" customHeight="1">
      <c r="A17" s="153"/>
      <c r="B17" s="278"/>
      <c r="C17" s="227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54.75" customHeight="1">
      <c r="A18" s="153"/>
      <c r="B18" s="278"/>
      <c r="C18" s="22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54.75" customHeight="1">
      <c r="A19" s="168"/>
      <c r="B19" s="284"/>
      <c r="C19" s="22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54.75" customHeight="1">
      <c r="A20" s="153"/>
      <c r="B20" s="285"/>
      <c r="C20" s="22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54.75" customHeight="1">
      <c r="A21" s="153"/>
      <c r="B21" s="285"/>
      <c r="C21" s="227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54.75" customHeight="1">
      <c r="A22" s="153"/>
      <c r="B22" s="285"/>
      <c r="C22" s="22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54.75" customHeight="1">
      <c r="A23" s="153"/>
      <c r="B23" s="285"/>
      <c r="C23" s="227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54.75" customHeight="1">
      <c r="A24" s="153"/>
      <c r="B24" s="285"/>
      <c r="C24" s="227">
        <f t="shared" si="0"/>
        <v>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54.75" customHeight="1">
      <c r="A25" s="153"/>
      <c r="B25" s="285"/>
      <c r="C25" s="22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54.75" customHeight="1">
      <c r="A26" s="153"/>
      <c r="B26" s="285"/>
      <c r="C26" s="22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54.75" customHeight="1">
      <c r="A27" s="153"/>
      <c r="B27" s="285"/>
      <c r="C27" s="22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54.75" customHeight="1">
      <c r="A28" s="169"/>
      <c r="B28" s="286"/>
      <c r="C28" s="22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54.75" customHeight="1">
      <c r="A29" s="317" t="s">
        <v>93</v>
      </c>
      <c r="B29" s="331"/>
      <c r="C29" s="241">
        <f>IF(SUM(C10:C28)=SUM(D29:AE29),SUM(C10:C28),"ERROR")</f>
        <v>0</v>
      </c>
      <c r="D29" s="268">
        <f aca="true" t="shared" si="1" ref="D29:AE29">SUM(D10:D28)</f>
        <v>0</v>
      </c>
      <c r="E29" s="268">
        <f t="shared" si="1"/>
        <v>0</v>
      </c>
      <c r="F29" s="268">
        <f t="shared" si="1"/>
        <v>0</v>
      </c>
      <c r="G29" s="268">
        <f t="shared" si="1"/>
        <v>0</v>
      </c>
      <c r="H29" s="268">
        <f t="shared" si="1"/>
        <v>0</v>
      </c>
      <c r="I29" s="268">
        <f t="shared" si="1"/>
        <v>0</v>
      </c>
      <c r="J29" s="268">
        <f t="shared" si="1"/>
        <v>0</v>
      </c>
      <c r="K29" s="268">
        <f t="shared" si="1"/>
        <v>0</v>
      </c>
      <c r="L29" s="268">
        <f t="shared" si="1"/>
        <v>0</v>
      </c>
      <c r="M29" s="268">
        <f t="shared" si="1"/>
        <v>0</v>
      </c>
      <c r="N29" s="268">
        <f t="shared" si="1"/>
        <v>0</v>
      </c>
      <c r="O29" s="268">
        <f t="shared" si="1"/>
        <v>0</v>
      </c>
      <c r="P29" s="268">
        <f t="shared" si="1"/>
        <v>0</v>
      </c>
      <c r="Q29" s="268">
        <f t="shared" si="1"/>
        <v>0</v>
      </c>
      <c r="R29" s="268">
        <f t="shared" si="1"/>
        <v>0</v>
      </c>
      <c r="S29" s="268">
        <f t="shared" si="1"/>
        <v>0</v>
      </c>
      <c r="T29" s="268">
        <f t="shared" si="1"/>
        <v>0</v>
      </c>
      <c r="U29" s="268">
        <f t="shared" si="1"/>
        <v>0</v>
      </c>
      <c r="V29" s="268">
        <f t="shared" si="1"/>
        <v>0</v>
      </c>
      <c r="W29" s="268">
        <f t="shared" si="1"/>
        <v>0</v>
      </c>
      <c r="X29" s="268">
        <f t="shared" si="1"/>
        <v>0</v>
      </c>
      <c r="Y29" s="268">
        <f t="shared" si="1"/>
        <v>0</v>
      </c>
      <c r="Z29" s="268">
        <f t="shared" si="1"/>
        <v>0</v>
      </c>
      <c r="AA29" s="268">
        <f t="shared" si="1"/>
        <v>0</v>
      </c>
      <c r="AB29" s="268">
        <f t="shared" si="1"/>
        <v>0</v>
      </c>
      <c r="AC29" s="268">
        <f t="shared" si="1"/>
        <v>0</v>
      </c>
      <c r="AD29" s="268">
        <f t="shared" si="1"/>
        <v>0</v>
      </c>
      <c r="AE29" s="268">
        <f t="shared" si="1"/>
        <v>0</v>
      </c>
    </row>
    <row r="30" spans="28:30" ht="12.75">
      <c r="AB30" s="57"/>
      <c r="AC30" s="57"/>
      <c r="AD30" s="57"/>
    </row>
    <row r="31" spans="3:30" ht="12.7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7"/>
      <c r="AC31" s="57"/>
      <c r="AD31" s="57"/>
    </row>
    <row r="32" spans="28:30" ht="12.75">
      <c r="AB32" s="57"/>
      <c r="AC32" s="57"/>
      <c r="AD32" s="57"/>
    </row>
  </sheetData>
  <sheetProtection password="DBAD" sheet="1" objects="1" scenarios="1" formatCells="0" formatColumns="0" formatRows="0" insertRows="0" deleteRows="0"/>
  <mergeCells count="3">
    <mergeCell ref="A29:B29"/>
    <mergeCell ref="E1:G1"/>
    <mergeCell ref="E2:G2"/>
  </mergeCells>
  <dataValidations count="1">
    <dataValidation type="whole" allowBlank="1" showInputMessage="1" showErrorMessage="1" errorTitle="Data Entry Error" error="Please enter whole numbers (i.e. no cents/decimals)" sqref="D10:AE28">
      <formula1>0</formula1>
      <formula2>9999999999</formula2>
    </dataValidation>
  </dataValidations>
  <printOptions horizontalCentered="1" verticalCentered="1"/>
  <pageMargins left="0" right="0" top="1" bottom="0" header="0.25" footer="0.5"/>
  <pageSetup horizontalDpi="600" verticalDpi="600" orientation="landscape" paperSize="5" scale="40" r:id="rId2"/>
  <headerFooter alignWithMargins="0">
    <oddHeader xml:space="preserve">&amp;C&amp;"Arial,Bold"&amp;20STATE OF NEW JERSEY
DEPARTMENT OF CHILDREN AND FAMILIES
ANNEX B: CONTRACT EXPENSE DETAIL
D. FACILITY COSTS
PAGE &amp;P OF &amp;N </oddHeader>
  </headerFooter>
  <colBreaks count="1" manualBreakCount="1">
    <brk id="17" max="28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32"/>
  <sheetViews>
    <sheetView showGridLines="0" zoomScale="75" zoomScaleNormal="75" zoomScaleSheetLayoutView="75" zoomScalePageLayoutView="0" workbookViewId="0" topLeftCell="A1">
      <pane xSplit="3" ySplit="9" topLeftCell="E10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10" sqref="A10"/>
    </sheetView>
  </sheetViews>
  <sheetFormatPr defaultColWidth="9.140625" defaultRowHeight="12.75"/>
  <cols>
    <col min="1" max="1" width="50.7109375" style="12" customWidth="1"/>
    <col min="2" max="2" width="30.7109375" style="12" customWidth="1"/>
    <col min="3" max="3" width="25.7109375" style="13" customWidth="1"/>
    <col min="4" max="27" width="20.7109375" style="13" customWidth="1"/>
    <col min="28" max="31" width="20.7109375" style="12" customWidth="1"/>
    <col min="32" max="89" width="12.7109375" style="12" customWidth="1"/>
    <col min="90" max="16384" width="9.140625" style="12" customWidth="1"/>
  </cols>
  <sheetData>
    <row r="1" spans="1:31" ht="18" customHeight="1">
      <c r="A1" s="45"/>
      <c r="B1" s="45"/>
      <c r="C1" s="60"/>
      <c r="D1" s="60"/>
      <c r="E1" s="45"/>
      <c r="F1" s="45"/>
      <c r="G1" s="45"/>
      <c r="H1" s="45"/>
      <c r="I1" s="45"/>
      <c r="J1" s="45"/>
      <c r="K1" s="45"/>
      <c r="L1" s="45"/>
      <c r="M1" s="45"/>
      <c r="N1" s="45"/>
      <c r="O1" s="124"/>
      <c r="P1" s="11" t="s">
        <v>1</v>
      </c>
      <c r="Q1" s="22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160"/>
      <c r="AD1" s="161"/>
      <c r="AE1" s="45"/>
    </row>
    <row r="2" spans="1:31" ht="20.25">
      <c r="A2" s="23" t="str">
        <f>'Personnel Detail'!B2</f>
        <v>Agency: </v>
      </c>
      <c r="B2" s="45"/>
      <c r="C2" s="45"/>
      <c r="D2" s="45"/>
      <c r="E2" s="22"/>
      <c r="F2" s="22"/>
      <c r="G2" s="22"/>
      <c r="H2" s="22"/>
      <c r="I2" s="22"/>
      <c r="J2" s="22"/>
      <c r="K2" s="22"/>
      <c r="L2" s="22"/>
      <c r="M2" s="22"/>
      <c r="N2" s="22"/>
      <c r="O2" s="149"/>
      <c r="P2" s="11" t="s">
        <v>115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45"/>
      <c r="AB2" s="45"/>
      <c r="AC2" s="160"/>
      <c r="AD2" s="161"/>
      <c r="AE2" s="45"/>
    </row>
    <row r="3" spans="1:31" ht="22.5" customHeight="1">
      <c r="A3" s="27" t="str">
        <f>'Personnel Detail'!B3</f>
        <v>Contract#: </v>
      </c>
      <c r="B3" s="67"/>
      <c r="C3" s="41"/>
      <c r="D3" s="41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41"/>
      <c r="P3" s="8" t="s">
        <v>120</v>
      </c>
      <c r="Q3" s="1"/>
      <c r="R3" s="167"/>
      <c r="S3" s="167"/>
      <c r="T3" s="167"/>
      <c r="U3" s="167"/>
      <c r="V3" s="167"/>
      <c r="W3" s="167"/>
      <c r="X3" s="167"/>
      <c r="Y3" s="167"/>
      <c r="Z3" s="167"/>
      <c r="AA3" s="41"/>
      <c r="AB3" s="42"/>
      <c r="AC3" s="162"/>
      <c r="AD3" s="163"/>
      <c r="AE3" s="42"/>
    </row>
    <row r="4" spans="1:31" ht="15">
      <c r="A4" s="40"/>
      <c r="B4" s="40"/>
      <c r="C4" s="41"/>
      <c r="D4" s="41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1"/>
      <c r="P4" s="8" t="s">
        <v>116</v>
      </c>
      <c r="Q4" s="1"/>
      <c r="R4" s="167"/>
      <c r="S4" s="167"/>
      <c r="T4" s="167"/>
      <c r="U4" s="167"/>
      <c r="V4" s="167"/>
      <c r="W4" s="167"/>
      <c r="X4" s="167"/>
      <c r="Y4" s="167"/>
      <c r="Z4" s="167"/>
      <c r="AA4" s="41"/>
      <c r="AB4" s="42"/>
      <c r="AC4" s="162"/>
      <c r="AD4" s="163"/>
      <c r="AE4" s="42"/>
    </row>
    <row r="5" spans="1:31" ht="1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0"/>
      <c r="Q5" s="12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164"/>
      <c r="AD5" s="165"/>
      <c r="AE5" s="42"/>
    </row>
    <row r="6" spans="1:31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45" t="str">
        <f>'Personnel Detail'!R5</f>
        <v>PERIOD COVERED</v>
      </c>
      <c r="Q6" s="102">
        <f>'Personnel Detail'!$S$5</f>
        <v>0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164"/>
      <c r="AD6" s="166"/>
      <c r="AE6" s="42"/>
    </row>
    <row r="7" spans="1:31" ht="15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10"/>
      <c r="AE7" s="42"/>
    </row>
    <row r="8" spans="1:31" ht="26.25">
      <c r="A8" s="157" t="s">
        <v>103</v>
      </c>
      <c r="B8" s="63"/>
      <c r="C8" s="66">
        <v>1</v>
      </c>
      <c r="D8" s="66">
        <v>2</v>
      </c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  <c r="O8" s="66">
        <v>13</v>
      </c>
      <c r="P8" s="66">
        <v>14</v>
      </c>
      <c r="Q8" s="66">
        <v>15</v>
      </c>
      <c r="R8" s="66">
        <v>16</v>
      </c>
      <c r="S8" s="66">
        <v>17</v>
      </c>
      <c r="T8" s="66">
        <v>18</v>
      </c>
      <c r="U8" s="66">
        <v>19</v>
      </c>
      <c r="V8" s="66">
        <v>20</v>
      </c>
      <c r="W8" s="66">
        <v>21</v>
      </c>
      <c r="X8" s="66">
        <v>22</v>
      </c>
      <c r="Y8" s="66">
        <v>23</v>
      </c>
      <c r="Z8" s="66">
        <v>24</v>
      </c>
      <c r="AA8" s="66">
        <v>25</v>
      </c>
      <c r="AB8" s="66">
        <v>26</v>
      </c>
      <c r="AC8" s="66">
        <v>27</v>
      </c>
      <c r="AD8" s="66">
        <v>28</v>
      </c>
      <c r="AE8" s="66">
        <v>29</v>
      </c>
    </row>
    <row r="9" spans="1:33" ht="54.75" customHeight="1">
      <c r="A9" s="61" t="s">
        <v>89</v>
      </c>
      <c r="B9" s="147" t="s">
        <v>45</v>
      </c>
      <c r="C9" s="69" t="str">
        <f>'Personnel Detail'!F8</f>
        <v>TOTAL </v>
      </c>
      <c r="D9" s="142">
        <f>'Personnel Detail'!G8</f>
        <v>0</v>
      </c>
      <c r="E9" s="29">
        <f>'Personnel Detail'!H8</f>
        <v>0</v>
      </c>
      <c r="F9" s="29">
        <f>'Personnel Detail'!I8</f>
        <v>0</v>
      </c>
      <c r="G9" s="29">
        <f>'Personnel Detail'!J8</f>
        <v>0</v>
      </c>
      <c r="H9" s="29">
        <f>'Personnel Detail'!K8</f>
        <v>0</v>
      </c>
      <c r="I9" s="29">
        <f>'Personnel Detail'!L8</f>
        <v>0</v>
      </c>
      <c r="J9" s="29">
        <f>'Personnel Detail'!M8</f>
        <v>0</v>
      </c>
      <c r="K9" s="29">
        <f>'Personnel Detail'!N8</f>
        <v>0</v>
      </c>
      <c r="L9" s="29">
        <f>'Personnel Detail'!O8</f>
        <v>0</v>
      </c>
      <c r="M9" s="29">
        <f>'Personnel Detail'!P8</f>
        <v>0</v>
      </c>
      <c r="N9" s="29">
        <f>'Personnel Detail'!Q8</f>
        <v>0</v>
      </c>
      <c r="O9" s="29">
        <f>'Personnel Detail'!R8</f>
        <v>0</v>
      </c>
      <c r="P9" s="29">
        <f>'Personnel Detail'!S8</f>
        <v>0</v>
      </c>
      <c r="Q9" s="29">
        <f>'Personnel Detail'!T8</f>
        <v>0</v>
      </c>
      <c r="R9" s="29">
        <f>'Personnel Detail'!U8</f>
        <v>0</v>
      </c>
      <c r="S9" s="29">
        <f>'Personnel Detail'!V8</f>
        <v>0</v>
      </c>
      <c r="T9" s="29">
        <f>'Personnel Detail'!W8</f>
        <v>0</v>
      </c>
      <c r="U9" s="29">
        <f>'Personnel Detail'!X8</f>
        <v>0</v>
      </c>
      <c r="V9" s="29">
        <f>'Personnel Detail'!Y8</f>
        <v>0</v>
      </c>
      <c r="W9" s="29">
        <f>'Personnel Detail'!Z8</f>
        <v>0</v>
      </c>
      <c r="X9" s="29">
        <f>'Personnel Detail'!AA8</f>
        <v>0</v>
      </c>
      <c r="Y9" s="29">
        <f>'Personnel Detail'!AB8</f>
        <v>0</v>
      </c>
      <c r="Z9" s="29">
        <f>'Personnel Detail'!AC8</f>
        <v>0</v>
      </c>
      <c r="AA9" s="29">
        <f>'Personnel Detail'!AD8</f>
        <v>0</v>
      </c>
      <c r="AB9" s="29">
        <f>'Personnel Detail'!AE8</f>
        <v>0</v>
      </c>
      <c r="AC9" s="29">
        <f>'Personnel Detail'!AF8</f>
        <v>0</v>
      </c>
      <c r="AD9" s="29" t="str">
        <f>'Personnel Detail'!AG8</f>
        <v>UNALLOWABLE COSTS</v>
      </c>
      <c r="AE9" s="29" t="str">
        <f>'Personnel Detail'!AH8</f>
        <v>GENERAL AND ADMINISTRATIVE COSTS</v>
      </c>
      <c r="AF9" s="52"/>
      <c r="AG9" s="52"/>
    </row>
    <row r="10" spans="1:31" ht="54.75" customHeight="1">
      <c r="A10" s="152"/>
      <c r="B10" s="277"/>
      <c r="C10" s="239">
        <f aca="true" t="shared" si="0" ref="C10:C28">SUM(D10:AE10)</f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54.75" customHeight="1">
      <c r="A11" s="153"/>
      <c r="B11" s="278"/>
      <c r="C11" s="239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54.75" customHeight="1">
      <c r="A12" s="153"/>
      <c r="B12" s="278"/>
      <c r="C12" s="239">
        <f t="shared" si="0"/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54.75" customHeight="1">
      <c r="A13" s="153"/>
      <c r="B13" s="278"/>
      <c r="C13" s="239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54.75" customHeight="1">
      <c r="A14" s="153"/>
      <c r="B14" s="278"/>
      <c r="C14" s="239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54.75" customHeight="1">
      <c r="A15" s="153"/>
      <c r="B15" s="278"/>
      <c r="C15" s="239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54.75" customHeight="1">
      <c r="A16" s="153"/>
      <c r="B16" s="278"/>
      <c r="C16" s="239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54.75" customHeight="1">
      <c r="A17" s="153"/>
      <c r="B17" s="278"/>
      <c r="C17" s="239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54.75" customHeight="1">
      <c r="A18" s="153"/>
      <c r="B18" s="278"/>
      <c r="C18" s="239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54.75" customHeight="1">
      <c r="A19" s="168"/>
      <c r="B19" s="284"/>
      <c r="C19" s="239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54.75" customHeight="1">
      <c r="A20" s="153"/>
      <c r="B20" s="285"/>
      <c r="C20" s="239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54.75" customHeight="1">
      <c r="A21" s="153"/>
      <c r="B21" s="285"/>
      <c r="C21" s="239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54.75" customHeight="1">
      <c r="A22" s="153"/>
      <c r="B22" s="285"/>
      <c r="C22" s="239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54.75" customHeight="1">
      <c r="A23" s="153"/>
      <c r="B23" s="285"/>
      <c r="C23" s="239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54.75" customHeight="1">
      <c r="A24" s="153"/>
      <c r="B24" s="285"/>
      <c r="C24" s="239">
        <f t="shared" si="0"/>
        <v>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54.75" customHeight="1">
      <c r="A25" s="153"/>
      <c r="B25" s="285"/>
      <c r="C25" s="239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54.75" customHeight="1">
      <c r="A26" s="153"/>
      <c r="B26" s="285"/>
      <c r="C26" s="239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54.75" customHeight="1">
      <c r="A27" s="153"/>
      <c r="B27" s="285"/>
      <c r="C27" s="239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54.75" customHeight="1">
      <c r="A28" s="169"/>
      <c r="B28" s="286"/>
      <c r="C28" s="239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54.75" customHeight="1">
      <c r="A29" s="317" t="s">
        <v>94</v>
      </c>
      <c r="B29" s="331"/>
      <c r="C29" s="240">
        <f>IF(SUM(C10:C28)=SUM(D29:AE29),SUM(C10:C28),"ERROR")</f>
        <v>0</v>
      </c>
      <c r="D29" s="105">
        <f aca="true" t="shared" si="1" ref="D29:AE29">SUM(D10:D28)</f>
        <v>0</v>
      </c>
      <c r="E29" s="105">
        <f t="shared" si="1"/>
        <v>0</v>
      </c>
      <c r="F29" s="105">
        <f t="shared" si="1"/>
        <v>0</v>
      </c>
      <c r="G29" s="105">
        <f t="shared" si="1"/>
        <v>0</v>
      </c>
      <c r="H29" s="105">
        <f t="shared" si="1"/>
        <v>0</v>
      </c>
      <c r="I29" s="105">
        <f t="shared" si="1"/>
        <v>0</v>
      </c>
      <c r="J29" s="105">
        <f t="shared" si="1"/>
        <v>0</v>
      </c>
      <c r="K29" s="105">
        <f t="shared" si="1"/>
        <v>0</v>
      </c>
      <c r="L29" s="105">
        <f t="shared" si="1"/>
        <v>0</v>
      </c>
      <c r="M29" s="105">
        <f t="shared" si="1"/>
        <v>0</v>
      </c>
      <c r="N29" s="105">
        <f t="shared" si="1"/>
        <v>0</v>
      </c>
      <c r="O29" s="105">
        <f t="shared" si="1"/>
        <v>0</v>
      </c>
      <c r="P29" s="105">
        <f t="shared" si="1"/>
        <v>0</v>
      </c>
      <c r="Q29" s="105">
        <f t="shared" si="1"/>
        <v>0</v>
      </c>
      <c r="R29" s="105">
        <f t="shared" si="1"/>
        <v>0</v>
      </c>
      <c r="S29" s="105">
        <f t="shared" si="1"/>
        <v>0</v>
      </c>
      <c r="T29" s="105">
        <f t="shared" si="1"/>
        <v>0</v>
      </c>
      <c r="U29" s="105">
        <f t="shared" si="1"/>
        <v>0</v>
      </c>
      <c r="V29" s="105">
        <f t="shared" si="1"/>
        <v>0</v>
      </c>
      <c r="W29" s="105">
        <f t="shared" si="1"/>
        <v>0</v>
      </c>
      <c r="X29" s="105">
        <f t="shared" si="1"/>
        <v>0</v>
      </c>
      <c r="Y29" s="105">
        <f t="shared" si="1"/>
        <v>0</v>
      </c>
      <c r="Z29" s="105">
        <f t="shared" si="1"/>
        <v>0</v>
      </c>
      <c r="AA29" s="105">
        <f t="shared" si="1"/>
        <v>0</v>
      </c>
      <c r="AB29" s="105">
        <f t="shared" si="1"/>
        <v>0</v>
      </c>
      <c r="AC29" s="105">
        <f t="shared" si="1"/>
        <v>0</v>
      </c>
      <c r="AD29" s="105">
        <f t="shared" si="1"/>
        <v>0</v>
      </c>
      <c r="AE29" s="105">
        <f t="shared" si="1"/>
        <v>0</v>
      </c>
    </row>
    <row r="30" spans="28:30" ht="12.75">
      <c r="AB30" s="57"/>
      <c r="AC30" s="57"/>
      <c r="AD30" s="57"/>
    </row>
    <row r="31" spans="3:30" ht="12.7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7"/>
      <c r="AC31" s="57"/>
      <c r="AD31" s="57"/>
    </row>
    <row r="32" spans="28:30" ht="12.75">
      <c r="AB32" s="57"/>
      <c r="AC32" s="57"/>
      <c r="AD32" s="57"/>
    </row>
  </sheetData>
  <sheetProtection password="DBAD" sheet="1" objects="1" scenarios="1" formatCells="0" formatColumns="0" formatRows="0" insertRows="0" deleteRows="0"/>
  <mergeCells count="1">
    <mergeCell ref="A29:B29"/>
  </mergeCells>
  <dataValidations count="1">
    <dataValidation type="whole" allowBlank="1" showInputMessage="1" showErrorMessage="1" errorTitle="Data Entry Error" error="Please enter whole numbers (i.e. no cents/decimals)" sqref="D10:AE28">
      <formula1>0</formula1>
      <formula2>9999999999</formula2>
    </dataValidation>
  </dataValidations>
  <printOptions horizontalCentered="1" verticalCentered="1"/>
  <pageMargins left="0.25" right="0.25" top="1" bottom="0" header="0.25" footer="0.5"/>
  <pageSetup horizontalDpi="600" verticalDpi="600" orientation="landscape" paperSize="5" scale="41" r:id="rId2"/>
  <headerFooter alignWithMargins="0">
    <oddHeader xml:space="preserve">&amp;C&amp;"Arial,Bold"&amp;20STATE OF NEW JERSEY
DEPARTMENT OF CHILDREN AND FAMILIES
ANNEX B: CONTRACT EXPENSE DETAIL
E. SPECIFIC ASSISTANCE
PAGE &amp;P OF &amp;N </oddHeader>
  </headerFooter>
  <colBreaks count="1" manualBreakCount="1">
    <brk id="17" max="28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39"/>
  <sheetViews>
    <sheetView showGridLines="0" zoomScale="75" zoomScaleNormal="75" zoomScaleSheetLayoutView="75" zoomScalePageLayoutView="0" workbookViewId="0" topLeftCell="A1">
      <pane xSplit="3" ySplit="8" topLeftCell="D9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9" sqref="A9"/>
    </sheetView>
  </sheetViews>
  <sheetFormatPr defaultColWidth="9.140625" defaultRowHeight="12.75"/>
  <cols>
    <col min="1" max="1" width="50.7109375" style="12" customWidth="1"/>
    <col min="2" max="2" width="30.7109375" style="12" customWidth="1"/>
    <col min="3" max="3" width="25.7109375" style="13" customWidth="1"/>
    <col min="4" max="27" width="20.7109375" style="13" customWidth="1"/>
    <col min="28" max="31" width="20.7109375" style="12" customWidth="1"/>
    <col min="32" max="89" width="12.7109375" style="12" customWidth="1"/>
    <col min="90" max="16384" width="9.140625" style="12" customWidth="1"/>
  </cols>
  <sheetData>
    <row r="1" spans="1:31" ht="18" customHeight="1">
      <c r="A1" s="45"/>
      <c r="B1" s="45"/>
      <c r="C1" s="60"/>
      <c r="D1" s="23" t="s">
        <v>107</v>
      </c>
      <c r="E1" s="95" t="s">
        <v>108</v>
      </c>
      <c r="F1" s="95"/>
      <c r="G1" s="95"/>
      <c r="H1" s="95"/>
      <c r="I1" s="95"/>
      <c r="J1" s="95"/>
      <c r="K1" s="95"/>
      <c r="L1" s="95"/>
      <c r="M1" s="95"/>
      <c r="N1" s="95"/>
      <c r="P1" s="11" t="s">
        <v>1</v>
      </c>
      <c r="Q1" s="22"/>
      <c r="R1" s="95"/>
      <c r="S1" s="95"/>
      <c r="T1" s="95"/>
      <c r="U1" s="95"/>
      <c r="V1" s="95"/>
      <c r="W1" s="95"/>
      <c r="X1" s="95"/>
      <c r="Y1" s="95"/>
      <c r="Z1" s="95"/>
      <c r="AA1" s="45"/>
      <c r="AB1" s="45"/>
      <c r="AE1" s="45"/>
    </row>
    <row r="2" spans="1:31" ht="20.25">
      <c r="A2" s="36" t="str">
        <f>'Personnel Detail'!B2</f>
        <v>Agency: </v>
      </c>
      <c r="B2" s="45"/>
      <c r="C2" s="45"/>
      <c r="D2" s="94" t="s">
        <v>109</v>
      </c>
      <c r="E2" s="23"/>
      <c r="F2" s="23"/>
      <c r="G2" s="23"/>
      <c r="H2" s="23"/>
      <c r="I2" s="23"/>
      <c r="J2" s="23"/>
      <c r="K2" s="23"/>
      <c r="L2" s="23"/>
      <c r="M2" s="23"/>
      <c r="N2" s="23"/>
      <c r="P2" s="11" t="s">
        <v>115</v>
      </c>
      <c r="Q2" s="22"/>
      <c r="R2" s="23"/>
      <c r="S2" s="23"/>
      <c r="T2" s="23"/>
      <c r="U2" s="23"/>
      <c r="V2" s="140"/>
      <c r="W2" s="140"/>
      <c r="X2" s="140"/>
      <c r="Y2" s="140"/>
      <c r="Z2" s="140"/>
      <c r="AA2" s="45"/>
      <c r="AB2" s="45"/>
      <c r="AE2" s="45"/>
    </row>
    <row r="3" spans="1:31" ht="22.5" customHeight="1">
      <c r="A3" s="9" t="str">
        <f>'Personnel Detail'!B3</f>
        <v>Contract#: </v>
      </c>
      <c r="B3" s="6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8" t="s">
        <v>120</v>
      </c>
      <c r="Q3" s="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E3" s="42"/>
    </row>
    <row r="4" spans="1:31" ht="21.75" customHeight="1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8" t="s">
        <v>116</v>
      </c>
      <c r="Q4" s="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E4" s="42"/>
    </row>
    <row r="5" spans="1:31" ht="24.75" customHeight="1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2"/>
      <c r="P5" s="145" t="s">
        <v>98</v>
      </c>
      <c r="Q5" s="102">
        <f>'Personnel Detail'!$S$5</f>
        <v>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E5" s="42"/>
    </row>
    <row r="6" spans="1:31" ht="1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0"/>
      <c r="P6" s="12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E6" s="42"/>
    </row>
    <row r="7" spans="1:31" ht="24" customHeight="1">
      <c r="A7" s="62" t="s">
        <v>106</v>
      </c>
      <c r="B7" s="63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66">
        <v>15</v>
      </c>
      <c r="R7" s="66">
        <v>16</v>
      </c>
      <c r="S7" s="66">
        <v>17</v>
      </c>
      <c r="T7" s="66">
        <v>18</v>
      </c>
      <c r="U7" s="66">
        <v>19</v>
      </c>
      <c r="V7" s="66">
        <v>20</v>
      </c>
      <c r="W7" s="66">
        <v>21</v>
      </c>
      <c r="X7" s="66">
        <v>22</v>
      </c>
      <c r="Y7" s="66">
        <v>23</v>
      </c>
      <c r="Z7" s="66">
        <v>24</v>
      </c>
      <c r="AA7" s="66">
        <v>25</v>
      </c>
      <c r="AB7" s="66">
        <v>26</v>
      </c>
      <c r="AC7" s="66">
        <v>27</v>
      </c>
      <c r="AD7" s="66">
        <v>28</v>
      </c>
      <c r="AE7" s="66">
        <v>29</v>
      </c>
    </row>
    <row r="8" spans="1:33" s="73" customFormat="1" ht="48.75" customHeight="1">
      <c r="A8" s="61" t="s">
        <v>89</v>
      </c>
      <c r="B8" s="147" t="s">
        <v>45</v>
      </c>
      <c r="C8" s="26" t="str">
        <f>'Personnel Detail'!F8</f>
        <v>TOTAL </v>
      </c>
      <c r="D8" s="142">
        <f>'Personnel Detail'!G8</f>
        <v>0</v>
      </c>
      <c r="E8" s="29">
        <f>'Personnel Detail'!H8</f>
        <v>0</v>
      </c>
      <c r="F8" s="29">
        <f>'Personnel Detail'!I8</f>
        <v>0</v>
      </c>
      <c r="G8" s="29">
        <f>'Personnel Detail'!J8</f>
        <v>0</v>
      </c>
      <c r="H8" s="29">
        <f>'Personnel Detail'!K8</f>
        <v>0</v>
      </c>
      <c r="I8" s="29">
        <f>'Personnel Detail'!L8</f>
        <v>0</v>
      </c>
      <c r="J8" s="29">
        <f>'Personnel Detail'!M8</f>
        <v>0</v>
      </c>
      <c r="K8" s="29">
        <f>'Personnel Detail'!N8</f>
        <v>0</v>
      </c>
      <c r="L8" s="29">
        <f>'Personnel Detail'!O8</f>
        <v>0</v>
      </c>
      <c r="M8" s="29">
        <f>'Personnel Detail'!P8</f>
        <v>0</v>
      </c>
      <c r="N8" s="29">
        <f>'Personnel Detail'!Q8</f>
        <v>0</v>
      </c>
      <c r="O8" s="29">
        <f>'Personnel Detail'!R8</f>
        <v>0</v>
      </c>
      <c r="P8" s="29">
        <f>'Personnel Detail'!S8</f>
        <v>0</v>
      </c>
      <c r="Q8" s="29">
        <f>'Personnel Detail'!T8</f>
        <v>0</v>
      </c>
      <c r="R8" s="29">
        <f>'Personnel Detail'!U8</f>
        <v>0</v>
      </c>
      <c r="S8" s="29">
        <f>'Personnel Detail'!V8</f>
        <v>0</v>
      </c>
      <c r="T8" s="29">
        <f>'Personnel Detail'!W8</f>
        <v>0</v>
      </c>
      <c r="U8" s="29">
        <f>'Personnel Detail'!X8</f>
        <v>0</v>
      </c>
      <c r="V8" s="29">
        <f>'Personnel Detail'!Y8</f>
        <v>0</v>
      </c>
      <c r="W8" s="29">
        <f>'Personnel Detail'!Z8</f>
        <v>0</v>
      </c>
      <c r="X8" s="29">
        <f>'Personnel Detail'!AA8</f>
        <v>0</v>
      </c>
      <c r="Y8" s="29">
        <f>'Personnel Detail'!AB8</f>
        <v>0</v>
      </c>
      <c r="Z8" s="28">
        <f>'Personnel Detail'!AC8</f>
        <v>0</v>
      </c>
      <c r="AA8" s="28">
        <f>'Personnel Detail'!AD8</f>
        <v>0</v>
      </c>
      <c r="AB8" s="28">
        <f>'Personnel Detail'!AE8</f>
        <v>0</v>
      </c>
      <c r="AC8" s="28">
        <f>'Personnel Detail'!AF8</f>
        <v>0</v>
      </c>
      <c r="AD8" s="28" t="str">
        <f>'Personnel Detail'!AG8</f>
        <v>UNALLOWABLE COSTS</v>
      </c>
      <c r="AE8" s="28" t="str">
        <f>'Personnel Detail'!AH8</f>
        <v>GENERAL AND ADMINISTRATIVE COSTS</v>
      </c>
      <c r="AF8" s="72"/>
      <c r="AG8" s="72"/>
    </row>
    <row r="9" spans="1:31" ht="39.75" customHeight="1">
      <c r="A9" s="150"/>
      <c r="B9" s="279"/>
      <c r="C9" s="239">
        <f aca="true" t="shared" si="0" ref="C9:C35">SUM(D9:AE9)</f>
        <v>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39.75" customHeight="1">
      <c r="A10" s="151"/>
      <c r="B10" s="280"/>
      <c r="C10" s="239">
        <f t="shared" si="0"/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39.75" customHeight="1">
      <c r="A11" s="151"/>
      <c r="B11" s="280"/>
      <c r="C11" s="239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39.75" customHeight="1">
      <c r="A12" s="151"/>
      <c r="B12" s="280"/>
      <c r="C12" s="239">
        <f t="shared" si="0"/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39.75" customHeight="1">
      <c r="A13" s="151"/>
      <c r="B13" s="280"/>
      <c r="C13" s="239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39.75" customHeight="1">
      <c r="A14" s="151"/>
      <c r="B14" s="280"/>
      <c r="C14" s="239">
        <f t="shared" si="0"/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39.75" customHeight="1">
      <c r="A15" s="151"/>
      <c r="B15" s="280"/>
      <c r="C15" s="239">
        <f t="shared" si="0"/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39.75" customHeight="1">
      <c r="A16" s="151"/>
      <c r="B16" s="280"/>
      <c r="C16" s="239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39.75" customHeight="1">
      <c r="A17" s="151"/>
      <c r="B17" s="280"/>
      <c r="C17" s="239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39.75" customHeight="1">
      <c r="A18" s="151"/>
      <c r="B18" s="280"/>
      <c r="C18" s="239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39.75" customHeight="1">
      <c r="A19" s="151"/>
      <c r="B19" s="280"/>
      <c r="C19" s="239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39.75" customHeight="1">
      <c r="A20" s="151"/>
      <c r="B20" s="280"/>
      <c r="C20" s="239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39.75" customHeight="1">
      <c r="A21" s="151"/>
      <c r="B21" s="280"/>
      <c r="C21" s="239">
        <f t="shared" si="0"/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39.75" customHeight="1">
      <c r="A22" s="151"/>
      <c r="B22" s="280"/>
      <c r="C22" s="239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39.75" customHeight="1">
      <c r="A23" s="151"/>
      <c r="B23" s="280"/>
      <c r="C23" s="239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39.75" customHeight="1">
      <c r="A24" s="151"/>
      <c r="B24" s="280"/>
      <c r="C24" s="239">
        <f t="shared" si="0"/>
        <v>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39.75" customHeight="1">
      <c r="A25" s="151"/>
      <c r="B25" s="280"/>
      <c r="C25" s="239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39.75" customHeight="1">
      <c r="A26" s="154"/>
      <c r="B26" s="281"/>
      <c r="C26" s="239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39.75" customHeight="1">
      <c r="A27" s="151"/>
      <c r="B27" s="282"/>
      <c r="C27" s="239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39.75" customHeight="1">
      <c r="A28" s="151"/>
      <c r="B28" s="282"/>
      <c r="C28" s="239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39.75" customHeight="1">
      <c r="A29" s="151"/>
      <c r="B29" s="282"/>
      <c r="C29" s="239">
        <f t="shared" si="0"/>
        <v>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39.75" customHeight="1">
      <c r="A30" s="151"/>
      <c r="B30" s="282"/>
      <c r="C30" s="239">
        <f t="shared" si="0"/>
        <v>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39.75" customHeight="1">
      <c r="A31" s="151"/>
      <c r="B31" s="282"/>
      <c r="C31" s="239">
        <f t="shared" si="0"/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39.75" customHeight="1">
      <c r="A32" s="151"/>
      <c r="B32" s="282"/>
      <c r="C32" s="239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39.75" customHeight="1">
      <c r="A33" s="151"/>
      <c r="B33" s="282"/>
      <c r="C33" s="239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39.75" customHeight="1">
      <c r="A34" s="151"/>
      <c r="B34" s="282"/>
      <c r="C34" s="239">
        <f t="shared" si="0"/>
        <v>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39.75" customHeight="1">
      <c r="A35" s="151"/>
      <c r="B35" s="282"/>
      <c r="C35" s="239">
        <f t="shared" si="0"/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s="73" customFormat="1" ht="39.75" customHeight="1">
      <c r="A36" s="337" t="s">
        <v>95</v>
      </c>
      <c r="B36" s="338"/>
      <c r="C36" s="230">
        <f aca="true" t="shared" si="1" ref="C36:AE36">SUM(C9:C35)</f>
        <v>0</v>
      </c>
      <c r="D36" s="146">
        <f t="shared" si="1"/>
        <v>0</v>
      </c>
      <c r="E36" s="146">
        <f t="shared" si="1"/>
        <v>0</v>
      </c>
      <c r="F36" s="146">
        <f t="shared" si="1"/>
        <v>0</v>
      </c>
      <c r="G36" s="146">
        <f t="shared" si="1"/>
        <v>0</v>
      </c>
      <c r="H36" s="146">
        <f t="shared" si="1"/>
        <v>0</v>
      </c>
      <c r="I36" s="146">
        <f t="shared" si="1"/>
        <v>0</v>
      </c>
      <c r="J36" s="146">
        <f t="shared" si="1"/>
        <v>0</v>
      </c>
      <c r="K36" s="146">
        <f t="shared" si="1"/>
        <v>0</v>
      </c>
      <c r="L36" s="146">
        <f t="shared" si="1"/>
        <v>0</v>
      </c>
      <c r="M36" s="146">
        <f t="shared" si="1"/>
        <v>0</v>
      </c>
      <c r="N36" s="146">
        <f t="shared" si="1"/>
        <v>0</v>
      </c>
      <c r="O36" s="146">
        <f t="shared" si="1"/>
        <v>0</v>
      </c>
      <c r="P36" s="146">
        <f t="shared" si="1"/>
        <v>0</v>
      </c>
      <c r="Q36" s="146">
        <f t="shared" si="1"/>
        <v>0</v>
      </c>
      <c r="R36" s="146">
        <f t="shared" si="1"/>
        <v>0</v>
      </c>
      <c r="S36" s="146">
        <f t="shared" si="1"/>
        <v>0</v>
      </c>
      <c r="T36" s="146">
        <f t="shared" si="1"/>
        <v>0</v>
      </c>
      <c r="U36" s="146">
        <f t="shared" si="1"/>
        <v>0</v>
      </c>
      <c r="V36" s="146">
        <f t="shared" si="1"/>
        <v>0</v>
      </c>
      <c r="W36" s="146">
        <f t="shared" si="1"/>
        <v>0</v>
      </c>
      <c r="X36" s="146">
        <f t="shared" si="1"/>
        <v>0</v>
      </c>
      <c r="Y36" s="146">
        <f t="shared" si="1"/>
        <v>0</v>
      </c>
      <c r="Z36" s="146">
        <f t="shared" si="1"/>
        <v>0</v>
      </c>
      <c r="AA36" s="146">
        <f t="shared" si="1"/>
        <v>0</v>
      </c>
      <c r="AB36" s="146">
        <f t="shared" si="1"/>
        <v>0</v>
      </c>
      <c r="AC36" s="146">
        <f t="shared" si="1"/>
        <v>0</v>
      </c>
      <c r="AD36" s="146">
        <f t="shared" si="1"/>
        <v>0</v>
      </c>
      <c r="AE36" s="146">
        <f t="shared" si="1"/>
        <v>0</v>
      </c>
    </row>
    <row r="37" spans="28:30" ht="12.75">
      <c r="AB37" s="57"/>
      <c r="AC37" s="57"/>
      <c r="AD37" s="57"/>
    </row>
    <row r="38" spans="3:30" ht="12.75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7"/>
      <c r="AC38" s="57"/>
      <c r="AD38" s="57"/>
    </row>
    <row r="39" spans="28:30" ht="12.75">
      <c r="AB39" s="57"/>
      <c r="AC39" s="57"/>
      <c r="AD39" s="57"/>
    </row>
  </sheetData>
  <sheetProtection password="DBAD" sheet="1" objects="1" scenarios="1" formatCells="0" formatColumns="0" formatRows="0" insertRows="0" deleteRows="0"/>
  <mergeCells count="1">
    <mergeCell ref="A36:B36"/>
  </mergeCells>
  <dataValidations count="1">
    <dataValidation type="whole" allowBlank="1" showInputMessage="1" showErrorMessage="1" errorTitle="Data Entry Error" error="Please enter whole numbers (i.e. no cents/decimals)" sqref="D9:AE35">
      <formula1>0</formula1>
      <formula2>9999999999</formula2>
    </dataValidation>
  </dataValidations>
  <printOptions horizontalCentered="1" verticalCentered="1"/>
  <pageMargins left="0.25" right="0.25" top="0.75" bottom="0" header="0.25" footer="0"/>
  <pageSetup horizontalDpi="600" verticalDpi="600" orientation="landscape" paperSize="5" scale="40" r:id="rId2"/>
  <headerFooter alignWithMargins="0">
    <oddHeader xml:space="preserve">&amp;C&amp;"Arial,Bold"&amp;20STATE OF NEW JERSEY
DEPARTMENT OF CHILDREN AND FAMILIES
ANNEX B: CONTRACT EXPENSE DETAIL
F. OTHER
&amp;P OF &amp;N </oddHeader>
  </headerFooter>
  <colBreaks count="1" manualBreakCount="1">
    <brk id="17" max="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B (29 Column) with built in formulas and macros</dc:title>
  <dc:subject/>
  <dc:creator>Ruby Goyal-Carkeek</dc:creator>
  <cp:keywords/>
  <dc:description/>
  <cp:lastModifiedBy>Kristin Huddy</cp:lastModifiedBy>
  <cp:lastPrinted>2016-07-18T16:21:12Z</cp:lastPrinted>
  <dcterms:created xsi:type="dcterms:W3CDTF">2004-06-08T17:24:37Z</dcterms:created>
  <dcterms:modified xsi:type="dcterms:W3CDTF">2016-07-18T16:22:53Z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