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455" windowWidth="7485" windowHeight="640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<sst xmlns="http://schemas.openxmlformats.org/spreadsheetml/2006/main" count="12130" uniqueCount="2322">
  <si>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</si>
  <si>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</si>
  <si>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</si>
  <si>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</si>
  <si>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</si>
  <si>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</si>
  <si>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</si>
  <si>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</si>
  <si>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</si>
  <si>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</si>
  <si>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</si>
  <si>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</si>
  <si>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</si>
  <si>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</si>
  <si>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</si>
  <si>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</si>
  <si>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</si>
  <si>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</si>
  <si>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</si>
  <si>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</si>
  <si>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</si>
  <si>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</si>
  <si>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</si>
  <si>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</si>
  <si>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</si>
  <si>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</si>
  <si>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</si>
  <si>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</si>
  <si>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</si>
  <si>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</si>
  <si>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</si>
  <si>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</si>
  <si>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</si>
  <si>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</si>
  <si>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</si>
  <si>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</si>
  <si>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</si>
  <si>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</si>
  <si>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</si>
  <si>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</si>
  <si>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</si>
  <si>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</si>
  <si>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</si>
  <si>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</si>
  <si>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</si>
  <si>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</si>
  <si>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</si>
  <si>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</si>
  <si>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</si>
  <si>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</si>
  <si>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</si>
  <si>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</si>
  <si>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</si>
  <si>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</si>
  <si>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</si>
  <si>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</si>
  <si>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</si>
  <si>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</si>
  <si>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</si>
  <si>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</si>
  <si>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</si>
  <si>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</si>
  <si>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</si>
  <si>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</si>
  <si>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</si>
  <si>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</si>
  <si>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</si>
  <si>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</si>
  <si>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</si>
  <si>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</si>
  <si>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</si>
  <si>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</si>
  <si>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</si>
  <si>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</si>
  <si>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</si>
  <si>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</si>
  <si>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</si>
  <si>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</si>
  <si>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</si>
  <si>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</si>
  <si>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</si>
  <si>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</si>
  <si>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</si>
  <si>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</si>
  <si>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</si>
  <si>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</si>
  <si>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</si>
  <si>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</si>
  <si>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</si>
  <si>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</si>
  <si>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</si>
  <si>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</si>
  <si>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</si>
  <si>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</si>
  <si>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</si>
  <si>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</si>
  <si>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</si>
  <si>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</si>
  <si>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</si>
  <si>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</si>
  <si>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</si>
  <si>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</si>
  <si>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</si>
  <si>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</si>
  <si>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</si>
  <si>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</si>
  <si>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</si>
  <si>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</si>
  <si>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</si>
  <si>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</si>
  <si>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</si>
  <si>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</si>
  <si>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</si>
  <si>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</si>
  <si>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</si>
  <si>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</si>
  <si>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</si>
  <si>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</si>
  <si>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</si>
  <si>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</si>
  <si>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</si>
  <si>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</si>
  <si>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</si>
  <si>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</si>
  <si>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</si>
  <si>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</si>
  <si>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</si>
  <si>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</si>
  <si>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</si>
  <si>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</si>
  <si>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</si>
  <si>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</si>
  <si>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</si>
  <si>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</si>
  <si>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</si>
  <si>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</si>
  <si>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</si>
  <si>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</si>
  <si>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</si>
  <si>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</si>
  <si>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</si>
  <si>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</si>
  <si>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</si>
  <si>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</si>
  <si>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</si>
  <si>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</si>
  <si>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</si>
  <si>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</si>
  <si>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</si>
  <si>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</si>
  <si>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</si>
  <si>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</si>
  <si>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</si>
  <si>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</si>
  <si>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</si>
  <si>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</si>
  <si>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</si>
  <si>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</si>
  <si>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</si>
  <si>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</si>
  <si>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</si>
  <si>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</si>
  <si>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</si>
  <si>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</si>
  <si>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</si>
  <si>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</si>
  <si>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</si>
  <si>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</si>
  <si>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</si>
  <si>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</si>
  <si>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</si>
  <si>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</si>
  <si>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</si>
  <si>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</si>
  <si>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</si>
  <si>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</si>
  <si>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</si>
  <si>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</si>
  <si>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</si>
  <si>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</si>
  <si>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</si>
  <si>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</si>
  <si>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</si>
  <si>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</si>
  <si>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</si>
  <si>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</si>
  <si>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</si>
  <si>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</si>
  <si>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</si>
  <si>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</si>
  <si>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</si>
  <si>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</si>
  <si>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</si>
  <si>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</si>
  <si>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</si>
  <si>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</si>
  <si>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</si>
  <si>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</si>
  <si>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</si>
  <si>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</si>
  <si>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</si>
  <si>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</si>
  <si>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</si>
  <si>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</si>
  <si>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</si>
  <si>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</si>
  <si>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</si>
  <si>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</si>
  <si>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</si>
  <si>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</si>
  <si>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</si>
  <si>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</si>
  <si>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</si>
  <si>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</si>
  <si>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</si>
  <si>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</si>
  <si>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</si>
  <si>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</si>
  <si>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</si>
  <si>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</si>
  <si>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</si>
  <si>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</si>
  <si>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</si>
  <si>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</si>
  <si>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</si>
  <si>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</si>
  <si>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</si>
  <si>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</si>
  <si>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</si>
  <si>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</si>
  <si>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</si>
  <si>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</si>
  <si>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</si>
  <si>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</si>
  <si>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</si>
  <si>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</si>
  <si>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</si>
  <si>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</si>
  <si>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</si>
  <si>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</si>
  <si>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</si>
  <si>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</si>
  <si>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</si>
  <si>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</si>
  <si>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</si>
  <si>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</si>
  <si>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</si>
  <si>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</si>
  <si>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</si>
  <si>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</si>
  <si>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</si>
  <si>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</si>
  <si>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</si>
  <si>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</si>
  <si>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</si>
  <si>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</si>
  <si>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</si>
  <si>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</si>
  <si>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</si>
  <si>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</si>
  <si>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</si>
  <si>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</si>
  <si>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</si>
  <si>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</si>
  <si>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</si>
  <si>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</si>
  <si>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</si>
  <si>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</si>
  <si>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</si>
  <si>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</si>
  <si>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</si>
  <si>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</si>
  <si>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</si>
  <si>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</si>
  <si>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</si>
  <si>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</si>
  <si>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</si>
  <si>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</si>
  <si>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</si>
  <si>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</si>
  <si>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</si>
  <si>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</si>
  <si>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</si>
  <si>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</si>
  <si>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</si>
  <si>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</si>
  <si>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</si>
  <si>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</si>
  <si>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</si>
  <si>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</si>
  <si>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</si>
  <si>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</si>
  <si>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</si>
  <si>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</si>
  <si>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</si>
  <si>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</si>
  <si>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</si>
  <si>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</si>
  <si>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</si>
  <si>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</si>
  <si>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</si>
  <si>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</si>
  <si>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</si>
  <si>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</si>
  <si>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</si>
  <si>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</si>
  <si>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</si>
  <si>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</si>
  <si>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</si>
  <si>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</si>
  <si>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</si>
  <si>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</si>
  <si>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</si>
  <si>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</si>
  <si>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</si>
  <si>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</si>
  <si>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</si>
  <si>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</si>
  <si>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</si>
  <si>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</si>
  <si>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</si>
  <si>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</si>
  <si>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</si>
  <si>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</si>
  <si>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</si>
  <si>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</si>
  <si>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</si>
  <si>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</si>
  <si>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</si>
  <si>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</si>
  <si>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</si>
  <si>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</si>
  <si>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</si>
  <si>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</si>
  <si>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</si>
  <si>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</si>
  <si>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</si>
  <si>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</si>
  <si>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</si>
  <si>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</si>
  <si>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</si>
  <si>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</si>
  <si>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</si>
  <si>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</si>
  <si>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</si>
  <si>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</si>
  <si>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</si>
  <si>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</si>
  <si>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</si>
  <si>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</si>
  <si>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</si>
  <si>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</si>
  <si>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</si>
  <si>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</si>
  <si>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</si>
  <si>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</si>
  <si>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</si>
  <si>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</si>
  <si>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</si>
  <si>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</si>
  <si>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</si>
  <si>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</si>
  <si>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</si>
  <si>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</si>
  <si>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</si>
  <si>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</si>
  <si>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</si>
  <si>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</si>
  <si>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</si>
  <si>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</si>
  <si>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</si>
  <si>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</si>
  <si>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</si>
  <si>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</si>
  <si>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</si>
  <si>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</si>
  <si>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</si>
  <si>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</si>
  <si>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</si>
  <si>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</si>
  <si>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</si>
  <si>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</si>
  <si>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</si>
  <si>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</si>
  <si>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</si>
  <si>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</si>
  <si>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</si>
  <si>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</si>
  <si>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</si>
  <si>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</si>
  <si>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</si>
  <si>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</si>
  <si>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</si>
  <si>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</si>
  <si>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</si>
  <si>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</si>
  <si>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</si>
  <si>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</si>
  <si>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</si>
  <si>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</si>
  <si>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</si>
  <si>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</si>
  <si>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</si>
  <si>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</si>
  <si>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</si>
  <si>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</si>
  <si>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</si>
  <si>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</si>
  <si>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</si>
  <si>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</si>
  <si>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</si>
  <si>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</si>
  <si>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</si>
  <si>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</si>
  <si>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</si>
  <si>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</si>
  <si>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</si>
  <si>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</si>
  <si>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</si>
  <si>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</si>
  <si>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</si>
  <si>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</si>
  <si>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</si>
  <si>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</si>
  <si>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</si>
  <si>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</si>
  <si>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</si>
  <si>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</si>
  <si>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</si>
  <si>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</si>
  <si>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</si>
  <si>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</si>
  <si>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</si>
  <si>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</si>
  <si>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</si>
  <si>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</si>
  <si>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</si>
  <si>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</si>
  <si>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</si>
  <si>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</si>
  <si>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</si>
  <si>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</si>
  <si>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</si>
  <si>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</si>
  <si>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</si>
  <si>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</si>
  <si>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</si>
  <si>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</si>
  <si>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</si>
  <si>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</si>
  <si>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</si>
  <si>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</si>
  <si>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</si>
  <si>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</si>
  <si>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</si>
  <si>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</si>
  <si>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</si>
  <si>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</si>
  <si>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</si>
  <si>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</si>
  <si>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</si>
  <si>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</si>
  <si>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</si>
  <si>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</si>
  <si>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</si>
  <si>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</si>
  <si>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</si>
  <si>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</si>
  <si>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</si>
  <si>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</si>
  <si>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</si>
  <si>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</si>
  <si>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</si>
  <si>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</si>
  <si>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</si>
  <si>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</si>
  <si>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</si>
  <si>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</si>
  <si>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</si>
  <si>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</si>
  <si>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</si>
  <si>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</si>
  <si>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</si>
  <si>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</si>
  <si>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</si>
  <si>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</si>
  <si>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</si>
  <si>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</si>
  <si>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</si>
  <si>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</si>
  <si>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</si>
  <si>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</si>
  <si>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</si>
  <si>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</si>
  <si>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</si>
  <si>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</si>
  <si>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</si>
  <si>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</si>
  <si>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</si>
  <si>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</si>
  <si>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</si>
  <si>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</si>
  <si>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</si>
  <si>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</si>
  <si>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</si>
  <si>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</si>
  <si>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</si>
  <si>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</si>
  <si>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</si>
  <si>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</si>
  <si>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</si>
  <si>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</si>
  <si>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</si>
  <si>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</si>
  <si>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</si>
  <si>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</si>
  <si>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</si>
  <si>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</si>
  <si>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</si>
  <si>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</si>
  <si>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</si>
  <si>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</si>
  <si>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</si>
  <si>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</si>
  <si>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</si>
  <si>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</si>
  <si>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</si>
  <si>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</si>
  <si>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</si>
  <si>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</si>
  <si>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</si>
  <si>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</si>
  <si>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</si>
  <si>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</si>
  <si>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</si>
  <si>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</si>
  <si>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</si>
  <si>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</si>
  <si>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</si>
  <si>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</si>
  <si>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</si>
  <si>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</si>
  <si>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</si>
  <si>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</si>
  <si>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</si>
  <si>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</si>
  <si>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</si>
  <si>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</si>
  <si>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</si>
  <si>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</si>
  <si>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</si>
  <si>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</si>
  <si>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</si>
  <si>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</si>
  <si>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</si>
  <si>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</si>
  <si>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</si>
  <si>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</si>
  <si>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</si>
  <si>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</si>
  <si>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</si>
  <si>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</si>
  <si>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</si>
  <si>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</si>
  <si>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</si>
  <si>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</si>
  <si>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</si>
  <si>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</si>
  <si>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</si>
  <si>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</si>
  <si>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</si>
  <si>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</si>
  <si>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</si>
  <si>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</si>
  <si>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</si>
  <si>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</si>
  <si>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</si>
  <si>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</si>
  <si>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</si>
  <si>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</si>
  <si>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</si>
  <si>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</si>
  <si>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</si>
  <si>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</si>
  <si>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</si>
  <si>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</si>
  <si>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</si>
  <si>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</si>
  <si>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</si>
  <si>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</si>
  <si>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</si>
  <si>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</si>
  <si>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</si>
  <si>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</si>
  <si>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</si>
  <si>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</si>
  <si>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</si>
  <si>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</si>
  <si>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</si>
  <si>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</si>
  <si>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</si>
  <si>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</si>
  <si>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</si>
  <si>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</si>
  <si>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</si>
  <si>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</si>
  <si>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</si>
  <si>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</si>
  <si>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</si>
  <si>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</si>
  <si>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</si>
  <si>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</si>
  <si>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</si>
  <si>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</si>
  <si>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</si>
  <si>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</si>
  <si>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</si>
  <si>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</si>
  <si>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</si>
  <si>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</si>
  <si>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</si>
  <si>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</si>
  <si>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</si>
  <si>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</si>
  <si>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</si>
  <si>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</si>
  <si>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</si>
  <si>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</si>
  <si>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</si>
  <si>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</si>
  <si>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</si>
  <si>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</si>
  <si>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</si>
  <si>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</si>
  <si>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</si>
  <si>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</si>
  <si>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</si>
  <si>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</si>
  <si>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</si>
  <si>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</si>
  <si>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</si>
  <si>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</si>
  <si>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</si>
  <si>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</si>
  <si>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</si>
  <si>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</si>
  <si>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</si>
  <si>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</si>
  <si>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</si>
  <si>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</si>
  <si>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</si>
  <si>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</si>
  <si>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</si>
  <si>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</si>
  <si>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</si>
  <si>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</si>
  <si>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</si>
  <si>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</si>
  <si>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</si>
  <si>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</si>
  <si>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</si>
  <si>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</si>
  <si>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</si>
  <si>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</si>
  <si>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</si>
  <si>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</si>
  <si>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</si>
  <si>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</si>
  <si>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</si>
  <si>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</si>
  <si>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</si>
  <si>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</si>
  <si>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</si>
  <si>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</si>
  <si>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</si>
  <si>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</si>
  <si>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</si>
  <si>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</si>
  <si>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</si>
  <si>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</si>
  <si>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</si>
  <si>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</si>
  <si>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</si>
  <si>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</si>
  <si>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</si>
  <si>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</si>
  <si>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</si>
  <si>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</si>
  <si>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</si>
  <si>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</si>
  <si>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</si>
  <si>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</si>
  <si>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</si>
  <si>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</si>
  <si>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</si>
  <si>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</si>
  <si>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</si>
  <si>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</si>
  <si>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</si>
  <si>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</si>
  <si>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</si>
  <si>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</si>
  <si>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</si>
  <si>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</si>
  <si>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</si>
  <si>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</si>
  <si>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</si>
  <si>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</si>
  <si>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</si>
  <si>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</si>
  <si>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</si>
  <si>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</si>
  <si>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</si>
  <si>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</si>
  <si>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</si>
  <si>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</si>
  <si>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</si>
  <si>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</si>
  <si>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</si>
  <si>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</si>
  <si>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</si>
  <si>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</si>
  <si>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</si>
  <si>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</si>
  <si>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</si>
  <si>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</si>
  <si>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</si>
  <si>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</si>
  <si>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</si>
  <si>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</si>
  <si>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</si>
  <si>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</si>
  <si>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</si>
  <si>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</si>
  <si>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</si>
  <si>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</si>
  <si>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</si>
  <si>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</si>
  <si>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</si>
  <si>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</si>
  <si>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</si>
  <si>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</si>
  <si>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</si>
  <si>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</si>
  <si>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</si>
  <si>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</si>
  <si>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</si>
  <si>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</si>
  <si>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</si>
  <si>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</si>
  <si>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</si>
  <si>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</si>
  <si>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</si>
  <si>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</si>
  <si>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</si>
  <si>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</si>
  <si>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</si>
  <si>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</si>
  <si>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</si>
  <si>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</si>
  <si>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</si>
  <si>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</si>
  <si>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</si>
  <si>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</si>
  <si>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</si>
  <si>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</si>
  <si>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</si>
  <si>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</si>
  <si>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</si>
  <si>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</si>
  <si>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</si>
  <si>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</si>
  <si>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</si>
  <si>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</si>
  <si>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</si>
  <si>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</si>
  <si>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</si>
  <si>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</si>
  <si>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</si>
  <si>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</si>
  <si>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</si>
  <si>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</si>
  <si>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</si>
  <si>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</si>
  <si>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</si>
  <si>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</si>
  <si>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</si>
  <si>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</si>
  <si>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</si>
  <si>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</si>
  <si>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</si>
  <si>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</si>
  <si>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</si>
  <si>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</si>
  <si>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</si>
  <si>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</si>
  <si>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</si>
  <si>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</si>
  <si>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</si>
  <si>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</si>
  <si>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</si>
  <si>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</si>
  <si>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</si>
  <si>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</si>
  <si>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</si>
  <si>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</si>
  <si>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</si>
  <si>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</si>
  <si>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</si>
  <si>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</si>
  <si>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</si>
  <si>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</si>
  <si>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</si>
  <si>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</si>
  <si>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</si>
  <si>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</si>
  <si>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</si>
  <si>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</si>
  <si>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</si>
  <si>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</si>
  <si>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</si>
  <si>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</si>
  <si>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</si>
  <si>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</si>
  <si>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</si>
  <si>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</si>
  <si>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</si>
  <si>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</si>
  <si>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</si>
  <si>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</si>
  <si>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</si>
  <si>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</si>
  <si>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</si>
  <si>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</si>
  <si>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</si>
  <si>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</si>
  <si>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</si>
  <si>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</si>
  <si>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</si>
  <si>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</si>
  <si>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</si>
  <si>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</si>
  <si>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</si>
  <si>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</si>
  <si>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</si>
  <si>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</si>
  <si>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</si>
  <si>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</si>
  <si>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</si>
  <si>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</si>
  <si>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</si>
  <si>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</si>
  <si>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</si>
  <si>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</si>
  <si>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</si>
  <si>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</si>
  <si>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</si>
  <si>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</si>
  <si>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</si>
  <si>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</si>
  <si>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</si>
  <si>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</si>
  <si>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</si>
  <si>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</si>
  <si>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</si>
  <si>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</si>
  <si>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</si>
  <si>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</si>
  <si>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</si>
  <si>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</si>
  <si>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</si>
  <si>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</si>
  <si>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</si>
  <si>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</si>
  <si>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</si>
  <si>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</si>
  <si>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</si>
  <si>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</si>
  <si>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</si>
  <si>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</si>
  <si>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</si>
  <si>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</si>
  <si>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</si>
  <si>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</si>
  <si>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</si>
  <si>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</si>
  <si>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</si>
  <si>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</si>
  <si>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</si>
  <si>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</si>
  <si>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</si>
  <si>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</si>
  <si>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</si>
  <si>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</si>
  <si>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</si>
  <si>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</si>
  <si>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</si>
  <si>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</si>
  <si>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</si>
  <si>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</si>
  <si>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</si>
  <si>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</si>
  <si>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</si>
  <si>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</si>
  <si>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</si>
  <si>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</si>
  <si>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</si>
  <si>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</si>
  <si>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</si>
  <si>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</si>
  <si>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</si>
  <si>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</si>
  <si>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</si>
  <si>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</si>
  <si>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</si>
  <si>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</si>
  <si>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</si>
  <si>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</si>
  <si>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</si>
  <si>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</si>
  <si>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</si>
  <si>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</si>
  <si>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</si>
  <si>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</si>
  <si>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</si>
  <si>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</si>
  <si>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</si>
  <si>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</si>
  <si>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</si>
  <si>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</si>
  <si>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</si>
  <si>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</si>
  <si>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</si>
  <si>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</si>
  <si>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</si>
  <si>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</si>
  <si>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</si>
  <si>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</si>
  <si>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</si>
  <si>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</si>
  <si>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</si>
  <si>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</si>
  <si>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</si>
  <si>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</si>
  <si>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</si>
  <si>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</si>
  <si>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</si>
  <si>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</si>
  <si>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</si>
  <si>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</si>
  <si>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</si>
  <si>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</si>
  <si>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</si>
  <si>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</si>
  <si>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</si>
  <si>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</si>
  <si>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</si>
  <si>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</si>
  <si>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</si>
  <si>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</si>
  <si>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</si>
  <si>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</si>
  <si>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</si>
  <si>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</si>
  <si>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</si>
  <si>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</si>
  <si>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</si>
  <si>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</si>
  <si>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</si>
  <si>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</si>
  <si>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</si>
  <si>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</si>
  <si>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</si>
  <si>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</si>
  <si>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</si>
  <si>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</si>
  <si>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</si>
  <si>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</si>
  <si>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</si>
  <si>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</si>
  <si>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</si>
  <si>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</si>
  <si>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</si>
  <si>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</si>
  <si>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</si>
  <si>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</si>
  <si>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</si>
  <si>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</si>
  <si>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</si>
  <si>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</si>
  <si>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</si>
  <si>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</si>
  <si>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</si>
  <si>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</si>
  <si>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</si>
  <si>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</si>
  <si>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</si>
  <si>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</si>
  <si>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</si>
  <si>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</si>
  <si>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</si>
  <si>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</si>
  <si>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</si>
  <si>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</si>
  <si>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</si>
  <si>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</si>
  <si>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</si>
  <si>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</si>
  <si>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</si>
  <si>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</si>
  <si>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</si>
  <si>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</si>
  <si>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</si>
  <si>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</si>
  <si>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</si>
  <si>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</si>
  <si>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</si>
  <si>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</si>
  <si>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</si>
  <si>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</si>
  <si>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</si>
  <si>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</si>
  <si>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</si>
  <si>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</si>
  <si>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</si>
  <si>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</si>
  <si>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</si>
  <si>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</si>
  <si>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</si>
  <si>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</si>
  <si>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</si>
  <si>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</si>
  <si>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</si>
  <si>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</si>
  <si>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</si>
  <si>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</si>
  <si>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</si>
  <si>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</si>
  <si>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</si>
  <si>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</si>
  <si>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</si>
  <si>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</si>
  <si>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</si>
  <si>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</si>
  <si>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</si>
  <si>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</si>
  <si>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</si>
  <si>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</si>
  <si>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</si>
  <si>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</si>
  <si>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</si>
  <si>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</si>
  <si>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</si>
  <si>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</si>
  <si>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</si>
  <si>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</si>
  <si>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</si>
  <si>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</si>
  <si>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</si>
  <si>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</si>
  <si>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</si>
  <si>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</si>
  <si>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</si>
  <si>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</si>
  <si>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</si>
  <si>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</si>
  <si>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</si>
  <si>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</si>
  <si>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</si>
  <si>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</si>
  <si>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</si>
  <si>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</si>
  <si>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</si>
  <si>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</si>
  <si>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</si>
  <si>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</si>
  <si>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</si>
  <si>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</si>
  <si>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</si>
  <si>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</si>
  <si>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</si>
  <si>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</si>
  <si>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</si>
  <si>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</si>
  <si>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</si>
  <si>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</si>
  <si>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</si>
  <si>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</si>
  <si>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</si>
  <si>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</si>
  <si>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</si>
  <si>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</si>
  <si>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</si>
  <si>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</si>
  <si>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</si>
  <si>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</si>
  <si>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</si>
  <si>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</si>
  <si>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</si>
  <si>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</si>
  <si>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</si>
  <si>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</si>
  <si>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</si>
  <si>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</si>
  <si>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</si>
  <si>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</si>
  <si>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</si>
  <si>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</si>
  <si>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</si>
  <si>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</si>
  <si>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</si>
  <si>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</si>
  <si>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</si>
  <si>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</si>
  <si>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</si>
  <si>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</si>
  <si>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</si>
  <si>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</si>
  <si>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</si>
  <si>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</si>
  <si>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</si>
  <si>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</si>
  <si>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</si>
  <si>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</si>
  <si>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</si>
  <si>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</si>
  <si>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</si>
  <si>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</si>
  <si>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</si>
  <si>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</si>
  <si>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</si>
  <si>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</si>
  <si>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</si>
  <si>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</si>
  <si>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</si>
  <si>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</si>
  <si>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</si>
  <si>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</si>
  <si>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</si>
  <si>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</si>
  <si>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</si>
  <si>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</si>
  <si>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</si>
  <si>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</si>
  <si>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</si>
  <si>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</si>
  <si>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</si>
  <si>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</si>
  <si>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</si>
  <si>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</si>
  <si>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</si>
  <si>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</si>
  <si>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</si>
  <si>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</si>
  <si>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</si>
  <si>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</si>
  <si>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</si>
  <si>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</si>
  <si>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</si>
  <si>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</si>
  <si>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</si>
  <si>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</si>
  <si>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</si>
  <si>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</si>
  <si>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</si>
  <si>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</si>
  <si>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</si>
  <si>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</si>
  <si>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</si>
  <si>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</si>
  <si>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</si>
  <si>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</si>
  <si>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</si>
  <si>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</si>
  <si>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</si>
  <si>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</si>
  <si>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</si>
  <si>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</si>
  <si>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</si>
  <si>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</si>
  <si>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</si>
  <si>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</si>
  <si>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</si>
  <si>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</si>
  <si>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</si>
  <si>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</si>
  <si>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</si>
  <si>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</si>
  <si>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</si>
  <si>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</si>
  <si>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</si>
  <si>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</si>
  <si>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</si>
  <si>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</si>
  <si>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</si>
  <si>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</si>
  <si>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</si>
  <si>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</si>
  <si>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</si>
  <si>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</si>
  <si>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</si>
  <si>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</si>
  <si>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</si>
  <si>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</si>
  <si>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</si>
  <si>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</si>
  <si>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</si>
  <si>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</si>
  <si>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</si>
  <si>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</si>
  <si>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</si>
  <si>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</si>
  <si>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</si>
  <si>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</si>
  <si>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</si>
  <si>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</si>
  <si>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</si>
  <si>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</si>
  <si>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</si>
  <si>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</si>
  <si>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</si>
  <si>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</si>
  <si>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</si>
  <si>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</si>
  <si>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</si>
  <si>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</si>
  <si>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</si>
  <si>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</si>
  <si>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</si>
  <si>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</si>
  <si>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</si>
  <si>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</si>
  <si>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</si>
  <si>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</si>
  <si>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</si>
  <si>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</si>
  <si>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</si>
  <si>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</si>
  <si>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</si>
  <si>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</si>
  <si>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</si>
  <si>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</si>
  <si>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</si>
  <si>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</si>
  <si>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</si>
  <si>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</si>
  <si>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</si>
  <si>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</si>
  <si>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</si>
  <si>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</si>
  <si>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</si>
  <si>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</si>
  <si>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</si>
  <si>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</si>
  <si>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</si>
  <si>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</si>
  <si>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</si>
  <si>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</si>
  <si>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</si>
  <si>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</si>
  <si>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</si>
  <si>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</si>
  <si>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</si>
  <si>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</si>
  <si>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</si>
  <si>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</si>
  <si>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</si>
  <si>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</si>
  <si>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</si>
  <si>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</si>
  <si>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</si>
  <si>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</si>
  <si>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</si>
  <si>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</si>
  <si>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</si>
  <si>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</si>
  <si>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</si>
  <si>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</si>
  <si>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</si>
  <si>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</si>
  <si>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</si>
  <si>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</si>
  <si>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</si>
  <si>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</si>
  <si>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</si>
  <si>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</si>
  <si>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</si>
  <si>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</si>
  <si>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</si>
  <si>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</si>
  <si>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</si>
  <si>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</si>
  <si>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</si>
  <si>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</si>
  <si>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</si>
  <si>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</si>
  <si>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</si>
  <si>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</si>
  <si>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</si>
  <si>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</si>
  <si>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</si>
  <si>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</si>
  <si>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</si>
  <si>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</si>
  <si>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</si>
  <si>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</si>
  <si>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</si>
  <si>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</si>
  <si>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</si>
  <si>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</si>
  <si>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</si>
  <si>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</si>
  <si>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</si>
  <si>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</si>
  <si>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</si>
  <si>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</si>
  <si>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</si>
  <si>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</si>
  <si>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</si>
  <si>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</si>
  <si>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</si>
  <si>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</si>
  <si>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</si>
  <si>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</si>
  <si>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</si>
  <si>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</si>
  <si>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</si>
  <si>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</si>
  <si>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</si>
  <si>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</si>
  <si>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</si>
  <si>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</si>
  <si>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</si>
  <si>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</si>
  <si>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</si>
  <si>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</si>
  <si>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</si>
  <si>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</si>
  <si>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</si>
  <si>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</si>
  <si>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</si>
  <si>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</si>
  <si>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</si>
  <si>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</si>
  <si>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</si>
  <si>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</si>
  <si>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</si>
  <si>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</si>
  <si>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</si>
  <si>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</si>
  <si>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</si>
  <si>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</si>
  <si>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</si>
  <si>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</si>
  <si>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</si>
  <si>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</si>
  <si>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</si>
  <si>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</si>
  <si>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</si>
  <si>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</si>
  <si>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</si>
  <si>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</si>
  <si>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</si>
  <si>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</si>
  <si>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</si>
  <si>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</si>
  <si>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</si>
  <si>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</si>
  <si>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</si>
  <si>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</si>
  <si>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</si>
  <si>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</si>
  <si>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</si>
  <si>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</si>
  <si>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</si>
  <si>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</si>
  <si>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</si>
  <si>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</si>
  <si>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</si>
  <si>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</si>
  <si>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</si>
  <si>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</si>
  <si>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</si>
  <si>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</si>
  <si>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</si>
  <si>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</si>
  <si>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</si>
  <si>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</si>
  <si>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</si>
  <si>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</si>
  <si>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</si>
  <si>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</si>
  <si>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</si>
  <si>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</si>
  <si>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</si>
  <si>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</si>
  <si>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</si>
  <si>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</si>
  <si>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</si>
  <si>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</si>
  <si>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</si>
  <si>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</si>
  <si>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</si>
  <si>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</si>
  <si>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</si>
  <si>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</si>
  <si>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</si>
  <si>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</si>
  <si>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</si>
  <si>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</si>
  <si>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</si>
  <si>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</si>
  <si>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</si>
  <si>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</si>
  <si>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</si>
  <si>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</si>
  <si>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</si>
  <si>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</si>
  <si>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</si>
  <si>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</si>
  <si>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</si>
  <si>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</si>
  <si>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</si>
  <si>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</si>
  <si>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</si>
  <si>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</si>
  <si>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</si>
  <si>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</si>
  <si>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</si>
  <si>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</si>
  <si>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</si>
  <si>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</si>
  <si>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</si>
  <si>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</si>
  <si>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</si>
  <si>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</si>
  <si>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</si>
  <si>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</si>
  <si>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</si>
  <si>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</si>
  <si>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</si>
  <si>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</si>
  <si>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</si>
  <si>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</si>
  <si>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</si>
  <si>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</si>
  <si>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</si>
  <si>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</si>
  <si>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</si>
  <si>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</si>
  <si>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</si>
  <si>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</si>
  <si>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</si>
  <si>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</si>
  <si>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</si>
  <si>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</si>
  <si>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</si>
  <si>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</si>
  <si>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</si>
  <si>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</si>
  <si>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</si>
  <si>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</si>
  <si>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</si>
  <si>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</si>
  <si>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</si>
  <si>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</si>
  <si>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</si>
  <si>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</si>
  <si>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</si>
  <si>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</si>
  <si>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</si>
  <si>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</si>
  <si>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</si>
  <si>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</si>
  <si>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</si>
  <si>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</si>
  <si>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</si>
  <si>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</si>
  <si>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</si>
  <si>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</si>
  <si>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</si>
  <si>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</si>
  <si>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</si>
  <si>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</si>
  <si>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</si>
  <si>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</si>
  <si>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</si>
  <si>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</si>
  <si>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</si>
  <si>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</si>
  <si>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</si>
  <si>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</si>
  <si>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</si>
  <si>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</si>
  <si>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</si>
  <si>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</si>
  <si>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</si>
  <si>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</si>
  <si>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</si>
  <si>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</si>
  <si>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</si>
  <si>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</si>
  <si>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</si>
  <si>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</si>
  <si>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</si>
  <si>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</si>
  <si>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</si>
  <si>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</si>
  <si>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</si>
  <si>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</si>
  <si>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</si>
  <si>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</si>
  <si>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</si>
  <si>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</si>
  <si>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</si>
  <si>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</si>
  <si>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</si>
  <si>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</si>
  <si>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</si>
  <si>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</si>
  <si>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</si>
  <si>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</si>
  <si>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</si>
  <si>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</si>
  <si>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</si>
  <si>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</si>
  <si>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</si>
  <si>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</si>
  <si>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</si>
  <si>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</si>
  <si>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</si>
  <si>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</si>
  <si>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</si>
  <si>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</si>
  <si>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</si>
  <si>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</si>
  <si>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</si>
  <si>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</si>
  <si>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</si>
  <si>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</si>
  <si>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</si>
  <si>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</si>
  <si>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</si>
  <si>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</si>
  <si>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</si>
  <si>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</si>
  <si>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</si>
  <si>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</si>
  <si>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</si>
  <si>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</si>
  <si>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</si>
  <si>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</si>
  <si>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</si>
  <si>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</si>
  <si>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</si>
  <si>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</si>
  <si>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</si>
  <si>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</si>
  <si>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</si>
  <si>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</si>
  <si>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</si>
  <si>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</si>
  <si>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</si>
  <si>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</si>
  <si>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</si>
  <si>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</si>
  <si>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</si>
  <si>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</si>
  <si>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</si>
  <si>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</si>
  <si>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</si>
  <si>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</si>
  <si>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</si>
  <si>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</si>
  <si>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</si>
  <si>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</si>
  <si>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</si>
  <si>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</si>
  <si>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</si>
  <si>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</si>
  <si>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</si>
  <si>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</si>
  <si>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</si>
  <si>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</si>
  <si>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</si>
  <si>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</si>
  <si>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</si>
  <si>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</si>
  <si>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</si>
  <si>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</si>
  <si>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</si>
  <si>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</si>
  <si>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</si>
  <si>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</si>
  <si>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</si>
  <si>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</si>
  <si>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</si>
  <si>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</si>
  <si>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</si>
  <si>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</si>
  <si>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</si>
  <si>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</si>
  <si>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</si>
  <si>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</si>
  <si>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</si>
  <si>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</si>
  <si>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</si>
  <si>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</si>
  <si>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</si>
  <si>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</si>
  <si>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</si>
  <si>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</si>
  <si>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</si>
  <si>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</si>
  <si>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</si>
  <si>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</si>
  <si>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</si>
  <si>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</si>
  <si>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</si>
  <si>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</si>
  <si>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</si>
  <si>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</si>
  <si>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</si>
  <si>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</si>
  <si>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</si>
  <si>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</si>
  <si>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</si>
  <si>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</si>
  <si>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</si>
  <si>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</si>
  <si>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</si>
  <si>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</si>
  <si>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</si>
  <si>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</si>
  <si>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</si>
  <si>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</si>
  <si>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</si>
  <si>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</si>
  <si>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</si>
  <si>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</si>
  <si>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</si>
  <si>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</si>
  <si>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</si>
  <si>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</si>
  <si>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</si>
  <si>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</si>
  <si>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</si>
  <si>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</si>
  <si>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</si>
  <si>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</si>
  <si>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</si>
  <si>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</si>
  <si>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</si>
  <si>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</si>
  <si>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</si>
  <si>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</si>
  <si>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</si>
  <si>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</si>
  <si>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</si>
  <si>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</si>
  <si>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</si>
  <si>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</si>
  <si>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</si>
  <si>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</si>
  <si>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</si>
  <si>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</si>
  <si>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</si>
  <si>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</si>
  <si>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</si>
  <si>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</si>
  <si>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</si>
  <si>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</si>
  <si>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</si>
  <si>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</si>
  <si>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</si>
  <si>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</si>
  <si>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</si>
  <si>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</si>
  <si>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</si>
  <si>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</si>
  <si>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</si>
  <si>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</si>
  <si>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</si>
  <si>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</si>
  <si>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</si>
  <si>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</si>
  <si>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</si>
  <si>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</si>
  <si>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</si>
  <si>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</si>
  <si>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</si>
  <si>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</si>
  <si>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</si>
  <si>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</si>
  <si>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</si>
  <si>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</si>
  <si>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</si>
  <si>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</si>
  <si>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</si>
  <si>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</si>
  <si>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</si>
  <si>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</si>
  <si>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</si>
  <si>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</si>
  <si>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</si>
  <si>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</si>
  <si>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</si>
  <si>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</si>
  <si>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</si>
  <si>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</si>
  <si>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</si>
  <si>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</si>
  <si>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</si>
  <si>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</si>
  <si>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</si>
  <si>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</si>
  <si>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</si>
  <si>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</si>
  <si>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</si>
  <si>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</si>
  <si>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</si>
  <si>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</si>
  <si>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</si>
  <si>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</si>
  <si>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</si>
  <si>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</si>
  <si>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</si>
  <si>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</si>
  <si>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</si>
  <si>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</si>
  <si>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</si>
  <si>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</si>
  <si>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</si>
  <si>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</si>
  <si>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</si>
  <si>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</si>
  <si>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</si>
  <si>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</si>
  <si>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</si>
  <si>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</si>
  <si>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</si>
  <si>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</si>
  <si>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</si>
  <si>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</si>
  <si>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</si>
  <si>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</si>
  <si>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</si>
  <si>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</si>
  <si>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</si>
  <si>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</si>
  <si>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</si>
  <si>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</si>
  <si>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</si>
  <si>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</si>
  <si>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</si>
  <si>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</si>
  <si>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</si>
  <si>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</si>
  <si>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</si>
  <si>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</si>
  <si>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</si>
  <si>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</si>
  <si>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</si>
  <si>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</si>
  <si>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</si>
  <si>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</si>
  <si>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</si>
  <si>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</si>
  <si>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</si>
  <si>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</si>
  <si>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</si>
  <si>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</si>
  <si>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</si>
  <si>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</si>
  <si>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</si>
  <si>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</si>
  <si>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</si>
  <si>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</si>
  <si>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</si>
  <si>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</si>
  <si>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</si>
  <si>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</si>
  <si>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</si>
  <si>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</si>
  <si>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</si>
  <si>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</si>
  <si>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</si>
  <si>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</si>
  <si>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</si>
  <si>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</si>
  <si>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</si>
  <si>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</si>
  <si>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</si>
  <si>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</si>
  <si>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</si>
  <si>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</si>
  <si>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</si>
  <si>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</si>
  <si>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</si>
  <si>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</si>
  <si>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</si>
  <si>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</si>
  <si>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</si>
  <si>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</si>
  <si>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</si>
  <si>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</si>
  <si>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</si>
  <si>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</si>
  <si>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</si>
  <si>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</si>
  <si>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</si>
  <si>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</si>
  <si>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</si>
  <si>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</si>
  <si>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</si>
  <si>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</si>
  <si>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</si>
  <si>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</si>
  <si>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</si>
  <si>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</si>
  <si>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</si>
  <si>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</si>
  <si>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</si>
  <si>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</si>
  <si>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</si>
  <si>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</si>
  <si>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</si>
  <si>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</si>
  <si>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</si>
  <si>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</si>
  <si>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</si>
  <si>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</si>
  <si>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</si>
  <si>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</si>
  <si>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</si>
  <si>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</si>
  <si>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</si>
  <si>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</si>
  <si>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</si>
  <si>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</si>
  <si>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</si>
  <si>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</si>
  <si>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</si>
  <si>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</si>
  <si>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</si>
  <si>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</si>
  <si>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</si>
  <si>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</si>
  <si>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</si>
  <si>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</si>
  <si>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</si>
  <si>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</si>
  <si>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</si>
  <si>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</si>
  <si>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</si>
  <si>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</si>
  <si>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</si>
  <si>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</si>
  <si>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</si>
  <si>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</si>
  <si>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</si>
  <si>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</si>
  <si>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</si>
  <si>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</si>
  <si>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</si>
  <si>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</si>
  <si>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</si>
  <si>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</si>
  <si>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</si>
  <si>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</si>
  <si>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</si>
  <si>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</si>
  <si>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</si>
  <si>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</si>
  <si>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</si>
  <si>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</si>
  <si>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</si>
  <si>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</si>
  <si>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</si>
  <si>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</si>
  <si>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</si>
  <si>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</si>
  <si>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</si>
  <si>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</si>
  <si>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</si>
  <si>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</si>
  <si>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</si>
  <si>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</si>
  <si>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</si>
  <si>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</si>
  <si>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</si>
  <si>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</si>
  <si>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</si>
  <si>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</si>
  <si>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</si>
  <si>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</si>
  <si>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</si>
  <si>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</si>
  <si>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</si>
  <si>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</si>
  <si>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</si>
  <si>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</si>
  <si>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</si>
  <si>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</si>
  <si>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</si>
  <si>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</si>
  <si>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</si>
  <si>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</si>
  <si>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</si>
  <si>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</si>
  <si>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</si>
  <si>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</si>
  <si>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</si>
  <si>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</si>
  <si>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</si>
  <si>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</si>
  <si>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</si>
  <si>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</si>
  <si>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</si>
  <si>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</si>
  <si>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</si>
  <si>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</si>
  <si>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</si>
  <si>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</si>
  <si>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</si>
  <si>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</si>
  <si>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</si>
  <si>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</si>
  <si>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</si>
  <si>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</si>
  <si>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</si>
  <si>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</si>
  <si>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</si>
  <si>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</si>
  <si>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</si>
  <si>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</si>
  <si>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</si>
  <si>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</si>
  <si>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</si>
  <si>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</si>
  <si>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</si>
  <si>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</si>
  <si>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</si>
  <si>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</si>
  <si>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</si>
  <si>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</si>
  <si>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</si>
  <si>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</si>
  <si>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</si>
  <si>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</si>
  <si>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</si>
  <si>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</si>
  <si>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</si>
  <si>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</si>
  <si>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</si>
  <si>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</si>
  <si>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</si>
  <si>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</si>
  <si>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</si>
  <si>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</si>
  <si>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</si>
  <si>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</si>
  <si>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</si>
  <si>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</si>
  <si>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</si>
  <si>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</si>
  <si>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</si>
  <si>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</si>
  <si>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</si>
  <si>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</si>
  <si>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</si>
  <si>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</si>
  <si>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</si>
  <si>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</si>
  <si>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</si>
  <si>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</si>
  <si>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</si>
  <si>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</si>
  <si>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</si>
  <si>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</si>
  <si>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</si>
  <si>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</si>
  <si>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</si>
  <si>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</si>
  <si>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</si>
  <si>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</si>
  <si>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</si>
  <si>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</si>
  <si>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</si>
  <si>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</si>
  <si>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</si>
  <si>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</si>
  <si>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</si>
  <si>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</si>
  <si>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</si>
  <si>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</si>
  <si>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</si>
  <si>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</si>
  <si>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</si>
  <si>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</si>
  <si>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</si>
  <si>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</si>
  <si>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</si>
  <si>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</si>
  <si>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</si>
  <si>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</si>
  <si>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</si>
  <si>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</si>
  <si>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</si>
  <si>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</si>
  <si>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</si>
  <si>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</si>
  <si>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</si>
  <si>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</si>
  <si>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</si>
  <si>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</si>
  <si>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</si>
  <si>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</si>
  <si>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</si>
  <si>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</si>
  <si>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</si>
  <si>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</si>
  <si>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</si>
  <si>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</si>
  <si>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</si>
  <si>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</si>
  <si>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</si>
  <si>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</si>
  <si>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</si>
  <si>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</si>
  <si>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</si>
  <si>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</si>
  <si>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</si>
  <si>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</si>
  <si>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</si>
  <si>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</si>
  <si>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</si>
  <si>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</si>
  <si>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</si>
  <si>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</si>
  <si>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</si>
  <si>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</si>
  <si>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</si>
  <si>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</si>
  <si>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</si>
  <si>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</si>
  <si>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</si>
  <si>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</si>
  <si>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</si>
  <si>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</si>
  <si>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</si>
  <si>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</si>
  <si>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</si>
  <si>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</si>
  <si>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</si>
  <si>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</si>
  <si>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</si>
  <si>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</si>
  <si>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</si>
  <si>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</si>
  <si>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</si>
  <si>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</si>
  <si>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</si>
  <si>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</si>
  <si>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</si>
  <si>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</si>
  <si>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</si>
  <si>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</si>
  <si>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</si>
  <si>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</si>
  <si>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</si>
  <si>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</si>
  <si>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</si>
  <si>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</si>
  <si>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</si>
  <si>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</si>
  <si>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</si>
  <si>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</si>
  <si>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</si>
  <si>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</si>
  <si>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</si>
  <si>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</si>
  <si>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</si>
  <si>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</si>
  <si>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</si>
  <si>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</si>
  <si>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</si>
  <si>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</si>
  <si>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</si>
  <si>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</si>
  <si>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</si>
  <si>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</si>
  <si>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</si>
  <si>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</si>
  <si>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</si>
  <si>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</si>
  <si>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</si>
  <si>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</si>
  <si>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</si>
  <si>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</si>
  <si>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</si>
  <si>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</si>
  <si>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</si>
  <si>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</si>
  <si>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</si>
  <si>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</si>
  <si>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</si>
  <si>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</si>
  <si>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</si>
  <si>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</si>
  <si>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</si>
  <si>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</si>
  <si>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</si>
  <si>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</si>
  <si>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</si>
  <si>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</si>
  <si>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</si>
  <si>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</si>
  <si>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</si>
  <si>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</si>
  <si>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</si>
  <si>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</si>
  <si>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</si>
  <si>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</si>
  <si>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</si>
  <si>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</si>
  <si>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</si>
  <si>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</si>
  <si>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</si>
  <si>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</si>
  <si>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</si>
  <si>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</si>
  <si>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</si>
  <si>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</si>
  <si>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</si>
  <si>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</si>
  <si>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</si>
  <si>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</si>
  <si>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</si>
  <si>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</si>
  <si>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</si>
  <si>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</si>
  <si>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</si>
  <si>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</si>
  <si>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</si>
  <si>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</si>
  <si>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</si>
  <si>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</si>
  <si>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</si>
  <si>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</si>
  <si>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</si>
  <si>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</si>
  <si>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</si>
  <si>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</si>
  <si>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</si>
  <si>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</si>
  <si>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</si>
  <si>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</si>
  <si>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</si>
  <si>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</si>
  <si>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</si>
  <si>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</si>
  <si>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</si>
  <si>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</si>
  <si>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</si>
  <si>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</si>
  <si>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</si>
  <si>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</si>
  <si>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</si>
  <si>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</si>
  <si>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</si>
  <si>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</si>
  <si>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</si>
  <si>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</si>
  <si>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</si>
  <si>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</si>
  <si>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</si>
  <si>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</si>
  <si>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</si>
  <si>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</si>
  <si>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</si>
  <si>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</si>
  <si>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</si>
  <si>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</si>
  <si>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</si>
  <si>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</si>
  <si>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</si>
  <si>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</si>
  <si>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</si>
  <si>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</si>
  <si>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</si>
  <si>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</si>
  <si>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</si>
  <si>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</si>
  <si>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</si>
  <si>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</si>
  <si>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</si>
  <si>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</si>
  <si>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</si>
  <si>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</si>
  <si>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</si>
  <si>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</si>
  <si>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</si>
  <si>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</si>
  <si>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</si>
  <si>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</si>
  <si>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</si>
  <si>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</si>
  <si>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</si>
  <si>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</si>
  <si>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</si>
  <si>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</si>
  <si>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</si>
  <si>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</si>
  <si>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</si>
  <si>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</si>
  <si>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</si>
  <si>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</si>
  <si>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</si>
  <si>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</si>
  <si>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</si>
  <si>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</si>
  <si>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</si>
  <si>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</si>
  <si>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</si>
  <si>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</si>
  <si>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</si>
  <si>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</si>
  <si>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</si>
  <si>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</si>
  <si>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</si>
  <si>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</si>
  <si>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</si>
  <si>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</si>
  <si>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</si>
  <si>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</si>
  <si>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</si>
  <si>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</si>
  <si>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</si>
  <si>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</si>
  <si>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</si>
  <si>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</si>
  <si>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</si>
  <si>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</si>
  <si>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</si>
  <si>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</si>
  <si>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</si>
  <si>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</si>
  <si>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</si>
  <si>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</si>
  <si>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</si>
  <si>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</si>
  <si>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</si>
  <si>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</si>
  <si>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</si>
  <si>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</si>
  <si>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</si>
  <si>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</si>
  <si>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</si>
  <si>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</si>
  <si>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</si>
  <si>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</si>
  <si>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</si>
  <si>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</si>
  <si>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</si>
  <si>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</si>
  <si>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</si>
  <si>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</si>
  <si>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</si>
  <si>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</si>
  <si>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</si>
  <si>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</si>
  <si>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</si>
  <si>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</si>
  <si>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</si>
  <si>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</si>
  <si>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</si>
  <si>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</si>
  <si>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</si>
  <si>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</si>
  <si>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</si>
  <si>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</si>
  <si>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</si>
  <si>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</si>
  <si>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</si>
  <si>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</si>
  <si>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</si>
  <si>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</si>
  <si>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</si>
  <si>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</si>
  <si>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</si>
  <si>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</si>
  <si>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</si>
  <si>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</si>
  <si>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</si>
  <si>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</si>
  <si>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</si>
  <si>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</si>
  <si>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</si>
  <si>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</si>
  <si>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</si>
  <si>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</si>
  <si>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</si>
  <si>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</si>
  <si>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</si>
  <si>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</si>
  <si>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</si>
  <si>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20150507</t>
  </si>
  <si>
    <t>See Hardwick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</si>
  <si>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</si>
  <si>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</si>
  <si>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</si>
  <si>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</si>
  <si>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</si>
  <si>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</si>
  <si>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20150608</t>
  </si>
  <si>
    <t>Estimated cost of construction authorized by building permits, May 2015</t>
  </si>
  <si>
    <t>Source:  New Jersey Department of Community Affairs, 7/7/2015</t>
  </si>
  <si>
    <t>20150707</t>
  </si>
  <si>
    <t>Estimated cost of construction authorized by building permits, January-May 2015</t>
  </si>
  <si>
    <t>May</t>
  </si>
  <si>
    <t xml:space="preserve">  May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</si>
</sst>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5" fillId="2" borderId="0" xfId="0" applyNumberFormat="1" applyFont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6" fillId="2" borderId="0" xfId="0" applyNumberFormat="1" applyFont="1" applyAlignment="1">
      <alignment/>
    </xf>
    <xf numFmtId="0" fontId="56" fillId="2" borderId="0" xfId="0" applyNumberFormat="1" applyFont="1" applyBorder="1" applyAlignment="1">
      <alignment/>
    </xf>
    <xf numFmtId="0" fontId="56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5" fillId="2" borderId="0" xfId="0" applyNumberFormat="1" applyFont="1" applyAlignment="1" applyProtection="1">
      <alignment horizontal="left"/>
      <protection locked="0"/>
    </xf>
    <xf numFmtId="49" fontId="56" fillId="2" borderId="0" xfId="0" applyNumberFormat="1" applyFont="1" applyBorder="1" applyAlignment="1">
      <alignment/>
    </xf>
    <xf numFmtId="49" fontId="56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7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1391797"/>
        <c:axId val="14090718"/>
      </c:bar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90718"/>
        <c:crosses val="autoZero"/>
        <c:auto val="1"/>
        <c:lblOffset val="100"/>
        <c:tickLblSkip val="1"/>
        <c:noMultiLvlLbl val="0"/>
      </c:catAx>
      <c:valAx>
        <c:axId val="14090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39179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22585238</v>
      </c>
      <c r="G7" s="39">
        <f>SUM(G31:G53)</f>
        <v>3301427</v>
      </c>
      <c r="H7" s="39">
        <f>SUM(H31:H53)</f>
        <v>6648905</v>
      </c>
      <c r="I7" s="39">
        <f>SUM(I31:I53)</f>
        <v>4008209</v>
      </c>
      <c r="J7" s="39">
        <f>SUM(J31:J53)</f>
        <v>8626697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106461349</v>
      </c>
      <c r="G8" s="37">
        <f>SUM(G54:G123)</f>
        <v>14275444</v>
      </c>
      <c r="H8" s="37">
        <f>SUM(H54:H123)</f>
        <v>37135384</v>
      </c>
      <c r="I8" s="37">
        <f>SUM(I54:I123)</f>
        <v>13595842</v>
      </c>
      <c r="J8" s="37">
        <f>SUM(J54:J123)</f>
        <v>41454679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58462799</v>
      </c>
      <c r="G9" s="37">
        <f>SUM(G124:G163)</f>
        <v>13064543</v>
      </c>
      <c r="H9" s="37">
        <f>SUM(H124:H163)</f>
        <v>11185233</v>
      </c>
      <c r="I9" s="37">
        <f>SUM(I124:I163)</f>
        <v>6605421</v>
      </c>
      <c r="J9" s="37">
        <f>SUM(J124:J163)</f>
        <v>27607602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44516442</v>
      </c>
      <c r="G10" s="37">
        <f>SUM(G164:G200)</f>
        <v>4885212</v>
      </c>
      <c r="H10" s="37">
        <f>SUM(H164:H200)</f>
        <v>11414923</v>
      </c>
      <c r="I10" s="37">
        <f>SUM(I164:I200)</f>
        <v>7867385</v>
      </c>
      <c r="J10" s="37">
        <f>SUM(J164:J200)</f>
        <v>20348922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19614850</v>
      </c>
      <c r="G11" s="37">
        <f>SUM(G201:G216)</f>
        <v>9609751</v>
      </c>
      <c r="H11" s="37">
        <f>SUM(H201:H216)</f>
        <v>7548485</v>
      </c>
      <c r="I11" s="37">
        <f>SUM(I201:I216)</f>
        <v>320100</v>
      </c>
      <c r="J11" s="37">
        <f>SUM(J201:J216)</f>
        <v>2136514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7799158</v>
      </c>
      <c r="G12" s="37">
        <f>SUM(G217:G230)</f>
        <v>17500</v>
      </c>
      <c r="H12" s="37">
        <f>SUM(H217:H230)</f>
        <v>1601146</v>
      </c>
      <c r="I12" s="37">
        <f>SUM(I217:I230)</f>
        <v>778550</v>
      </c>
      <c r="J12" s="37">
        <f>SUM(J217:J230)</f>
        <v>5401962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46116866</v>
      </c>
      <c r="G13" s="37">
        <f>SUM(G231:G252)</f>
        <v>4824150</v>
      </c>
      <c r="H13" s="37">
        <f>SUM(H231:H252)</f>
        <v>23974752</v>
      </c>
      <c r="I13" s="37">
        <f>SUM(I231:I252)</f>
        <v>3855100</v>
      </c>
      <c r="J13" s="37">
        <f>SUM(J231:J252)</f>
        <v>13462864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61522357</v>
      </c>
      <c r="G14" s="37">
        <f>SUM(G253:G276)</f>
        <v>8453068</v>
      </c>
      <c r="H14" s="37">
        <f>SUM(H253:H276)</f>
        <v>7748062</v>
      </c>
      <c r="I14" s="37">
        <f>SUM(I253:I276)</f>
        <v>1305051</v>
      </c>
      <c r="J14" s="37">
        <f>SUM(J253:J276)</f>
        <v>44016176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212265838</v>
      </c>
      <c r="G15" s="37">
        <f>SUM(G277:G288)</f>
        <v>74041653</v>
      </c>
      <c r="H15" s="37">
        <f>SUM(H277:H288)</f>
        <v>22067404</v>
      </c>
      <c r="I15" s="37">
        <f>SUM(I277:I288)</f>
        <v>51456143</v>
      </c>
      <c r="J15" s="37">
        <f>SUM(J277:J288)</f>
        <v>64700638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11641738</v>
      </c>
      <c r="G16" s="37">
        <f>SUM(G289:G314)</f>
        <v>2720605</v>
      </c>
      <c r="H16" s="37">
        <f>SUM(H289:H314)</f>
        <v>4991240</v>
      </c>
      <c r="I16" s="37">
        <f>SUM(I289:I314)</f>
        <v>997715</v>
      </c>
      <c r="J16" s="37">
        <f>SUM(J289:J314)</f>
        <v>2932178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42483655</v>
      </c>
      <c r="G17" s="37">
        <f>SUM(G315:G327)</f>
        <v>12664327</v>
      </c>
      <c r="H17" s="37">
        <f>SUM(H315:H327)</f>
        <v>13138998</v>
      </c>
      <c r="I17" s="37">
        <f>SUM(I315:I327)</f>
        <v>2060019</v>
      </c>
      <c r="J17" s="37">
        <f>SUM(J315:J327)</f>
        <v>14620311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66003268</v>
      </c>
      <c r="G18" s="37">
        <f>SUM(G328:G352)</f>
        <v>9947117</v>
      </c>
      <c r="H18" s="37">
        <f>SUM(H328:H352)</f>
        <v>20277139</v>
      </c>
      <c r="I18" s="37">
        <f>SUM(I328:I352)</f>
        <v>989279</v>
      </c>
      <c r="J18" s="37">
        <f>SUM(J328:J352)</f>
        <v>34789733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79808595</v>
      </c>
      <c r="G19" s="37">
        <f>SUM(G353:G405)</f>
        <v>15229649</v>
      </c>
      <c r="H19" s="37">
        <f>SUM(H353:H405)</f>
        <v>33465657</v>
      </c>
      <c r="I19" s="37">
        <f>SUM(I353:I405)</f>
        <v>5583267</v>
      </c>
      <c r="J19" s="37">
        <f>SUM(J353:J405)</f>
        <v>25530022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90932527</v>
      </c>
      <c r="G20" s="37">
        <f>SUM(G406:G444)</f>
        <v>14444541</v>
      </c>
      <c r="H20" s="37">
        <f>SUM(H406:H444)</f>
        <v>25338198</v>
      </c>
      <c r="I20" s="37">
        <f>SUM(I406:I444)</f>
        <v>24053943</v>
      </c>
      <c r="J20" s="37">
        <f>SUM(J406:J444)</f>
        <v>27095845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91909428</v>
      </c>
      <c r="G21" s="37">
        <f>SUM(G445:G477)</f>
        <v>35058185</v>
      </c>
      <c r="H21" s="37">
        <f>SUM(H445:H477)</f>
        <v>26187367</v>
      </c>
      <c r="I21" s="37">
        <f>SUM(I445:I477)</f>
        <v>7571522</v>
      </c>
      <c r="J21" s="37">
        <f>SUM(J445:J477)</f>
        <v>23092354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20999743</v>
      </c>
      <c r="G22" s="37">
        <f>SUM(G478:G493)</f>
        <v>647732</v>
      </c>
      <c r="H22" s="37">
        <f>SUM(H478:H493)</f>
        <v>7962973</v>
      </c>
      <c r="I22" s="37">
        <f>SUM(I478:I493)</f>
        <v>2744860</v>
      </c>
      <c r="J22" s="37">
        <f>SUM(J478:J493)</f>
        <v>9644178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2880455</v>
      </c>
      <c r="G23" s="37">
        <f>SUM(G494:G508)</f>
        <v>206200</v>
      </c>
      <c r="H23" s="37">
        <f>SUM(H494:H508)</f>
        <v>1352054</v>
      </c>
      <c r="I23" s="37">
        <f>SUM(I494:I508)</f>
        <v>642000</v>
      </c>
      <c r="J23" s="37">
        <f>SUM(J494:J508)</f>
        <v>680201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49405038</v>
      </c>
      <c r="G24" s="37">
        <f>SUM(G509:G529)</f>
        <v>10980642</v>
      </c>
      <c r="H24" s="37">
        <f>SUM(H509:H529)</f>
        <v>15857204</v>
      </c>
      <c r="I24" s="37">
        <f>SUM(I509:I529)</f>
        <v>2826172</v>
      </c>
      <c r="J24" s="37">
        <f>SUM(J509:J529)</f>
        <v>19741020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7438516</v>
      </c>
      <c r="G25" s="37">
        <f>SUM(G530:G553)</f>
        <v>1541250</v>
      </c>
      <c r="H25" s="37">
        <f>SUM(H530:H553)</f>
        <v>4032069</v>
      </c>
      <c r="I25" s="37">
        <f>SUM(I530:I553)</f>
        <v>399632</v>
      </c>
      <c r="J25" s="37">
        <f>SUM(J530:J553)</f>
        <v>1465565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38021649</v>
      </c>
      <c r="G26" s="37">
        <f>SUM(G554:G574)</f>
        <v>4892764</v>
      </c>
      <c r="H26" s="37">
        <f>SUM(H554:H574)</f>
        <v>16078949</v>
      </c>
      <c r="I26" s="37">
        <f>SUM(I554:I574)</f>
        <v>3676865</v>
      </c>
      <c r="J26" s="37">
        <f>SUM(J554:J574)</f>
        <v>13373071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8027613</v>
      </c>
      <c r="G27" s="37">
        <f>SUM(G575:G597)</f>
        <v>1547656</v>
      </c>
      <c r="H27" s="37">
        <f>SUM(H575:H597)</f>
        <v>1809643</v>
      </c>
      <c r="I27" s="37">
        <f>SUM(I575:I597)</f>
        <v>988083</v>
      </c>
      <c r="J27" s="37">
        <f>SUM(J575:J597)</f>
        <v>3682231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12650486</v>
      </c>
      <c r="G28" s="37">
        <f>G598</f>
        <v>0</v>
      </c>
      <c r="H28" s="37">
        <f>H598</f>
        <v>176000</v>
      </c>
      <c r="I28" s="37">
        <f>I598</f>
        <v>1168483</v>
      </c>
      <c r="J28" s="37">
        <f>J598</f>
        <v>11306003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1101547608</v>
      </c>
      <c r="G29" s="39">
        <f>SUM(G7:G28)</f>
        <v>242353416</v>
      </c>
      <c r="H29" s="39">
        <f>SUM(H7:H28)</f>
        <v>299991785</v>
      </c>
      <c r="I29" s="39">
        <f>SUM(I7:I28)</f>
        <v>143493641</v>
      </c>
      <c r="J29" s="39">
        <f>SUM(J7:J28)</f>
        <v>415708766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41">G31+H31+I31+J31</f>
        <v>767730</v>
      </c>
      <c r="G31" s="115">
        <v>171000</v>
      </c>
      <c r="H31" s="115">
        <v>137638</v>
      </c>
      <c r="I31" s="115">
        <v>11100</v>
      </c>
      <c r="J31" s="115">
        <v>447992</v>
      </c>
      <c r="K31" s="36"/>
      <c r="L31" s="129" t="s">
        <v>2315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2554094</v>
      </c>
      <c r="G32" s="117">
        <v>127500</v>
      </c>
      <c r="H32" s="117">
        <v>373218</v>
      </c>
      <c r="I32" s="117">
        <v>47000</v>
      </c>
      <c r="J32" s="117">
        <v>2006376</v>
      </c>
      <c r="K32" s="36"/>
      <c r="L32" s="129" t="s">
        <v>2315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2857368</v>
      </c>
      <c r="G33" s="117">
        <v>205000</v>
      </c>
      <c r="H33" s="117">
        <v>783138</v>
      </c>
      <c r="I33" s="117">
        <v>1793000</v>
      </c>
      <c r="J33" s="117">
        <v>76230</v>
      </c>
      <c r="K33" s="36"/>
      <c r="L33" s="129" t="s">
        <v>2315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107470</v>
      </c>
      <c r="G34" s="117">
        <v>0</v>
      </c>
      <c r="H34" s="117">
        <v>107470</v>
      </c>
      <c r="I34" s="117">
        <v>0</v>
      </c>
      <c r="J34" s="117">
        <v>0</v>
      </c>
      <c r="K34" s="36"/>
      <c r="L34" s="129" t="s">
        <v>2315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320913</v>
      </c>
      <c r="G35" s="117">
        <v>8300</v>
      </c>
      <c r="H35" s="117">
        <v>93083</v>
      </c>
      <c r="I35" s="117">
        <v>111050</v>
      </c>
      <c r="J35" s="117">
        <v>108480</v>
      </c>
      <c r="K35" s="36"/>
      <c r="L35" s="129" t="s">
        <v>2315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78625</v>
      </c>
      <c r="G36" s="117">
        <v>0</v>
      </c>
      <c r="H36" s="117">
        <v>77750</v>
      </c>
      <c r="I36" s="117">
        <v>0</v>
      </c>
      <c r="J36" s="117">
        <v>875</v>
      </c>
      <c r="K36" s="36"/>
      <c r="L36" s="129" t="s">
        <v>2315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453740</v>
      </c>
      <c r="G37" s="117">
        <v>0</v>
      </c>
      <c r="H37" s="117">
        <v>47439</v>
      </c>
      <c r="I37" s="117">
        <v>0</v>
      </c>
      <c r="J37" s="117">
        <v>406301</v>
      </c>
      <c r="K37" s="36"/>
      <c r="L37" s="129" t="s">
        <v>2315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3795711</v>
      </c>
      <c r="G38" s="117">
        <v>798700</v>
      </c>
      <c r="H38" s="117">
        <v>1566370</v>
      </c>
      <c r="I38" s="117">
        <v>518102</v>
      </c>
      <c r="J38" s="117">
        <v>912539</v>
      </c>
      <c r="K38" s="36"/>
      <c r="L38" s="129" t="s">
        <v>2315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1000</v>
      </c>
      <c r="G39" s="117">
        <v>0</v>
      </c>
      <c r="H39" s="117">
        <v>1000</v>
      </c>
      <c r="I39" s="117">
        <v>0</v>
      </c>
      <c r="J39" s="117">
        <v>0</v>
      </c>
      <c r="K39" s="36"/>
      <c r="L39" s="129" t="s">
        <v>2315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61221</v>
      </c>
      <c r="G40" s="117">
        <v>0</v>
      </c>
      <c r="H40" s="117">
        <v>28147</v>
      </c>
      <c r="I40" s="117">
        <v>0</v>
      </c>
      <c r="J40" s="117">
        <v>33074</v>
      </c>
      <c r="K40" s="36"/>
      <c r="L40" s="129" t="s">
        <v>2315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1529743</v>
      </c>
      <c r="G41" s="117">
        <v>16700</v>
      </c>
      <c r="H41" s="117">
        <v>489543</v>
      </c>
      <c r="I41" s="117">
        <v>250600</v>
      </c>
      <c r="J41" s="117">
        <v>772900</v>
      </c>
      <c r="K41" s="36"/>
      <c r="L41" s="129" t="s">
        <v>2315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 t="s">
        <v>9</v>
      </c>
      <c r="G42" s="116" t="s">
        <v>9</v>
      </c>
      <c r="H42" s="116" t="s">
        <v>9</v>
      </c>
      <c r="I42" s="116" t="s">
        <v>9</v>
      </c>
      <c r="J42" s="116" t="s">
        <v>9</v>
      </c>
      <c r="K42" s="36"/>
      <c r="L42" s="129" t="s">
        <v>9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aca="true" t="shared" si="1" ref="F43:F53">G43+H43+I43+J43</f>
        <v>616090</v>
      </c>
      <c r="G43" s="117">
        <v>0</v>
      </c>
      <c r="H43" s="117">
        <v>246327</v>
      </c>
      <c r="I43" s="117">
        <v>11000</v>
      </c>
      <c r="J43" s="117">
        <v>358763</v>
      </c>
      <c r="K43" s="36"/>
      <c r="L43" s="129" t="s">
        <v>2315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1"/>
        <v>718961</v>
      </c>
      <c r="G44" s="117">
        <v>505200</v>
      </c>
      <c r="H44" s="117">
        <v>163511</v>
      </c>
      <c r="I44" s="117">
        <v>0</v>
      </c>
      <c r="J44" s="117">
        <v>50250</v>
      </c>
      <c r="K44" s="36"/>
      <c r="L44" s="129" t="s">
        <v>2318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1"/>
        <v>258556</v>
      </c>
      <c r="G45" s="117">
        <v>73001</v>
      </c>
      <c r="H45" s="117">
        <v>184355</v>
      </c>
      <c r="I45" s="117">
        <v>0</v>
      </c>
      <c r="J45" s="117">
        <v>1200</v>
      </c>
      <c r="K45" s="36"/>
      <c r="L45" s="129" t="s">
        <v>2315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1"/>
        <v>2729098</v>
      </c>
      <c r="G46" s="117">
        <v>585525</v>
      </c>
      <c r="H46" s="117">
        <v>485871</v>
      </c>
      <c r="I46" s="117">
        <v>0</v>
      </c>
      <c r="J46" s="117">
        <v>1657702</v>
      </c>
      <c r="K46" s="36"/>
      <c r="L46" s="129" t="s">
        <v>2315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1"/>
        <v>401661</v>
      </c>
      <c r="G47" s="117">
        <v>185400</v>
      </c>
      <c r="H47" s="117">
        <v>162326</v>
      </c>
      <c r="I47" s="117">
        <v>39000</v>
      </c>
      <c r="J47" s="117">
        <v>14935</v>
      </c>
      <c r="K47" s="36"/>
      <c r="L47" s="129" t="s">
        <v>2315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1"/>
        <v>641929</v>
      </c>
      <c r="G48" s="117">
        <v>0</v>
      </c>
      <c r="H48" s="117">
        <v>307038</v>
      </c>
      <c r="I48" s="117">
        <v>0</v>
      </c>
      <c r="J48" s="117">
        <v>334891</v>
      </c>
      <c r="K48" s="36"/>
      <c r="L48" s="129" t="s">
        <v>2315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1"/>
        <v>780056</v>
      </c>
      <c r="G49" s="117">
        <v>550001</v>
      </c>
      <c r="H49" s="117">
        <v>98130</v>
      </c>
      <c r="I49" s="117">
        <v>0</v>
      </c>
      <c r="J49" s="117">
        <v>131925</v>
      </c>
      <c r="K49" s="36"/>
      <c r="L49" s="129" t="s">
        <v>2315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1"/>
        <v>57300</v>
      </c>
      <c r="G50" s="117">
        <v>0</v>
      </c>
      <c r="H50" s="117">
        <v>57300</v>
      </c>
      <c r="I50" s="117">
        <v>0</v>
      </c>
      <c r="J50" s="117">
        <v>0</v>
      </c>
      <c r="K50" s="36"/>
      <c r="L50" s="129" t="s">
        <v>2318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1"/>
        <v>1158022</v>
      </c>
      <c r="G51" s="117">
        <v>50100</v>
      </c>
      <c r="H51" s="117">
        <v>127423</v>
      </c>
      <c r="I51" s="117">
        <v>945600</v>
      </c>
      <c r="J51" s="117">
        <v>34899</v>
      </c>
      <c r="K51" s="36"/>
      <c r="L51" s="129" t="s">
        <v>2315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1"/>
        <v>2607725</v>
      </c>
      <c r="G52" s="117">
        <v>0</v>
      </c>
      <c r="H52" s="117">
        <v>1087560</v>
      </c>
      <c r="I52" s="117">
        <v>242800</v>
      </c>
      <c r="J52" s="117">
        <v>1277365</v>
      </c>
      <c r="K52" s="36"/>
      <c r="L52" s="129" t="s">
        <v>2315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1"/>
        <v>88225</v>
      </c>
      <c r="G53" s="117">
        <v>25000</v>
      </c>
      <c r="H53" s="117">
        <v>24268</v>
      </c>
      <c r="I53" s="117">
        <v>38957</v>
      </c>
      <c r="J53" s="117">
        <v>0</v>
      </c>
      <c r="K53" s="36"/>
      <c r="L53" s="129" t="s">
        <v>2315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 t="s">
        <v>9</v>
      </c>
      <c r="G54" s="116" t="s">
        <v>9</v>
      </c>
      <c r="H54" s="116" t="s">
        <v>9</v>
      </c>
      <c r="I54" s="116" t="s">
        <v>9</v>
      </c>
      <c r="J54" s="116" t="s">
        <v>9</v>
      </c>
      <c r="K54" s="36"/>
      <c r="L54" s="129" t="s">
        <v>9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>G55+H55+I55+J55</f>
        <v>276163</v>
      </c>
      <c r="G55" s="117">
        <v>70000</v>
      </c>
      <c r="H55" s="117">
        <v>195663</v>
      </c>
      <c r="I55" s="117">
        <v>0</v>
      </c>
      <c r="J55" s="117">
        <v>10500</v>
      </c>
      <c r="K55" s="36"/>
      <c r="L55" s="129" t="s">
        <v>2318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>G56+H56+I56+J56</f>
        <v>2465908</v>
      </c>
      <c r="G56" s="117">
        <v>440000</v>
      </c>
      <c r="H56" s="117">
        <v>2024108</v>
      </c>
      <c r="I56" s="117">
        <v>0</v>
      </c>
      <c r="J56" s="117">
        <v>1800</v>
      </c>
      <c r="K56" s="36"/>
      <c r="L56" s="129" t="s">
        <v>2315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>G57+H57+I57+J57</f>
        <v>368564</v>
      </c>
      <c r="G57" s="117">
        <v>185000</v>
      </c>
      <c r="H57" s="117">
        <v>154505</v>
      </c>
      <c r="I57" s="117">
        <v>0</v>
      </c>
      <c r="J57" s="117">
        <v>29059</v>
      </c>
      <c r="K57" s="36"/>
      <c r="L57" s="129" t="s">
        <v>2318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>G58+H58+I58+J58</f>
        <v>925307</v>
      </c>
      <c r="G58" s="117">
        <v>0</v>
      </c>
      <c r="H58" s="117">
        <v>345250</v>
      </c>
      <c r="I58" s="117">
        <v>0</v>
      </c>
      <c r="J58" s="117">
        <v>580057</v>
      </c>
      <c r="K58" s="36"/>
      <c r="L58" s="129" t="s">
        <v>2315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 t="s">
        <v>9</v>
      </c>
      <c r="G59" s="116" t="s">
        <v>9</v>
      </c>
      <c r="H59" s="116" t="s">
        <v>9</v>
      </c>
      <c r="I59" s="116" t="s">
        <v>9</v>
      </c>
      <c r="J59" s="116" t="s">
        <v>9</v>
      </c>
      <c r="K59" s="36"/>
      <c r="L59" s="129" t="s">
        <v>9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>G60+H60+I60+J60</f>
        <v>7723316</v>
      </c>
      <c r="G60" s="117">
        <v>1500</v>
      </c>
      <c r="H60" s="117">
        <v>504137</v>
      </c>
      <c r="I60" s="117">
        <v>7147999</v>
      </c>
      <c r="J60" s="117">
        <v>69680</v>
      </c>
      <c r="K60" s="36"/>
      <c r="L60" s="129" t="s">
        <v>2315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>G61+H61+I61+J61</f>
        <v>1798894</v>
      </c>
      <c r="G61" s="117">
        <v>712000</v>
      </c>
      <c r="H61" s="117">
        <v>665805</v>
      </c>
      <c r="I61" s="117">
        <v>0</v>
      </c>
      <c r="J61" s="117">
        <v>421089</v>
      </c>
      <c r="K61" s="36"/>
      <c r="L61" s="129" t="s">
        <v>2318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>G62+H62+I62+J62</f>
        <v>235485</v>
      </c>
      <c r="G62" s="117">
        <v>1000</v>
      </c>
      <c r="H62" s="117">
        <v>234485</v>
      </c>
      <c r="I62" s="117">
        <v>0</v>
      </c>
      <c r="J62" s="117">
        <v>0</v>
      </c>
      <c r="K62" s="36"/>
      <c r="L62" s="129" t="s">
        <v>2315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 t="s">
        <v>9</v>
      </c>
      <c r="G63" s="116" t="s">
        <v>9</v>
      </c>
      <c r="H63" s="116" t="s">
        <v>9</v>
      </c>
      <c r="I63" s="116" t="s">
        <v>9</v>
      </c>
      <c r="J63" s="116" t="s">
        <v>9</v>
      </c>
      <c r="K63" s="36"/>
      <c r="L63" s="129" t="s">
        <v>9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aca="true" t="shared" si="2" ref="F64:F95">G64+H64+I64+J64</f>
        <v>1502760</v>
      </c>
      <c r="G64" s="117">
        <v>648500</v>
      </c>
      <c r="H64" s="117">
        <v>458060</v>
      </c>
      <c r="I64" s="117">
        <v>0</v>
      </c>
      <c r="J64" s="117">
        <v>396200</v>
      </c>
      <c r="K64" s="36"/>
      <c r="L64" s="129" t="s">
        <v>2318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2"/>
        <v>261819</v>
      </c>
      <c r="G65" s="117">
        <v>0</v>
      </c>
      <c r="H65" s="117">
        <v>134529</v>
      </c>
      <c r="I65" s="117">
        <v>0</v>
      </c>
      <c r="J65" s="117">
        <v>127290</v>
      </c>
      <c r="K65" s="36"/>
      <c r="L65" s="129" t="s">
        <v>2315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2"/>
        <v>1620588</v>
      </c>
      <c r="G66" s="117">
        <v>844000</v>
      </c>
      <c r="H66" s="117">
        <v>595813</v>
      </c>
      <c r="I66" s="117">
        <v>0</v>
      </c>
      <c r="J66" s="117">
        <v>180775</v>
      </c>
      <c r="K66" s="36"/>
      <c r="L66" s="129" t="s">
        <v>2318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2"/>
        <v>923525</v>
      </c>
      <c r="G67" s="117">
        <v>239000</v>
      </c>
      <c r="H67" s="117">
        <v>598525</v>
      </c>
      <c r="I67" s="117">
        <v>0</v>
      </c>
      <c r="J67" s="117">
        <v>86000</v>
      </c>
      <c r="K67" s="36"/>
      <c r="L67" s="129" t="s">
        <v>2318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2"/>
        <v>1167386</v>
      </c>
      <c r="G68" s="117">
        <v>0</v>
      </c>
      <c r="H68" s="117">
        <v>186165</v>
      </c>
      <c r="I68" s="117">
        <v>0</v>
      </c>
      <c r="J68" s="117">
        <v>981221</v>
      </c>
      <c r="K68" s="36"/>
      <c r="L68" s="129" t="s">
        <v>2315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2"/>
        <v>4994259</v>
      </c>
      <c r="G69" s="117">
        <v>871500</v>
      </c>
      <c r="H69" s="117">
        <v>429759</v>
      </c>
      <c r="I69" s="117">
        <v>0</v>
      </c>
      <c r="J69" s="117">
        <v>3693000</v>
      </c>
      <c r="K69" s="36"/>
      <c r="L69" s="129" t="s">
        <v>2315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2"/>
        <v>1165488</v>
      </c>
      <c r="G70" s="117">
        <v>100</v>
      </c>
      <c r="H70" s="117">
        <v>679930</v>
      </c>
      <c r="I70" s="117">
        <v>0</v>
      </c>
      <c r="J70" s="117">
        <v>485458</v>
      </c>
      <c r="K70" s="36"/>
      <c r="L70" s="129" t="s">
        <v>2315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2"/>
        <v>505695</v>
      </c>
      <c r="G71" s="117">
        <v>386500</v>
      </c>
      <c r="H71" s="117">
        <v>36680</v>
      </c>
      <c r="I71" s="117">
        <v>0</v>
      </c>
      <c r="J71" s="117">
        <v>82515</v>
      </c>
      <c r="K71" s="36"/>
      <c r="L71" s="129" t="s">
        <v>2315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2"/>
        <v>4896115</v>
      </c>
      <c r="G72" s="117">
        <v>1609400</v>
      </c>
      <c r="H72" s="117">
        <v>1762934</v>
      </c>
      <c r="I72" s="117">
        <v>823400</v>
      </c>
      <c r="J72" s="117">
        <v>700381</v>
      </c>
      <c r="K72" s="36"/>
      <c r="L72" s="129" t="s">
        <v>2315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2"/>
        <v>4466660</v>
      </c>
      <c r="G73" s="117">
        <v>459650</v>
      </c>
      <c r="H73" s="117">
        <v>1634311</v>
      </c>
      <c r="I73" s="117">
        <v>0</v>
      </c>
      <c r="J73" s="117">
        <v>2372699</v>
      </c>
      <c r="K73" s="36"/>
      <c r="L73" s="129" t="s">
        <v>2318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2"/>
        <v>755359</v>
      </c>
      <c r="G74" s="117">
        <v>0</v>
      </c>
      <c r="H74" s="117">
        <v>627803</v>
      </c>
      <c r="I74" s="117">
        <v>24377</v>
      </c>
      <c r="J74" s="117">
        <v>103179</v>
      </c>
      <c r="K74" s="36"/>
      <c r="L74" s="129" t="s">
        <v>2315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2"/>
        <v>1508788</v>
      </c>
      <c r="G75" s="117">
        <v>0</v>
      </c>
      <c r="H75" s="117">
        <v>1098788</v>
      </c>
      <c r="I75" s="117">
        <v>0</v>
      </c>
      <c r="J75" s="117">
        <v>410000</v>
      </c>
      <c r="K75" s="36"/>
      <c r="L75" s="129" t="s">
        <v>2318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2"/>
        <v>3599904</v>
      </c>
      <c r="G76" s="117">
        <v>1</v>
      </c>
      <c r="H76" s="117">
        <v>1720698</v>
      </c>
      <c r="I76" s="117">
        <v>304000</v>
      </c>
      <c r="J76" s="117">
        <v>1575205</v>
      </c>
      <c r="K76" s="36"/>
      <c r="L76" s="129" t="s">
        <v>2315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2"/>
        <v>1182993</v>
      </c>
      <c r="G77" s="117">
        <v>0</v>
      </c>
      <c r="H77" s="117">
        <v>346443</v>
      </c>
      <c r="I77" s="117">
        <v>0</v>
      </c>
      <c r="J77" s="117">
        <v>836550</v>
      </c>
      <c r="K77" s="36"/>
      <c r="L77" s="129" t="s">
        <v>2315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2"/>
        <v>471765</v>
      </c>
      <c r="G78" s="117">
        <v>0</v>
      </c>
      <c r="H78" s="117">
        <v>354941</v>
      </c>
      <c r="I78" s="117">
        <v>0</v>
      </c>
      <c r="J78" s="117">
        <v>116824</v>
      </c>
      <c r="K78" s="36"/>
      <c r="L78" s="129" t="s">
        <v>2318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2"/>
        <v>118824</v>
      </c>
      <c r="G79" s="117">
        <v>0</v>
      </c>
      <c r="H79" s="117">
        <v>109024</v>
      </c>
      <c r="I79" s="117">
        <v>0</v>
      </c>
      <c r="J79" s="117">
        <v>9800</v>
      </c>
      <c r="K79" s="36"/>
      <c r="L79" s="129" t="s">
        <v>2315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2"/>
        <v>528030</v>
      </c>
      <c r="G80" s="117">
        <v>0</v>
      </c>
      <c r="H80" s="117">
        <v>453779</v>
      </c>
      <c r="I80" s="117">
        <v>0</v>
      </c>
      <c r="J80" s="117">
        <v>74251</v>
      </c>
      <c r="K80" s="36"/>
      <c r="L80" s="129" t="s">
        <v>2318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2"/>
        <v>1058353</v>
      </c>
      <c r="G81" s="117">
        <v>0</v>
      </c>
      <c r="H81" s="117">
        <v>635213</v>
      </c>
      <c r="I81" s="117">
        <v>0</v>
      </c>
      <c r="J81" s="117">
        <v>423140</v>
      </c>
      <c r="K81" s="36"/>
      <c r="L81" s="129" t="s">
        <v>2315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2"/>
        <v>380190</v>
      </c>
      <c r="G82" s="117">
        <v>0</v>
      </c>
      <c r="H82" s="117">
        <v>348189</v>
      </c>
      <c r="I82" s="117">
        <v>0</v>
      </c>
      <c r="J82" s="117">
        <v>32001</v>
      </c>
      <c r="K82" s="36"/>
      <c r="L82" s="129" t="s">
        <v>2315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2"/>
        <v>424255</v>
      </c>
      <c r="G83" s="117">
        <v>0</v>
      </c>
      <c r="H83" s="117">
        <v>122120</v>
      </c>
      <c r="I83" s="117">
        <v>0</v>
      </c>
      <c r="J83" s="117">
        <v>302135</v>
      </c>
      <c r="K83" s="36"/>
      <c r="L83" s="129" t="s">
        <v>2315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2"/>
        <v>432449</v>
      </c>
      <c r="G84" s="117">
        <v>42600</v>
      </c>
      <c r="H84" s="117">
        <v>301715</v>
      </c>
      <c r="I84" s="117">
        <v>0</v>
      </c>
      <c r="J84" s="117">
        <v>88134</v>
      </c>
      <c r="K84" s="36"/>
      <c r="L84" s="129" t="s">
        <v>2315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2"/>
        <v>983568</v>
      </c>
      <c r="G85" s="117">
        <v>1000</v>
      </c>
      <c r="H85" s="117">
        <v>752837</v>
      </c>
      <c r="I85" s="117">
        <v>400</v>
      </c>
      <c r="J85" s="117">
        <v>229331</v>
      </c>
      <c r="K85" s="36"/>
      <c r="L85" s="129" t="s">
        <v>2315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2"/>
        <v>3285396</v>
      </c>
      <c r="G86" s="117">
        <v>1251901</v>
      </c>
      <c r="H86" s="117">
        <v>1353947</v>
      </c>
      <c r="I86" s="117">
        <v>21000</v>
      </c>
      <c r="J86" s="117">
        <v>658548</v>
      </c>
      <c r="K86" s="36"/>
      <c r="L86" s="129" t="s">
        <v>2318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2"/>
        <v>1139697</v>
      </c>
      <c r="G87" s="117">
        <v>233000</v>
      </c>
      <c r="H87" s="117">
        <v>491846</v>
      </c>
      <c r="I87" s="117">
        <v>0</v>
      </c>
      <c r="J87" s="117">
        <v>414851</v>
      </c>
      <c r="K87" s="36"/>
      <c r="L87" s="129" t="s">
        <v>2315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2"/>
        <v>1469436</v>
      </c>
      <c r="G88" s="117">
        <v>0</v>
      </c>
      <c r="H88" s="117">
        <v>183210</v>
      </c>
      <c r="I88" s="117">
        <v>0</v>
      </c>
      <c r="J88" s="117">
        <v>1286226</v>
      </c>
      <c r="K88" s="36"/>
      <c r="L88" s="129" t="s">
        <v>2315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2"/>
        <v>1602193</v>
      </c>
      <c r="G89" s="117">
        <v>0</v>
      </c>
      <c r="H89" s="117">
        <v>445453</v>
      </c>
      <c r="I89" s="117">
        <v>0</v>
      </c>
      <c r="J89" s="117">
        <v>1156740</v>
      </c>
      <c r="K89" s="36"/>
      <c r="L89" s="129" t="s">
        <v>2318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2"/>
        <v>1117217</v>
      </c>
      <c r="G90" s="117">
        <v>0</v>
      </c>
      <c r="H90" s="117">
        <v>108952</v>
      </c>
      <c r="I90" s="117">
        <v>0</v>
      </c>
      <c r="J90" s="117">
        <v>1008265</v>
      </c>
      <c r="K90" s="36"/>
      <c r="L90" s="129" t="s">
        <v>2315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2"/>
        <v>758650</v>
      </c>
      <c r="G91" s="117">
        <v>271000</v>
      </c>
      <c r="H91" s="117">
        <v>469850</v>
      </c>
      <c r="I91" s="117">
        <v>0</v>
      </c>
      <c r="J91" s="117">
        <v>17800</v>
      </c>
      <c r="K91" s="36"/>
      <c r="L91" s="129" t="s">
        <v>2315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2"/>
        <v>308617</v>
      </c>
      <c r="G92" s="117">
        <v>0</v>
      </c>
      <c r="H92" s="117">
        <v>267567</v>
      </c>
      <c r="I92" s="117">
        <v>0</v>
      </c>
      <c r="J92" s="117">
        <v>41050</v>
      </c>
      <c r="K92" s="36"/>
      <c r="L92" s="129" t="s">
        <v>2315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2"/>
        <v>361190</v>
      </c>
      <c r="G93" s="117">
        <v>40000</v>
      </c>
      <c r="H93" s="117">
        <v>181445</v>
      </c>
      <c r="I93" s="117">
        <v>0</v>
      </c>
      <c r="J93" s="117">
        <v>139745</v>
      </c>
      <c r="K93" s="36"/>
      <c r="L93" s="129" t="s">
        <v>2315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2"/>
        <v>794295</v>
      </c>
      <c r="G94" s="117">
        <v>363689</v>
      </c>
      <c r="H94" s="117">
        <v>430606</v>
      </c>
      <c r="I94" s="117">
        <v>0</v>
      </c>
      <c r="J94" s="117">
        <v>0</v>
      </c>
      <c r="K94" s="36"/>
      <c r="L94" s="129" t="s">
        <v>2315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t="shared" si="2"/>
        <v>6594232</v>
      </c>
      <c r="G95" s="117">
        <v>294802</v>
      </c>
      <c r="H95" s="117">
        <v>393897</v>
      </c>
      <c r="I95" s="117">
        <v>0</v>
      </c>
      <c r="J95" s="117">
        <v>5905533</v>
      </c>
      <c r="K95" s="36"/>
      <c r="L95" s="129" t="s">
        <v>2315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aca="true" t="shared" si="3" ref="F96:F127">G96+H96+I96+J96</f>
        <v>316683</v>
      </c>
      <c r="G96" s="117">
        <v>0</v>
      </c>
      <c r="H96" s="117">
        <v>143648</v>
      </c>
      <c r="I96" s="117">
        <v>0</v>
      </c>
      <c r="J96" s="117">
        <v>173035</v>
      </c>
      <c r="K96" s="36"/>
      <c r="L96" s="129" t="s">
        <v>2318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3"/>
        <v>1886449</v>
      </c>
      <c r="G97" s="117">
        <v>0</v>
      </c>
      <c r="H97" s="117">
        <v>980149</v>
      </c>
      <c r="I97" s="117">
        <v>0</v>
      </c>
      <c r="J97" s="117">
        <v>906300</v>
      </c>
      <c r="K97" s="36"/>
      <c r="L97" s="129" t="s">
        <v>2315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3"/>
        <v>1016860</v>
      </c>
      <c r="G98" s="117">
        <v>559000</v>
      </c>
      <c r="H98" s="117">
        <v>203586</v>
      </c>
      <c r="I98" s="117">
        <v>0</v>
      </c>
      <c r="J98" s="117">
        <v>254274</v>
      </c>
      <c r="K98" s="36"/>
      <c r="L98" s="129" t="s">
        <v>2315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3"/>
        <v>13298209</v>
      </c>
      <c r="G99" s="117">
        <v>682000</v>
      </c>
      <c r="H99" s="117">
        <v>815247</v>
      </c>
      <c r="I99" s="117">
        <v>3013415</v>
      </c>
      <c r="J99" s="117">
        <v>8787547</v>
      </c>
      <c r="K99" s="36"/>
      <c r="L99" s="129" t="s">
        <v>2315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3"/>
        <v>2369819</v>
      </c>
      <c r="G100" s="117">
        <v>0</v>
      </c>
      <c r="H100" s="117">
        <v>429632</v>
      </c>
      <c r="I100" s="117">
        <v>1893000</v>
      </c>
      <c r="J100" s="117">
        <v>47187</v>
      </c>
      <c r="K100" s="36"/>
      <c r="L100" s="129" t="s">
        <v>2318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3"/>
        <v>684054</v>
      </c>
      <c r="G101" s="117">
        <v>200</v>
      </c>
      <c r="H101" s="117">
        <v>336489</v>
      </c>
      <c r="I101" s="117">
        <v>0</v>
      </c>
      <c r="J101" s="117">
        <v>347365</v>
      </c>
      <c r="K101" s="36"/>
      <c r="L101" s="129" t="s">
        <v>2315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3"/>
        <v>602518</v>
      </c>
      <c r="G102" s="117">
        <v>221300</v>
      </c>
      <c r="H102" s="117">
        <v>183167</v>
      </c>
      <c r="I102" s="117">
        <v>0</v>
      </c>
      <c r="J102" s="117">
        <v>198051</v>
      </c>
      <c r="K102" s="36"/>
      <c r="L102" s="129" t="s">
        <v>2315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3"/>
        <v>1611672</v>
      </c>
      <c r="G103" s="117">
        <v>0</v>
      </c>
      <c r="H103" s="117">
        <v>431841</v>
      </c>
      <c r="I103" s="117">
        <v>0</v>
      </c>
      <c r="J103" s="117">
        <v>1179831</v>
      </c>
      <c r="K103" s="36"/>
      <c r="L103" s="129" t="s">
        <v>2318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3"/>
        <v>44565</v>
      </c>
      <c r="G104" s="117">
        <v>0</v>
      </c>
      <c r="H104" s="117">
        <v>44565</v>
      </c>
      <c r="I104" s="117">
        <v>0</v>
      </c>
      <c r="J104" s="117">
        <v>0</v>
      </c>
      <c r="K104" s="36"/>
      <c r="L104" s="129" t="s">
        <v>2315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3"/>
        <v>633966</v>
      </c>
      <c r="G105" s="117">
        <v>0</v>
      </c>
      <c r="H105" s="117">
        <v>604516</v>
      </c>
      <c r="I105" s="117">
        <v>0</v>
      </c>
      <c r="J105" s="117">
        <v>29450</v>
      </c>
      <c r="K105" s="36"/>
      <c r="L105" s="129" t="s">
        <v>2315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3"/>
        <v>667496</v>
      </c>
      <c r="G106" s="117">
        <v>300</v>
      </c>
      <c r="H106" s="117">
        <v>565651</v>
      </c>
      <c r="I106" s="117">
        <v>0</v>
      </c>
      <c r="J106" s="117">
        <v>101545</v>
      </c>
      <c r="K106" s="36"/>
      <c r="L106" s="129" t="s">
        <v>2318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3"/>
        <v>386430</v>
      </c>
      <c r="G107" s="117">
        <v>0</v>
      </c>
      <c r="H107" s="117">
        <v>138810</v>
      </c>
      <c r="I107" s="117">
        <v>0</v>
      </c>
      <c r="J107" s="117">
        <v>247620</v>
      </c>
      <c r="K107" s="36"/>
      <c r="L107" s="129" t="s">
        <v>2315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3"/>
        <v>129400</v>
      </c>
      <c r="G108" s="117">
        <v>0</v>
      </c>
      <c r="H108" s="117">
        <v>66400</v>
      </c>
      <c r="I108" s="117">
        <v>0</v>
      </c>
      <c r="J108" s="117">
        <v>63000</v>
      </c>
      <c r="K108" s="36"/>
      <c r="L108" s="129" t="s">
        <v>2315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3"/>
        <v>1669020</v>
      </c>
      <c r="G109" s="117">
        <v>0</v>
      </c>
      <c r="H109" s="117">
        <v>918720</v>
      </c>
      <c r="I109" s="117">
        <v>0</v>
      </c>
      <c r="J109" s="117">
        <v>750300</v>
      </c>
      <c r="K109" s="36"/>
      <c r="L109" s="129" t="s">
        <v>2315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3"/>
        <v>1298155</v>
      </c>
      <c r="G110" s="117">
        <v>0</v>
      </c>
      <c r="H110" s="117">
        <v>394645</v>
      </c>
      <c r="I110" s="117">
        <v>0</v>
      </c>
      <c r="J110" s="117">
        <v>903510</v>
      </c>
      <c r="K110" s="36"/>
      <c r="L110" s="129" t="s">
        <v>2315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3"/>
        <v>1181919</v>
      </c>
      <c r="G111" s="117">
        <v>4500</v>
      </c>
      <c r="H111" s="117">
        <v>937369</v>
      </c>
      <c r="I111" s="117">
        <v>0</v>
      </c>
      <c r="J111" s="117">
        <v>240050</v>
      </c>
      <c r="K111" s="36"/>
      <c r="L111" s="129" t="s">
        <v>2315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3"/>
        <v>56293</v>
      </c>
      <c r="G112" s="117">
        <v>0</v>
      </c>
      <c r="H112" s="117">
        <v>21093</v>
      </c>
      <c r="I112" s="117">
        <v>0</v>
      </c>
      <c r="J112" s="117">
        <v>35200</v>
      </c>
      <c r="K112" s="36"/>
      <c r="L112" s="129" t="s">
        <v>2315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3"/>
        <v>2059542</v>
      </c>
      <c r="G113" s="117">
        <v>191300</v>
      </c>
      <c r="H113" s="117">
        <v>1685823</v>
      </c>
      <c r="I113" s="117">
        <v>0</v>
      </c>
      <c r="J113" s="117">
        <v>182419</v>
      </c>
      <c r="K113" s="36"/>
      <c r="L113" s="129" t="s">
        <v>2315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3"/>
        <v>4575390</v>
      </c>
      <c r="G114" s="117">
        <v>2957301</v>
      </c>
      <c r="H114" s="117">
        <v>1348188</v>
      </c>
      <c r="I114" s="117">
        <v>131201</v>
      </c>
      <c r="J114" s="117">
        <v>138700</v>
      </c>
      <c r="K114" s="36"/>
      <c r="L114" s="129" t="s">
        <v>2315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3"/>
        <v>274350</v>
      </c>
      <c r="G115" s="117">
        <v>0</v>
      </c>
      <c r="H115" s="117">
        <v>0</v>
      </c>
      <c r="I115" s="117">
        <v>0</v>
      </c>
      <c r="J115" s="117">
        <v>274350</v>
      </c>
      <c r="K115" s="36"/>
      <c r="L115" s="129" t="s">
        <v>2315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 t="s">
        <v>9</v>
      </c>
      <c r="G116" s="116" t="s">
        <v>9</v>
      </c>
      <c r="H116" s="116" t="s">
        <v>9</v>
      </c>
      <c r="I116" s="116" t="s">
        <v>9</v>
      </c>
      <c r="J116" s="116" t="s">
        <v>9</v>
      </c>
      <c r="K116" s="36"/>
      <c r="L116" s="129" t="s">
        <v>9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aca="true" t="shared" si="4" ref="F117:F132">G117+H117+I117+J117</f>
        <v>594211</v>
      </c>
      <c r="G117" s="117">
        <v>0</v>
      </c>
      <c r="H117" s="117">
        <v>499811</v>
      </c>
      <c r="I117" s="117">
        <v>0</v>
      </c>
      <c r="J117" s="117">
        <v>94400</v>
      </c>
      <c r="K117" s="36"/>
      <c r="L117" s="129" t="s">
        <v>2315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4"/>
        <v>279100</v>
      </c>
      <c r="G118" s="117">
        <v>0</v>
      </c>
      <c r="H118" s="117">
        <v>230300</v>
      </c>
      <c r="I118" s="117">
        <v>0</v>
      </c>
      <c r="J118" s="117">
        <v>48800</v>
      </c>
      <c r="K118" s="36"/>
      <c r="L118" s="129" t="s">
        <v>2315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4"/>
        <v>423764</v>
      </c>
      <c r="G119" s="117">
        <v>0</v>
      </c>
      <c r="H119" s="117">
        <v>415164</v>
      </c>
      <c r="I119" s="117">
        <v>0</v>
      </c>
      <c r="J119" s="117">
        <v>8600</v>
      </c>
      <c r="K119" s="36"/>
      <c r="L119" s="129" t="s">
        <v>2318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4"/>
        <v>626792</v>
      </c>
      <c r="G120" s="117">
        <v>0</v>
      </c>
      <c r="H120" s="117">
        <v>538030</v>
      </c>
      <c r="I120" s="117">
        <v>6750</v>
      </c>
      <c r="J120" s="117">
        <v>82012</v>
      </c>
      <c r="K120" s="36"/>
      <c r="L120" s="129" t="s">
        <v>2315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4"/>
        <v>1423372</v>
      </c>
      <c r="G121" s="117">
        <v>450000</v>
      </c>
      <c r="H121" s="117">
        <v>385356</v>
      </c>
      <c r="I121" s="117">
        <v>0</v>
      </c>
      <c r="J121" s="117">
        <v>588016</v>
      </c>
      <c r="K121" s="36"/>
      <c r="L121" s="129" t="s">
        <v>2318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4"/>
        <v>551087</v>
      </c>
      <c r="G122" s="117">
        <v>181400</v>
      </c>
      <c r="H122" s="117">
        <v>216737</v>
      </c>
      <c r="I122" s="117">
        <v>6800</v>
      </c>
      <c r="J122" s="117">
        <v>146150</v>
      </c>
      <c r="K122" s="36"/>
      <c r="L122" s="129" t="s">
        <v>2315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4"/>
        <v>3626900</v>
      </c>
      <c r="G123" s="117">
        <v>62000</v>
      </c>
      <c r="H123" s="117">
        <v>2761465</v>
      </c>
      <c r="I123" s="117">
        <v>223500</v>
      </c>
      <c r="J123" s="117">
        <v>579935</v>
      </c>
      <c r="K123" s="36"/>
      <c r="L123" s="129" t="s">
        <v>2315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4"/>
        <v>110132</v>
      </c>
      <c r="G124" s="117">
        <v>0</v>
      </c>
      <c r="H124" s="117">
        <v>105032</v>
      </c>
      <c r="I124" s="117">
        <v>0</v>
      </c>
      <c r="J124" s="117">
        <v>5100</v>
      </c>
      <c r="K124" s="36"/>
      <c r="L124" s="129" t="s">
        <v>2318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4"/>
        <v>116235</v>
      </c>
      <c r="G125" s="117">
        <v>0</v>
      </c>
      <c r="H125" s="117">
        <v>116235</v>
      </c>
      <c r="I125" s="117">
        <v>0</v>
      </c>
      <c r="J125" s="117">
        <v>0</v>
      </c>
      <c r="K125" s="36"/>
      <c r="L125" s="129" t="s">
        <v>2315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4"/>
        <v>384374</v>
      </c>
      <c r="G126" s="117">
        <v>229000</v>
      </c>
      <c r="H126" s="117">
        <v>104274</v>
      </c>
      <c r="I126" s="117">
        <v>4100</v>
      </c>
      <c r="J126" s="117">
        <v>47000</v>
      </c>
      <c r="K126" s="36"/>
      <c r="L126" s="129" t="s">
        <v>2315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4"/>
        <v>268222</v>
      </c>
      <c r="G127" s="117">
        <v>40000</v>
      </c>
      <c r="H127" s="117">
        <v>162922</v>
      </c>
      <c r="I127" s="117">
        <v>0</v>
      </c>
      <c r="J127" s="117">
        <v>65300</v>
      </c>
      <c r="K127" s="36"/>
      <c r="L127" s="129" t="s">
        <v>2315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4"/>
        <v>2018168</v>
      </c>
      <c r="G128" s="117">
        <v>0</v>
      </c>
      <c r="H128" s="117">
        <v>173842</v>
      </c>
      <c r="I128" s="117">
        <v>8826</v>
      </c>
      <c r="J128" s="117">
        <v>1835500</v>
      </c>
      <c r="K128" s="36"/>
      <c r="L128" s="129" t="s">
        <v>2315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4"/>
        <v>1466949</v>
      </c>
      <c r="G129" s="117">
        <v>555500</v>
      </c>
      <c r="H129" s="117">
        <v>542314</v>
      </c>
      <c r="I129" s="117">
        <v>6408</v>
      </c>
      <c r="J129" s="117">
        <v>362727</v>
      </c>
      <c r="K129" s="36"/>
      <c r="L129" s="129" t="s">
        <v>2315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4"/>
        <v>1194721</v>
      </c>
      <c r="G130" s="117">
        <v>1082900</v>
      </c>
      <c r="H130" s="117">
        <v>83771</v>
      </c>
      <c r="I130" s="117">
        <v>0</v>
      </c>
      <c r="J130" s="117">
        <v>28050</v>
      </c>
      <c r="K130" s="36"/>
      <c r="L130" s="129" t="s">
        <v>2315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4"/>
        <v>996726</v>
      </c>
      <c r="G131" s="117">
        <v>0</v>
      </c>
      <c r="H131" s="117">
        <v>844626</v>
      </c>
      <c r="I131" s="117">
        <v>17000</v>
      </c>
      <c r="J131" s="117">
        <v>135100</v>
      </c>
      <c r="K131" s="36"/>
      <c r="L131" s="129" t="s">
        <v>2318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4"/>
        <v>244047</v>
      </c>
      <c r="G132" s="117">
        <v>0</v>
      </c>
      <c r="H132" s="117">
        <v>201297</v>
      </c>
      <c r="I132" s="117">
        <v>0</v>
      </c>
      <c r="J132" s="117">
        <v>42750</v>
      </c>
      <c r="K132" s="36"/>
      <c r="L132" s="129" t="s">
        <v>2318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 t="s">
        <v>9</v>
      </c>
      <c r="G133" s="116" t="s">
        <v>9</v>
      </c>
      <c r="H133" s="116" t="s">
        <v>9</v>
      </c>
      <c r="I133" s="116" t="s">
        <v>9</v>
      </c>
      <c r="J133" s="116" t="s">
        <v>9</v>
      </c>
      <c r="K133" s="36"/>
      <c r="L133" s="129" t="s">
        <v>9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aca="true" t="shared" si="5" ref="F134:F165">G134+H134+I134+J134</f>
        <v>180908</v>
      </c>
      <c r="G134" s="117">
        <v>0</v>
      </c>
      <c r="H134" s="117">
        <v>134258</v>
      </c>
      <c r="I134" s="117">
        <v>39750</v>
      </c>
      <c r="J134" s="117">
        <v>6900</v>
      </c>
      <c r="K134" s="36"/>
      <c r="L134" s="129" t="s">
        <v>2315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5"/>
        <v>512275</v>
      </c>
      <c r="G135" s="117">
        <v>0</v>
      </c>
      <c r="H135" s="117">
        <v>261174</v>
      </c>
      <c r="I135" s="117">
        <v>0</v>
      </c>
      <c r="J135" s="117">
        <v>251101</v>
      </c>
      <c r="K135" s="36"/>
      <c r="L135" s="129" t="s">
        <v>2315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5"/>
        <v>5231507</v>
      </c>
      <c r="G136" s="117">
        <v>2522500</v>
      </c>
      <c r="H136" s="117">
        <v>259606</v>
      </c>
      <c r="I136" s="117">
        <v>29250</v>
      </c>
      <c r="J136" s="117">
        <v>2420151</v>
      </c>
      <c r="K136" s="36"/>
      <c r="L136" s="129" t="s">
        <v>2315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5"/>
        <v>89900</v>
      </c>
      <c r="G137" s="117">
        <v>0</v>
      </c>
      <c r="H137" s="117">
        <v>89900</v>
      </c>
      <c r="I137" s="117">
        <v>0</v>
      </c>
      <c r="J137" s="117">
        <v>0</v>
      </c>
      <c r="K137" s="36"/>
      <c r="L137" s="129" t="s">
        <v>2315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5"/>
        <v>10523760</v>
      </c>
      <c r="G138" s="117">
        <v>360500</v>
      </c>
      <c r="H138" s="117">
        <v>171259</v>
      </c>
      <c r="I138" s="117">
        <v>60000</v>
      </c>
      <c r="J138" s="117">
        <v>9932001</v>
      </c>
      <c r="K138" s="36"/>
      <c r="L138" s="129" t="s">
        <v>2315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5"/>
        <v>2276898</v>
      </c>
      <c r="G139" s="117">
        <v>539712</v>
      </c>
      <c r="H139" s="117">
        <v>286181</v>
      </c>
      <c r="I139" s="117">
        <v>4755</v>
      </c>
      <c r="J139" s="117">
        <v>1446250</v>
      </c>
      <c r="K139" s="36"/>
      <c r="L139" s="129" t="s">
        <v>2315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5"/>
        <v>2716569</v>
      </c>
      <c r="G140" s="117">
        <v>0</v>
      </c>
      <c r="H140" s="117">
        <v>238573</v>
      </c>
      <c r="I140" s="117">
        <v>1034500</v>
      </c>
      <c r="J140" s="117">
        <v>1443496</v>
      </c>
      <c r="K140" s="36"/>
      <c r="L140" s="129" t="s">
        <v>2315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5"/>
        <v>338924</v>
      </c>
      <c r="G141" s="117">
        <v>63890</v>
      </c>
      <c r="H141" s="117">
        <v>243786</v>
      </c>
      <c r="I141" s="117">
        <v>0</v>
      </c>
      <c r="J141" s="117">
        <v>31248</v>
      </c>
      <c r="K141" s="36"/>
      <c r="L141" s="129" t="s">
        <v>2315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5"/>
        <v>1382698</v>
      </c>
      <c r="G142" s="117">
        <v>283756</v>
      </c>
      <c r="H142" s="117">
        <v>226732</v>
      </c>
      <c r="I142" s="117">
        <v>0</v>
      </c>
      <c r="J142" s="117">
        <v>872210</v>
      </c>
      <c r="K142" s="36"/>
      <c r="L142" s="129" t="s">
        <v>2315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5"/>
        <v>3237505</v>
      </c>
      <c r="G143" s="117">
        <v>1981106</v>
      </c>
      <c r="H143" s="117">
        <v>841248</v>
      </c>
      <c r="I143" s="117">
        <v>128400</v>
      </c>
      <c r="J143" s="117">
        <v>286751</v>
      </c>
      <c r="K143" s="36"/>
      <c r="L143" s="129" t="s">
        <v>2315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5"/>
        <v>9870</v>
      </c>
      <c r="G144" s="117">
        <v>0</v>
      </c>
      <c r="H144" s="117">
        <v>9870</v>
      </c>
      <c r="I144" s="117">
        <v>0</v>
      </c>
      <c r="J144" s="117">
        <v>0</v>
      </c>
      <c r="K144" s="36"/>
      <c r="L144" s="129" t="s">
        <v>2307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5"/>
        <v>9085296</v>
      </c>
      <c r="G145" s="117">
        <v>2898250</v>
      </c>
      <c r="H145" s="117">
        <v>984395</v>
      </c>
      <c r="I145" s="117">
        <v>180600</v>
      </c>
      <c r="J145" s="117">
        <v>5022051</v>
      </c>
      <c r="K145" s="36"/>
      <c r="L145" s="129" t="s">
        <v>2315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5"/>
        <v>433355</v>
      </c>
      <c r="G146" s="117">
        <v>0</v>
      </c>
      <c r="H146" s="117">
        <v>230735</v>
      </c>
      <c r="I146" s="117">
        <v>0</v>
      </c>
      <c r="J146" s="117">
        <v>202620</v>
      </c>
      <c r="K146" s="36"/>
      <c r="L146" s="129" t="s">
        <v>2318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5"/>
        <v>7570460</v>
      </c>
      <c r="G147" s="117">
        <v>954000</v>
      </c>
      <c r="H147" s="117">
        <v>894483</v>
      </c>
      <c r="I147" s="117">
        <v>5043582</v>
      </c>
      <c r="J147" s="117">
        <v>678395</v>
      </c>
      <c r="K147" s="36"/>
      <c r="L147" s="129" t="s">
        <v>2315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5"/>
        <v>30638</v>
      </c>
      <c r="G148" s="117">
        <v>0</v>
      </c>
      <c r="H148" s="117">
        <v>30638</v>
      </c>
      <c r="I148" s="117">
        <v>0</v>
      </c>
      <c r="J148" s="117">
        <v>0</v>
      </c>
      <c r="K148" s="36"/>
      <c r="L148" s="129" t="s">
        <v>2315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5"/>
        <v>492587</v>
      </c>
      <c r="G149" s="117">
        <v>325000</v>
      </c>
      <c r="H149" s="117">
        <v>145037</v>
      </c>
      <c r="I149" s="117">
        <v>8250</v>
      </c>
      <c r="J149" s="117">
        <v>14300</v>
      </c>
      <c r="K149" s="36"/>
      <c r="L149" s="129" t="s">
        <v>2315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5"/>
        <v>174254</v>
      </c>
      <c r="G150" s="117">
        <v>0</v>
      </c>
      <c r="H150" s="117">
        <v>165204</v>
      </c>
      <c r="I150" s="117">
        <v>0</v>
      </c>
      <c r="J150" s="117">
        <v>9050</v>
      </c>
      <c r="K150" s="36"/>
      <c r="L150" s="129" t="s">
        <v>2318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5"/>
        <v>16959</v>
      </c>
      <c r="G151" s="117">
        <v>0</v>
      </c>
      <c r="H151" s="117">
        <v>9150</v>
      </c>
      <c r="I151" s="117">
        <v>0</v>
      </c>
      <c r="J151" s="117">
        <v>7809</v>
      </c>
      <c r="K151" s="36"/>
      <c r="L151" s="130" t="s">
        <v>2318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5"/>
        <v>1104013</v>
      </c>
      <c r="G152" s="117">
        <v>12900</v>
      </c>
      <c r="H152" s="117">
        <v>810612</v>
      </c>
      <c r="I152" s="117">
        <v>1000</v>
      </c>
      <c r="J152" s="117">
        <v>279501</v>
      </c>
      <c r="K152" s="63"/>
      <c r="L152" s="129" t="s">
        <v>2315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5"/>
        <v>492617</v>
      </c>
      <c r="G153" s="117">
        <v>0</v>
      </c>
      <c r="H153" s="117">
        <v>187242</v>
      </c>
      <c r="I153" s="117">
        <v>0</v>
      </c>
      <c r="J153" s="117">
        <v>305375</v>
      </c>
      <c r="K153" s="36"/>
      <c r="L153" s="129" t="s">
        <v>2318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5"/>
        <v>83190</v>
      </c>
      <c r="G154" s="117">
        <v>0</v>
      </c>
      <c r="H154" s="117">
        <v>83190</v>
      </c>
      <c r="I154" s="117">
        <v>0</v>
      </c>
      <c r="J154" s="117">
        <v>0</v>
      </c>
      <c r="K154" s="36"/>
      <c r="L154" s="129" t="s">
        <v>2318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5"/>
        <v>339542</v>
      </c>
      <c r="G155" s="117">
        <v>137829</v>
      </c>
      <c r="H155" s="117">
        <v>82623</v>
      </c>
      <c r="I155" s="117">
        <v>9000</v>
      </c>
      <c r="J155" s="117">
        <v>110090</v>
      </c>
      <c r="K155" s="36"/>
      <c r="L155" s="129" t="s">
        <v>2315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5"/>
        <v>1124955</v>
      </c>
      <c r="G156" s="117">
        <v>0</v>
      </c>
      <c r="H156" s="117">
        <v>374337</v>
      </c>
      <c r="I156" s="117">
        <v>0</v>
      </c>
      <c r="J156" s="117">
        <v>750618</v>
      </c>
      <c r="K156" s="36"/>
      <c r="L156" s="129" t="s">
        <v>2315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5"/>
        <v>500012</v>
      </c>
      <c r="G157" s="117">
        <v>50500</v>
      </c>
      <c r="H157" s="117">
        <v>76714</v>
      </c>
      <c r="I157" s="117">
        <v>0</v>
      </c>
      <c r="J157" s="117">
        <v>372798</v>
      </c>
      <c r="K157" s="36"/>
      <c r="L157" s="129" t="s">
        <v>2315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5"/>
        <v>233297</v>
      </c>
      <c r="G158" s="117">
        <v>35000</v>
      </c>
      <c r="H158" s="117">
        <v>135422</v>
      </c>
      <c r="I158" s="117">
        <v>0</v>
      </c>
      <c r="J158" s="117">
        <v>62875</v>
      </c>
      <c r="K158" s="36"/>
      <c r="L158" s="129" t="s">
        <v>2318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t="shared" si="5"/>
        <v>78181</v>
      </c>
      <c r="G159" s="117">
        <v>2200</v>
      </c>
      <c r="H159" s="117">
        <v>74701</v>
      </c>
      <c r="I159" s="117">
        <v>0</v>
      </c>
      <c r="J159" s="117">
        <v>1280</v>
      </c>
      <c r="K159" s="36"/>
      <c r="L159" s="129" t="s">
        <v>2315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5"/>
        <v>485610</v>
      </c>
      <c r="G160" s="117">
        <v>0</v>
      </c>
      <c r="H160" s="117">
        <v>195007</v>
      </c>
      <c r="I160" s="117">
        <v>30000</v>
      </c>
      <c r="J160" s="117">
        <v>260603</v>
      </c>
      <c r="K160" s="36"/>
      <c r="L160" s="129" t="s">
        <v>2315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5"/>
        <v>2906605</v>
      </c>
      <c r="G161" s="117">
        <v>990000</v>
      </c>
      <c r="H161" s="117">
        <v>1602303</v>
      </c>
      <c r="I161" s="117">
        <v>0</v>
      </c>
      <c r="J161" s="117">
        <v>314302</v>
      </c>
      <c r="K161" s="36"/>
      <c r="L161" s="129" t="s">
        <v>2318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5"/>
        <v>6540</v>
      </c>
      <c r="G162" s="117">
        <v>0</v>
      </c>
      <c r="H162" s="117">
        <v>6540</v>
      </c>
      <c r="I162" s="117">
        <v>0</v>
      </c>
      <c r="J162" s="117">
        <v>0</v>
      </c>
      <c r="K162" s="36"/>
      <c r="L162" s="129" t="s">
        <v>2315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5"/>
        <v>4300</v>
      </c>
      <c r="G163" s="117">
        <v>0</v>
      </c>
      <c r="H163" s="117">
        <v>0</v>
      </c>
      <c r="I163" s="117">
        <v>0</v>
      </c>
      <c r="J163" s="117">
        <v>4300</v>
      </c>
      <c r="K163" s="36"/>
      <c r="L163" s="129" t="s">
        <v>2318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5"/>
        <v>337975</v>
      </c>
      <c r="G164" s="117">
        <v>88500</v>
      </c>
      <c r="H164" s="117">
        <v>127134</v>
      </c>
      <c r="I164" s="117">
        <v>0</v>
      </c>
      <c r="J164" s="117">
        <v>122341</v>
      </c>
      <c r="K164" s="36"/>
      <c r="L164" s="129" t="s">
        <v>2318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5"/>
        <v>14950</v>
      </c>
      <c r="G165" s="117">
        <v>0</v>
      </c>
      <c r="H165" s="117">
        <v>14950</v>
      </c>
      <c r="I165" s="117">
        <v>0</v>
      </c>
      <c r="J165" s="117">
        <v>0</v>
      </c>
      <c r="K165" s="36"/>
      <c r="L165" s="129" t="s">
        <v>2315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aca="true" t="shared" si="6" ref="F166:F197">G166+H166+I166+J166</f>
        <v>127219</v>
      </c>
      <c r="G166" s="117">
        <v>0</v>
      </c>
      <c r="H166" s="117">
        <v>125469</v>
      </c>
      <c r="I166" s="117">
        <v>0</v>
      </c>
      <c r="J166" s="117">
        <v>1750</v>
      </c>
      <c r="K166" s="36"/>
      <c r="L166" s="129" t="s">
        <v>2315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6"/>
        <v>1925163</v>
      </c>
      <c r="G167" s="117">
        <v>95000</v>
      </c>
      <c r="H167" s="117">
        <v>880832</v>
      </c>
      <c r="I167" s="117">
        <v>0</v>
      </c>
      <c r="J167" s="117">
        <v>949331</v>
      </c>
      <c r="K167" s="36"/>
      <c r="L167" s="129" t="s">
        <v>2315</v>
      </c>
    </row>
    <row r="168" spans="1:1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6"/>
        <v>115115</v>
      </c>
      <c r="G168" s="117">
        <v>0</v>
      </c>
      <c r="H168" s="117">
        <v>78340</v>
      </c>
      <c r="I168" s="117">
        <v>0</v>
      </c>
      <c r="J168" s="117">
        <v>36775</v>
      </c>
      <c r="K168" s="36"/>
      <c r="L168" s="129" t="s">
        <v>2315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6"/>
        <v>355327</v>
      </c>
      <c r="G169" s="117">
        <v>147950</v>
      </c>
      <c r="H169" s="117">
        <v>51426</v>
      </c>
      <c r="I169" s="117">
        <v>0</v>
      </c>
      <c r="J169" s="117">
        <v>155951</v>
      </c>
      <c r="K169" s="36"/>
      <c r="L169" s="129" t="s">
        <v>2318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6"/>
        <v>99725</v>
      </c>
      <c r="G170" s="117">
        <v>0</v>
      </c>
      <c r="H170" s="117">
        <v>82725</v>
      </c>
      <c r="I170" s="117">
        <v>0</v>
      </c>
      <c r="J170" s="117">
        <v>17000</v>
      </c>
      <c r="K170" s="36"/>
      <c r="L170" s="129" t="s">
        <v>2318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6"/>
        <v>3405466</v>
      </c>
      <c r="G171" s="117">
        <v>0</v>
      </c>
      <c r="H171" s="117">
        <v>637761</v>
      </c>
      <c r="I171" s="117">
        <v>962500</v>
      </c>
      <c r="J171" s="117">
        <v>1805205</v>
      </c>
      <c r="K171" s="36"/>
      <c r="L171" s="129" t="s">
        <v>2315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6"/>
        <v>9700604</v>
      </c>
      <c r="G172" s="117">
        <v>810900</v>
      </c>
      <c r="H172" s="117">
        <v>1616239</v>
      </c>
      <c r="I172" s="117">
        <v>4640500</v>
      </c>
      <c r="J172" s="117">
        <v>2632965</v>
      </c>
      <c r="K172" s="36"/>
      <c r="L172" s="129" t="s">
        <v>2315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6"/>
        <v>8329</v>
      </c>
      <c r="G173" s="117">
        <v>0</v>
      </c>
      <c r="H173" s="117">
        <v>6854</v>
      </c>
      <c r="I173" s="117">
        <v>0</v>
      </c>
      <c r="J173" s="117">
        <v>1475</v>
      </c>
      <c r="K173" s="36"/>
      <c r="L173" s="129" t="s">
        <v>2315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6"/>
        <v>19334</v>
      </c>
      <c r="G174" s="117">
        <v>0</v>
      </c>
      <c r="H174" s="117">
        <v>15404</v>
      </c>
      <c r="I174" s="117">
        <v>0</v>
      </c>
      <c r="J174" s="117">
        <v>3930</v>
      </c>
      <c r="K174" s="36"/>
      <c r="L174" s="129" t="s">
        <v>2315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6"/>
        <v>542029</v>
      </c>
      <c r="G175" s="117">
        <v>0</v>
      </c>
      <c r="H175" s="117">
        <v>490903</v>
      </c>
      <c r="I175" s="117">
        <v>32000</v>
      </c>
      <c r="J175" s="117">
        <v>19126</v>
      </c>
      <c r="K175" s="36"/>
      <c r="L175" s="129" t="s">
        <v>2315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6"/>
        <v>62546</v>
      </c>
      <c r="G176" s="117">
        <v>0</v>
      </c>
      <c r="H176" s="117">
        <v>62546</v>
      </c>
      <c r="I176" s="117">
        <v>0</v>
      </c>
      <c r="J176" s="117">
        <v>0</v>
      </c>
      <c r="K176" s="36"/>
      <c r="L176" s="129" t="s">
        <v>2315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6"/>
        <v>304724</v>
      </c>
      <c r="G177" s="117">
        <v>0</v>
      </c>
      <c r="H177" s="117">
        <v>162111</v>
      </c>
      <c r="I177" s="117">
        <v>0</v>
      </c>
      <c r="J177" s="117">
        <v>142613</v>
      </c>
      <c r="K177" s="36"/>
      <c r="L177" s="129" t="s">
        <v>2315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6"/>
        <v>7234742</v>
      </c>
      <c r="G178" s="117">
        <v>4457</v>
      </c>
      <c r="H178" s="117">
        <v>1244854</v>
      </c>
      <c r="I178" s="117">
        <v>2213585</v>
      </c>
      <c r="J178" s="117">
        <v>3771846</v>
      </c>
      <c r="K178" s="36"/>
      <c r="L178" s="129" t="s">
        <v>2315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6"/>
        <v>5474962</v>
      </c>
      <c r="G179" s="117">
        <v>0</v>
      </c>
      <c r="H179" s="117">
        <v>530512</v>
      </c>
      <c r="I179" s="117">
        <v>0</v>
      </c>
      <c r="J179" s="117">
        <v>4944450</v>
      </c>
      <c r="K179" s="36"/>
      <c r="L179" s="129" t="s">
        <v>2315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6"/>
        <v>1831025</v>
      </c>
      <c r="G180" s="117">
        <v>688000</v>
      </c>
      <c r="H180" s="117">
        <v>843890</v>
      </c>
      <c r="I180" s="117">
        <v>0</v>
      </c>
      <c r="J180" s="117">
        <v>299135</v>
      </c>
      <c r="K180" s="36"/>
      <c r="L180" s="129" t="s">
        <v>2318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6"/>
        <v>387484</v>
      </c>
      <c r="G181" s="117">
        <v>0</v>
      </c>
      <c r="H181" s="117">
        <v>378659</v>
      </c>
      <c r="I181" s="117">
        <v>0</v>
      </c>
      <c r="J181" s="117">
        <v>8825</v>
      </c>
      <c r="K181" s="36"/>
      <c r="L181" s="129" t="s">
        <v>2315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6"/>
        <v>12400</v>
      </c>
      <c r="G182" s="117">
        <v>0</v>
      </c>
      <c r="H182" s="117">
        <v>2400</v>
      </c>
      <c r="I182" s="117">
        <v>0</v>
      </c>
      <c r="J182" s="117">
        <v>10000</v>
      </c>
      <c r="K182" s="36"/>
      <c r="L182" s="129" t="s">
        <v>2315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6"/>
        <v>129825</v>
      </c>
      <c r="G183" s="117">
        <v>0</v>
      </c>
      <c r="H183" s="117">
        <v>129825</v>
      </c>
      <c r="I183" s="117">
        <v>0</v>
      </c>
      <c r="J183" s="117">
        <v>0</v>
      </c>
      <c r="K183" s="36"/>
      <c r="L183" s="129" t="s">
        <v>2315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6"/>
        <v>100454</v>
      </c>
      <c r="G184" s="117">
        <v>0</v>
      </c>
      <c r="H184" s="117">
        <v>7799</v>
      </c>
      <c r="I184" s="117">
        <v>0</v>
      </c>
      <c r="J184" s="117">
        <v>92655</v>
      </c>
      <c r="K184" s="36"/>
      <c r="L184" s="129" t="s">
        <v>2315</v>
      </c>
    </row>
    <row r="185" spans="1:1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6"/>
        <v>260818</v>
      </c>
      <c r="G185" s="117">
        <v>0</v>
      </c>
      <c r="H185" s="117">
        <v>258217</v>
      </c>
      <c r="I185" s="117">
        <v>2600</v>
      </c>
      <c r="J185" s="117">
        <v>1</v>
      </c>
      <c r="K185" s="36"/>
      <c r="L185" s="129" t="s">
        <v>2315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6"/>
        <v>115838</v>
      </c>
      <c r="G186" s="117">
        <v>0</v>
      </c>
      <c r="H186" s="117">
        <v>81289</v>
      </c>
      <c r="I186" s="117">
        <v>0</v>
      </c>
      <c r="J186" s="117">
        <v>34549</v>
      </c>
      <c r="K186" s="36"/>
      <c r="L186" s="129" t="s">
        <v>2315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6"/>
        <v>233929</v>
      </c>
      <c r="G187" s="117">
        <v>0</v>
      </c>
      <c r="H187" s="117">
        <v>200429</v>
      </c>
      <c r="I187" s="117">
        <v>0</v>
      </c>
      <c r="J187" s="117">
        <v>33500</v>
      </c>
      <c r="K187" s="36"/>
      <c r="L187" s="129" t="s">
        <v>2315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6"/>
        <v>149825</v>
      </c>
      <c r="G188" s="117">
        <v>0</v>
      </c>
      <c r="H188" s="117">
        <v>141225</v>
      </c>
      <c r="I188" s="117">
        <v>0</v>
      </c>
      <c r="J188" s="117">
        <v>8600</v>
      </c>
      <c r="K188" s="36"/>
      <c r="L188" s="129" t="s">
        <v>2318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6"/>
        <v>185180</v>
      </c>
      <c r="G189" s="117">
        <v>0</v>
      </c>
      <c r="H189" s="117">
        <v>184680</v>
      </c>
      <c r="I189" s="117">
        <v>0</v>
      </c>
      <c r="J189" s="117">
        <v>500</v>
      </c>
      <c r="K189" s="36"/>
      <c r="L189" s="129" t="s">
        <v>2315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6"/>
        <v>2398986</v>
      </c>
      <c r="G190" s="117">
        <v>0</v>
      </c>
      <c r="H190" s="117">
        <v>806139</v>
      </c>
      <c r="I190" s="117">
        <v>0</v>
      </c>
      <c r="J190" s="117">
        <v>1592847</v>
      </c>
      <c r="K190" s="36"/>
      <c r="L190" s="129" t="s">
        <v>2318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6"/>
        <v>309966</v>
      </c>
      <c r="G191" s="117">
        <v>73300</v>
      </c>
      <c r="H191" s="117">
        <v>130556</v>
      </c>
      <c r="I191" s="117">
        <v>0</v>
      </c>
      <c r="J191" s="117">
        <v>106110</v>
      </c>
      <c r="K191" s="36"/>
      <c r="L191" s="129" t="s">
        <v>2318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6"/>
        <v>0</v>
      </c>
      <c r="G192" s="117">
        <v>0</v>
      </c>
      <c r="H192" s="117">
        <v>0</v>
      </c>
      <c r="I192" s="117">
        <v>0</v>
      </c>
      <c r="J192" s="117">
        <v>0</v>
      </c>
      <c r="K192" s="36"/>
      <c r="L192" s="129" t="s">
        <v>2318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6"/>
        <v>275005</v>
      </c>
      <c r="G193" s="117">
        <v>0</v>
      </c>
      <c r="H193" s="117">
        <v>199140</v>
      </c>
      <c r="I193" s="117">
        <v>0</v>
      </c>
      <c r="J193" s="117">
        <v>75865</v>
      </c>
      <c r="K193" s="36"/>
      <c r="L193" s="129" t="s">
        <v>2318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6"/>
        <v>755369</v>
      </c>
      <c r="G194" s="117">
        <v>424000</v>
      </c>
      <c r="H194" s="117">
        <v>166419</v>
      </c>
      <c r="I194" s="117">
        <v>0</v>
      </c>
      <c r="J194" s="117">
        <v>164950</v>
      </c>
      <c r="K194" s="36"/>
      <c r="L194" s="129" t="s">
        <v>2315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6"/>
        <v>47724</v>
      </c>
      <c r="G195" s="117">
        <v>0</v>
      </c>
      <c r="H195" s="117">
        <v>46924</v>
      </c>
      <c r="I195" s="117">
        <v>0</v>
      </c>
      <c r="J195" s="117">
        <v>800</v>
      </c>
      <c r="K195" s="36"/>
      <c r="L195" s="129" t="s">
        <v>2315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6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6"/>
        <v>1342076</v>
      </c>
      <c r="G197" s="117">
        <v>471778</v>
      </c>
      <c r="H197" s="117">
        <v>579263</v>
      </c>
      <c r="I197" s="117">
        <v>0</v>
      </c>
      <c r="J197" s="117">
        <v>291035</v>
      </c>
      <c r="K197" s="36"/>
      <c r="L197" s="129" t="s">
        <v>2318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aca="true" t="shared" si="7" ref="F198:F229">G198+H198+I198+J198</f>
        <v>2488671</v>
      </c>
      <c r="G198" s="117">
        <v>0</v>
      </c>
      <c r="H198" s="117">
        <v>173103</v>
      </c>
      <c r="I198" s="117">
        <v>0</v>
      </c>
      <c r="J198" s="117">
        <v>2315568</v>
      </c>
      <c r="K198" s="36"/>
      <c r="L198" s="129" t="s">
        <v>2318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7"/>
        <v>3744657</v>
      </c>
      <c r="G199" s="117">
        <v>2081327</v>
      </c>
      <c r="H199" s="117">
        <v>937906</v>
      </c>
      <c r="I199" s="117">
        <v>16200</v>
      </c>
      <c r="J199" s="117">
        <v>709224</v>
      </c>
      <c r="K199" s="36"/>
      <c r="L199" s="129" t="s">
        <v>2315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7"/>
        <v>19000</v>
      </c>
      <c r="G200" s="117">
        <v>0</v>
      </c>
      <c r="H200" s="117">
        <v>19000</v>
      </c>
      <c r="I200" s="117">
        <v>0</v>
      </c>
      <c r="J200" s="117">
        <v>0</v>
      </c>
      <c r="K200" s="36"/>
      <c r="L200" s="129" t="s">
        <v>2318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7"/>
        <v>2057317</v>
      </c>
      <c r="G201" s="117">
        <v>1216500</v>
      </c>
      <c r="H201" s="117">
        <v>743552</v>
      </c>
      <c r="I201" s="117">
        <v>0</v>
      </c>
      <c r="J201" s="117">
        <v>97265</v>
      </c>
      <c r="K201" s="36"/>
      <c r="L201" s="129" t="s">
        <v>2315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7"/>
        <v>1945308</v>
      </c>
      <c r="G202" s="117">
        <v>506752</v>
      </c>
      <c r="H202" s="117">
        <v>1250277</v>
      </c>
      <c r="I202" s="117">
        <v>1000</v>
      </c>
      <c r="J202" s="117">
        <v>187279</v>
      </c>
      <c r="K202" s="36"/>
      <c r="L202" s="129" t="s">
        <v>2315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7"/>
        <v>5000</v>
      </c>
      <c r="G203" s="117">
        <v>0</v>
      </c>
      <c r="H203" s="117">
        <v>0</v>
      </c>
      <c r="I203" s="117">
        <v>0</v>
      </c>
      <c r="J203" s="117">
        <v>5000</v>
      </c>
      <c r="K203" s="36"/>
      <c r="L203" s="129" t="s">
        <v>2318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7"/>
        <v>279712</v>
      </c>
      <c r="G204" s="117">
        <v>0</v>
      </c>
      <c r="H204" s="117">
        <v>238932</v>
      </c>
      <c r="I204" s="117">
        <v>0</v>
      </c>
      <c r="J204" s="117">
        <v>40780</v>
      </c>
      <c r="K204" s="36"/>
      <c r="L204" s="129" t="s">
        <v>2315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7"/>
        <v>1422405</v>
      </c>
      <c r="G205" s="117">
        <v>32651</v>
      </c>
      <c r="H205" s="117">
        <v>852884</v>
      </c>
      <c r="I205" s="117">
        <v>115500</v>
      </c>
      <c r="J205" s="117">
        <v>421370</v>
      </c>
      <c r="K205" s="36"/>
      <c r="L205" s="129" t="s">
        <v>2318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7"/>
        <v>1755531</v>
      </c>
      <c r="G206" s="117">
        <v>747090</v>
      </c>
      <c r="H206" s="117">
        <v>758893</v>
      </c>
      <c r="I206" s="117">
        <v>100300</v>
      </c>
      <c r="J206" s="117">
        <v>149248</v>
      </c>
      <c r="K206" s="36"/>
      <c r="L206" s="129" t="s">
        <v>2315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7"/>
        <v>1375446</v>
      </c>
      <c r="G207" s="117">
        <v>886562</v>
      </c>
      <c r="H207" s="117">
        <v>458447</v>
      </c>
      <c r="I207" s="117">
        <v>0</v>
      </c>
      <c r="J207" s="117">
        <v>30437</v>
      </c>
      <c r="K207" s="36"/>
      <c r="L207" s="129" t="s">
        <v>2315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7"/>
        <v>6089763</v>
      </c>
      <c r="G208" s="117">
        <v>4227375</v>
      </c>
      <c r="H208" s="117">
        <v>1405834</v>
      </c>
      <c r="I208" s="117">
        <v>83000</v>
      </c>
      <c r="J208" s="117">
        <v>373554</v>
      </c>
      <c r="K208" s="36"/>
      <c r="L208" s="129" t="s">
        <v>2315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7"/>
        <v>2022454</v>
      </c>
      <c r="G209" s="117">
        <v>1541371</v>
      </c>
      <c r="H209" s="117">
        <v>388873</v>
      </c>
      <c r="I209" s="117">
        <v>0</v>
      </c>
      <c r="J209" s="117">
        <v>92210</v>
      </c>
      <c r="K209" s="36"/>
      <c r="L209" s="129" t="s">
        <v>2315</v>
      </c>
    </row>
    <row r="210" spans="1:1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7"/>
        <v>355026</v>
      </c>
      <c r="G210" s="117">
        <v>0</v>
      </c>
      <c r="H210" s="117">
        <v>250425</v>
      </c>
      <c r="I210" s="117">
        <v>0</v>
      </c>
      <c r="J210" s="117">
        <v>104601</v>
      </c>
      <c r="K210" s="36"/>
      <c r="L210" s="129" t="s">
        <v>2315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7"/>
        <v>928338</v>
      </c>
      <c r="G211" s="117">
        <v>60000</v>
      </c>
      <c r="H211" s="117">
        <v>354062</v>
      </c>
      <c r="I211" s="117">
        <v>20300</v>
      </c>
      <c r="J211" s="117">
        <v>493976</v>
      </c>
      <c r="K211" s="36"/>
      <c r="L211" s="129" t="s">
        <v>2315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7"/>
        <v>285541</v>
      </c>
      <c r="G212" s="117">
        <v>253750</v>
      </c>
      <c r="H212" s="117">
        <v>20150</v>
      </c>
      <c r="I212" s="117">
        <v>0</v>
      </c>
      <c r="J212" s="117">
        <v>11641</v>
      </c>
      <c r="K212" s="36"/>
      <c r="L212" s="129" t="s">
        <v>2315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7"/>
        <v>116450</v>
      </c>
      <c r="G213" s="117">
        <v>65200</v>
      </c>
      <c r="H213" s="117">
        <v>51250</v>
      </c>
      <c r="I213" s="117">
        <v>0</v>
      </c>
      <c r="J213" s="117">
        <v>0</v>
      </c>
      <c r="K213" s="36"/>
      <c r="L213" s="129" t="s">
        <v>2315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7"/>
        <v>398704</v>
      </c>
      <c r="G214" s="117">
        <v>0</v>
      </c>
      <c r="H214" s="117">
        <v>314026</v>
      </c>
      <c r="I214" s="117">
        <v>0</v>
      </c>
      <c r="J214" s="117">
        <v>84678</v>
      </c>
      <c r="K214" s="36"/>
      <c r="L214" s="129" t="s">
        <v>2315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7"/>
        <v>516780</v>
      </c>
      <c r="G215" s="117">
        <v>34000</v>
      </c>
      <c r="H215" s="117">
        <v>438355</v>
      </c>
      <c r="I215" s="117">
        <v>0</v>
      </c>
      <c r="J215" s="117">
        <v>44425</v>
      </c>
      <c r="K215" s="36"/>
      <c r="L215" s="129" t="s">
        <v>2315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7"/>
        <v>61075</v>
      </c>
      <c r="G216" s="117">
        <v>38500</v>
      </c>
      <c r="H216" s="117">
        <v>22525</v>
      </c>
      <c r="I216" s="117">
        <v>0</v>
      </c>
      <c r="J216" s="117">
        <v>50</v>
      </c>
      <c r="K216" s="36"/>
      <c r="L216" s="129" t="s">
        <v>2315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7"/>
        <v>317320</v>
      </c>
      <c r="G217" s="117">
        <v>0</v>
      </c>
      <c r="H217" s="117">
        <v>180970</v>
      </c>
      <c r="I217" s="117">
        <v>0</v>
      </c>
      <c r="J217" s="117">
        <v>136350</v>
      </c>
      <c r="K217" s="36"/>
      <c r="L217" s="129" t="s">
        <v>2318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7"/>
        <v>63100</v>
      </c>
      <c r="G218" s="117">
        <v>0</v>
      </c>
      <c r="H218" s="117">
        <v>43725</v>
      </c>
      <c r="I218" s="117">
        <v>0</v>
      </c>
      <c r="J218" s="117">
        <v>19375</v>
      </c>
      <c r="K218" s="36"/>
      <c r="L218" s="129" t="s">
        <v>2315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7"/>
        <v>114377</v>
      </c>
      <c r="G219" s="117">
        <v>0</v>
      </c>
      <c r="H219" s="117">
        <v>71958</v>
      </c>
      <c r="I219" s="117">
        <v>0</v>
      </c>
      <c r="J219" s="117">
        <v>42419</v>
      </c>
      <c r="K219" s="36"/>
      <c r="L219" s="129" t="s">
        <v>2307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7"/>
        <v>102427</v>
      </c>
      <c r="G220" s="117">
        <v>17500</v>
      </c>
      <c r="H220" s="117">
        <v>84927</v>
      </c>
      <c r="I220" s="117">
        <v>0</v>
      </c>
      <c r="J220" s="117">
        <v>0</v>
      </c>
      <c r="K220" s="36"/>
      <c r="L220" s="129" t="s">
        <v>2318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7"/>
        <v>32637</v>
      </c>
      <c r="G221" s="117">
        <v>0</v>
      </c>
      <c r="H221" s="117">
        <v>32637</v>
      </c>
      <c r="I221" s="117">
        <v>0</v>
      </c>
      <c r="J221" s="117">
        <v>0</v>
      </c>
      <c r="K221" s="36"/>
      <c r="L221" s="129" t="s">
        <v>2307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7"/>
        <v>14100</v>
      </c>
      <c r="G222" s="117">
        <v>0</v>
      </c>
      <c r="H222" s="117">
        <v>9100</v>
      </c>
      <c r="I222" s="117">
        <v>5000</v>
      </c>
      <c r="J222" s="117">
        <v>0</v>
      </c>
      <c r="K222" s="36"/>
      <c r="L222" s="129" t="s">
        <v>2315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t="shared" si="7"/>
        <v>332567</v>
      </c>
      <c r="G223" s="117">
        <v>0</v>
      </c>
      <c r="H223" s="117">
        <v>247167</v>
      </c>
      <c r="I223" s="117">
        <v>3000</v>
      </c>
      <c r="J223" s="117">
        <v>82400</v>
      </c>
      <c r="K223" s="36"/>
      <c r="L223" s="129" t="s">
        <v>2315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7"/>
        <v>97664</v>
      </c>
      <c r="G224" s="117">
        <v>0</v>
      </c>
      <c r="H224" s="117">
        <v>97664</v>
      </c>
      <c r="I224" s="117">
        <v>0</v>
      </c>
      <c r="J224" s="117">
        <v>0</v>
      </c>
      <c r="K224" s="36"/>
      <c r="L224" s="129" t="s">
        <v>2315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7"/>
        <v>68000</v>
      </c>
      <c r="G225" s="117">
        <v>0</v>
      </c>
      <c r="H225" s="117">
        <v>32000</v>
      </c>
      <c r="I225" s="117">
        <v>35500</v>
      </c>
      <c r="J225" s="117">
        <v>500</v>
      </c>
      <c r="K225" s="36"/>
      <c r="L225" s="129" t="s">
        <v>2315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7"/>
        <v>6205560</v>
      </c>
      <c r="G226" s="117">
        <v>0</v>
      </c>
      <c r="H226" s="117">
        <v>632594</v>
      </c>
      <c r="I226" s="117">
        <v>588000</v>
      </c>
      <c r="J226" s="117">
        <v>4984966</v>
      </c>
      <c r="K226" s="36"/>
      <c r="L226" s="129" t="s">
        <v>2315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7"/>
        <v>17940</v>
      </c>
      <c r="G227" s="117">
        <v>0</v>
      </c>
      <c r="H227" s="117">
        <v>17940</v>
      </c>
      <c r="I227" s="117">
        <v>0</v>
      </c>
      <c r="J227" s="117">
        <v>0</v>
      </c>
      <c r="K227" s="36"/>
      <c r="L227" s="129" t="s">
        <v>2318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 t="s">
        <v>9</v>
      </c>
      <c r="G228" s="116" t="s">
        <v>9</v>
      </c>
      <c r="H228" s="116" t="s">
        <v>9</v>
      </c>
      <c r="I228" s="116" t="s">
        <v>9</v>
      </c>
      <c r="J228" s="116" t="s">
        <v>9</v>
      </c>
      <c r="K228" s="36"/>
      <c r="L228" s="129" t="s">
        <v>9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aca="true" t="shared" si="8" ref="F229:F238">G229+H229+I229+J229</f>
        <v>164411</v>
      </c>
      <c r="G229" s="117">
        <v>0</v>
      </c>
      <c r="H229" s="117">
        <v>125429</v>
      </c>
      <c r="I229" s="117">
        <v>0</v>
      </c>
      <c r="J229" s="117">
        <v>38982</v>
      </c>
      <c r="K229" s="36"/>
      <c r="L229" s="129" t="s">
        <v>2307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8"/>
        <v>269055</v>
      </c>
      <c r="G230" s="117">
        <v>0</v>
      </c>
      <c r="H230" s="117">
        <v>25035</v>
      </c>
      <c r="I230" s="117">
        <v>147050</v>
      </c>
      <c r="J230" s="117">
        <v>96970</v>
      </c>
      <c r="K230" s="36"/>
      <c r="L230" s="129" t="s">
        <v>2318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8"/>
        <v>1147664</v>
      </c>
      <c r="G231" s="117">
        <v>209000</v>
      </c>
      <c r="H231" s="117">
        <v>925794</v>
      </c>
      <c r="I231" s="117">
        <v>0</v>
      </c>
      <c r="J231" s="117">
        <v>12870</v>
      </c>
      <c r="K231" s="36"/>
      <c r="L231" s="129" t="s">
        <v>2318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8"/>
        <v>973723</v>
      </c>
      <c r="G232" s="117">
        <v>20000</v>
      </c>
      <c r="H232" s="117">
        <v>877713</v>
      </c>
      <c r="I232" s="117">
        <v>0</v>
      </c>
      <c r="J232" s="117">
        <v>76010</v>
      </c>
      <c r="K232" s="36"/>
      <c r="L232" s="129" t="s">
        <v>2315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8"/>
        <v>425317</v>
      </c>
      <c r="G233" s="117">
        <v>0</v>
      </c>
      <c r="H233" s="117">
        <v>366297</v>
      </c>
      <c r="I233" s="117">
        <v>0</v>
      </c>
      <c r="J233" s="117">
        <v>59020</v>
      </c>
      <c r="K233" s="36"/>
      <c r="L233" s="129" t="s">
        <v>2315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8"/>
        <v>860476</v>
      </c>
      <c r="G234" s="117">
        <v>0</v>
      </c>
      <c r="H234" s="117">
        <v>854149</v>
      </c>
      <c r="I234" s="117">
        <v>0</v>
      </c>
      <c r="J234" s="117">
        <v>6327</v>
      </c>
      <c r="K234" s="36"/>
      <c r="L234" s="129" t="s">
        <v>2315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8"/>
        <v>1410889</v>
      </c>
      <c r="G235" s="117">
        <v>0</v>
      </c>
      <c r="H235" s="117">
        <v>1052535</v>
      </c>
      <c r="I235" s="117">
        <v>193600</v>
      </c>
      <c r="J235" s="117">
        <v>164754</v>
      </c>
      <c r="K235" s="36"/>
      <c r="L235" s="129" t="s">
        <v>2315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8"/>
        <v>439872</v>
      </c>
      <c r="G236" s="117">
        <v>18000</v>
      </c>
      <c r="H236" s="117">
        <v>421872</v>
      </c>
      <c r="I236" s="117">
        <v>0</v>
      </c>
      <c r="J236" s="117">
        <v>0</v>
      </c>
      <c r="K236" s="36"/>
      <c r="L236" s="129" t="s">
        <v>2318</v>
      </c>
    </row>
    <row r="237" spans="1:1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8"/>
        <v>3631403</v>
      </c>
      <c r="G237" s="117">
        <v>0</v>
      </c>
      <c r="H237" s="117">
        <v>483267</v>
      </c>
      <c r="I237" s="117">
        <v>531200</v>
      </c>
      <c r="J237" s="117">
        <v>2616936</v>
      </c>
      <c r="K237" s="36"/>
      <c r="L237" s="129" t="s">
        <v>2315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8"/>
        <v>573791</v>
      </c>
      <c r="G238" s="117">
        <v>0</v>
      </c>
      <c r="H238" s="117">
        <v>573791</v>
      </c>
      <c r="I238" s="117">
        <v>0</v>
      </c>
      <c r="J238" s="117">
        <v>0</v>
      </c>
      <c r="K238" s="36"/>
      <c r="L238" s="129" t="s">
        <v>2315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 t="s">
        <v>9</v>
      </c>
      <c r="G239" s="116" t="s">
        <v>9</v>
      </c>
      <c r="H239" s="116" t="s">
        <v>9</v>
      </c>
      <c r="I239" s="116" t="s">
        <v>9</v>
      </c>
      <c r="J239" s="116" t="s">
        <v>9</v>
      </c>
      <c r="K239" s="36"/>
      <c r="L239" s="129" t="s">
        <v>9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>G240+H240+I240+J240</f>
        <v>6896942</v>
      </c>
      <c r="G240" s="117">
        <v>854100</v>
      </c>
      <c r="H240" s="117">
        <v>3470108</v>
      </c>
      <c r="I240" s="117">
        <v>1851200</v>
      </c>
      <c r="J240" s="117">
        <v>721534</v>
      </c>
      <c r="K240" s="36"/>
      <c r="L240" s="129" t="s">
        <v>2318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>G241+H241+I241+J241</f>
        <v>739669</v>
      </c>
      <c r="G241" s="117">
        <v>0</v>
      </c>
      <c r="H241" s="117">
        <v>713269</v>
      </c>
      <c r="I241" s="117">
        <v>0</v>
      </c>
      <c r="J241" s="117">
        <v>26400</v>
      </c>
      <c r="K241" s="50"/>
      <c r="L241" s="129" t="s">
        <v>2315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>G242+H242+I242+J242</f>
        <v>7955715</v>
      </c>
      <c r="G242" s="117">
        <v>737000</v>
      </c>
      <c r="H242" s="117">
        <v>2932481</v>
      </c>
      <c r="I242" s="117">
        <v>0</v>
      </c>
      <c r="J242" s="117">
        <v>4286234</v>
      </c>
      <c r="K242" s="36"/>
      <c r="L242" s="129" t="s">
        <v>2318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>G243+H243+I243+J243</f>
        <v>2377018</v>
      </c>
      <c r="G243" s="117">
        <v>152000</v>
      </c>
      <c r="H243" s="117">
        <v>2045057</v>
      </c>
      <c r="I243" s="117">
        <v>56600</v>
      </c>
      <c r="J243" s="117">
        <v>123361</v>
      </c>
      <c r="K243" s="36"/>
      <c r="L243" s="129" t="s">
        <v>2315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 t="s">
        <v>9</v>
      </c>
      <c r="G244" s="116" t="s">
        <v>9</v>
      </c>
      <c r="H244" s="116" t="s">
        <v>9</v>
      </c>
      <c r="I244" s="116" t="s">
        <v>9</v>
      </c>
      <c r="J244" s="116" t="s">
        <v>9</v>
      </c>
      <c r="K244" s="36"/>
      <c r="L244" s="129" t="s">
        <v>9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aca="true" t="shared" si="9" ref="F245:F266">G245+H245+I245+J245</f>
        <v>405785</v>
      </c>
      <c r="G245" s="117">
        <v>24500</v>
      </c>
      <c r="H245" s="117">
        <v>378288</v>
      </c>
      <c r="I245" s="117">
        <v>0</v>
      </c>
      <c r="J245" s="117">
        <v>2997</v>
      </c>
      <c r="K245" s="36"/>
      <c r="L245" s="129" t="s">
        <v>2315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9"/>
        <v>1304593</v>
      </c>
      <c r="G246" s="117">
        <v>210000</v>
      </c>
      <c r="H246" s="117">
        <v>828167</v>
      </c>
      <c r="I246" s="117">
        <v>0</v>
      </c>
      <c r="J246" s="117">
        <v>266426</v>
      </c>
      <c r="K246" s="36"/>
      <c r="L246" s="129" t="s">
        <v>2318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9"/>
        <v>1643773</v>
      </c>
      <c r="G247" s="117">
        <v>0</v>
      </c>
      <c r="H247" s="117">
        <v>262923</v>
      </c>
      <c r="I247" s="117">
        <v>1222000</v>
      </c>
      <c r="J247" s="117">
        <v>158850</v>
      </c>
      <c r="K247" s="36"/>
      <c r="L247" s="129" t="s">
        <v>2315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9"/>
        <v>743409</v>
      </c>
      <c r="G248" s="117">
        <v>0</v>
      </c>
      <c r="H248" s="117">
        <v>483634</v>
      </c>
      <c r="I248" s="117">
        <v>0</v>
      </c>
      <c r="J248" s="117">
        <v>259775</v>
      </c>
      <c r="K248" s="36"/>
      <c r="L248" s="129" t="s">
        <v>2315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9"/>
        <v>5884233</v>
      </c>
      <c r="G249" s="117">
        <v>0</v>
      </c>
      <c r="H249" s="117">
        <v>4520166</v>
      </c>
      <c r="I249" s="117">
        <v>500</v>
      </c>
      <c r="J249" s="117">
        <v>1363567</v>
      </c>
      <c r="K249" s="36"/>
      <c r="L249" s="129" t="s">
        <v>2315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9"/>
        <v>3563176</v>
      </c>
      <c r="G250" s="117">
        <v>2301000</v>
      </c>
      <c r="H250" s="117">
        <v>1226814</v>
      </c>
      <c r="I250" s="117">
        <v>0</v>
      </c>
      <c r="J250" s="117">
        <v>35362</v>
      </c>
      <c r="K250" s="36"/>
      <c r="L250" s="129" t="s">
        <v>2318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9"/>
        <v>1192304</v>
      </c>
      <c r="G251" s="117">
        <v>287000</v>
      </c>
      <c r="H251" s="117">
        <v>629514</v>
      </c>
      <c r="I251" s="117">
        <v>0</v>
      </c>
      <c r="J251" s="117">
        <v>275790</v>
      </c>
      <c r="K251" s="36"/>
      <c r="L251" s="129" t="s">
        <v>2315</v>
      </c>
    </row>
    <row r="252" spans="1:1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9"/>
        <v>3947114</v>
      </c>
      <c r="G252" s="117">
        <v>11550</v>
      </c>
      <c r="H252" s="117">
        <v>928913</v>
      </c>
      <c r="I252" s="117">
        <v>0</v>
      </c>
      <c r="J252" s="117">
        <v>3006651</v>
      </c>
      <c r="K252" s="36"/>
      <c r="L252" s="129" t="s">
        <v>2315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9"/>
        <v>710625</v>
      </c>
      <c r="G253" s="117">
        <v>330500</v>
      </c>
      <c r="H253" s="117">
        <v>30657</v>
      </c>
      <c r="I253" s="117">
        <v>0</v>
      </c>
      <c r="J253" s="117">
        <v>349468</v>
      </c>
      <c r="K253" s="36"/>
      <c r="L253" s="129" t="s">
        <v>2315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9"/>
        <v>3788478</v>
      </c>
      <c r="G254" s="117">
        <v>124050</v>
      </c>
      <c r="H254" s="117">
        <v>1580992</v>
      </c>
      <c r="I254" s="117">
        <v>34000</v>
      </c>
      <c r="J254" s="117">
        <v>2049436</v>
      </c>
      <c r="K254" s="36"/>
      <c r="L254" s="129" t="s">
        <v>2318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9"/>
        <v>1666493</v>
      </c>
      <c r="G255" s="117">
        <v>1106720</v>
      </c>
      <c r="H255" s="117">
        <v>457187</v>
      </c>
      <c r="I255" s="117">
        <v>2485</v>
      </c>
      <c r="J255" s="117">
        <v>100101</v>
      </c>
      <c r="K255" s="36"/>
      <c r="L255" s="129" t="s">
        <v>2318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9"/>
        <v>180352</v>
      </c>
      <c r="G256" s="117">
        <v>0</v>
      </c>
      <c r="H256" s="117">
        <v>44100</v>
      </c>
      <c r="I256" s="117">
        <v>0</v>
      </c>
      <c r="J256" s="117">
        <v>136252</v>
      </c>
      <c r="K256" s="36"/>
      <c r="L256" s="129" t="s">
        <v>2315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9"/>
        <v>6399014</v>
      </c>
      <c r="G257" s="117">
        <v>56750</v>
      </c>
      <c r="H257" s="117">
        <v>363264</v>
      </c>
      <c r="I257" s="117">
        <v>0</v>
      </c>
      <c r="J257" s="117">
        <v>5979000</v>
      </c>
      <c r="K257" s="36"/>
      <c r="L257" s="129" t="s">
        <v>2318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9"/>
        <v>7421265</v>
      </c>
      <c r="G258" s="117">
        <v>4093350</v>
      </c>
      <c r="H258" s="117">
        <v>351793</v>
      </c>
      <c r="I258" s="117">
        <v>193000</v>
      </c>
      <c r="J258" s="117">
        <v>2783122</v>
      </c>
      <c r="K258" s="36"/>
      <c r="L258" s="129" t="s">
        <v>2318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9"/>
        <v>269056</v>
      </c>
      <c r="G259" s="117">
        <v>0</v>
      </c>
      <c r="H259" s="117">
        <v>171830</v>
      </c>
      <c r="I259" s="117">
        <v>16000</v>
      </c>
      <c r="J259" s="117">
        <v>81226</v>
      </c>
      <c r="K259" s="36"/>
      <c r="L259" s="129" t="s">
        <v>2315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9"/>
        <v>821642</v>
      </c>
      <c r="G260" s="117">
        <v>301350</v>
      </c>
      <c r="H260" s="117">
        <v>232206</v>
      </c>
      <c r="I260" s="117">
        <v>9900</v>
      </c>
      <c r="J260" s="117">
        <v>278186</v>
      </c>
      <c r="K260" s="36"/>
      <c r="L260" s="129" t="s">
        <v>2315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9"/>
        <v>1422754</v>
      </c>
      <c r="G261" s="117">
        <v>0</v>
      </c>
      <c r="H261" s="117">
        <v>415284</v>
      </c>
      <c r="I261" s="117">
        <v>0</v>
      </c>
      <c r="J261" s="117">
        <v>1007470</v>
      </c>
      <c r="K261" s="36"/>
      <c r="L261" s="129" t="s">
        <v>2315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9"/>
        <v>1145782</v>
      </c>
      <c r="G262" s="117">
        <v>739978</v>
      </c>
      <c r="H262" s="117">
        <v>380009</v>
      </c>
      <c r="I262" s="117">
        <v>0</v>
      </c>
      <c r="J262" s="117">
        <v>25795</v>
      </c>
      <c r="K262" s="36"/>
      <c r="L262" s="129" t="s">
        <v>2318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9"/>
        <v>1550966</v>
      </c>
      <c r="G263" s="117">
        <v>203070</v>
      </c>
      <c r="H263" s="117">
        <v>1097060</v>
      </c>
      <c r="I263" s="117">
        <v>90501</v>
      </c>
      <c r="J263" s="117">
        <v>160335</v>
      </c>
      <c r="K263" s="36"/>
      <c r="L263" s="129" t="s">
        <v>2315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9"/>
        <v>60238</v>
      </c>
      <c r="G264" s="117">
        <v>0</v>
      </c>
      <c r="H264" s="117">
        <v>56965</v>
      </c>
      <c r="I264" s="117">
        <v>3273</v>
      </c>
      <c r="J264" s="117">
        <v>0</v>
      </c>
      <c r="K264" s="36"/>
      <c r="L264" s="129" t="s">
        <v>2315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9"/>
        <v>12000</v>
      </c>
      <c r="G265" s="117">
        <v>0</v>
      </c>
      <c r="H265" s="117">
        <v>12000</v>
      </c>
      <c r="I265" s="117">
        <v>0</v>
      </c>
      <c r="J265" s="117">
        <v>0</v>
      </c>
      <c r="K265" s="36"/>
      <c r="L265" s="129" t="s">
        <v>2315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9"/>
        <v>106852</v>
      </c>
      <c r="G266" s="117">
        <v>0</v>
      </c>
      <c r="H266" s="117">
        <v>85822</v>
      </c>
      <c r="I266" s="117">
        <v>0</v>
      </c>
      <c r="J266" s="117">
        <v>21030</v>
      </c>
      <c r="K266" s="36"/>
      <c r="L266" s="129" t="s">
        <v>2318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 t="s">
        <v>9</v>
      </c>
      <c r="G267" s="116" t="s">
        <v>9</v>
      </c>
      <c r="H267" s="116" t="s">
        <v>9</v>
      </c>
      <c r="I267" s="116" t="s">
        <v>9</v>
      </c>
      <c r="J267" s="116" t="s">
        <v>9</v>
      </c>
      <c r="K267" s="36"/>
      <c r="L267" s="129" t="s">
        <v>9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>G268+H268+I268+J268</f>
        <v>346832</v>
      </c>
      <c r="G268" s="117">
        <v>195800</v>
      </c>
      <c r="H268" s="117">
        <v>117007</v>
      </c>
      <c r="I268" s="117">
        <v>0</v>
      </c>
      <c r="J268" s="117">
        <v>34025</v>
      </c>
      <c r="K268" s="36"/>
      <c r="L268" s="129" t="s">
        <v>2315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>G269+H269+I269+J269</f>
        <v>91500</v>
      </c>
      <c r="G269" s="117">
        <v>0</v>
      </c>
      <c r="H269" s="117">
        <v>10400</v>
      </c>
      <c r="I269" s="117">
        <v>0</v>
      </c>
      <c r="J269" s="117">
        <v>81100</v>
      </c>
      <c r="K269" s="36"/>
      <c r="L269" s="129" t="s">
        <v>2315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>G270+H270+I270+J270</f>
        <v>2800025</v>
      </c>
      <c r="G270" s="117">
        <v>696000</v>
      </c>
      <c r="H270" s="117">
        <v>1012140</v>
      </c>
      <c r="I270" s="117">
        <v>826600</v>
      </c>
      <c r="J270" s="117">
        <v>265285</v>
      </c>
      <c r="K270" s="36"/>
      <c r="L270" s="129" t="s">
        <v>2315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>G271+H271+I271+J271</f>
        <v>206512</v>
      </c>
      <c r="G271" s="117">
        <v>0</v>
      </c>
      <c r="H271" s="117">
        <v>74420</v>
      </c>
      <c r="I271" s="117">
        <v>103092</v>
      </c>
      <c r="J271" s="117">
        <v>29000</v>
      </c>
      <c r="K271" s="36"/>
      <c r="L271" s="129" t="s">
        <v>2318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>G272+H272+I272+J272</f>
        <v>24896906</v>
      </c>
      <c r="G272" s="117">
        <v>0</v>
      </c>
      <c r="H272" s="117">
        <v>462588</v>
      </c>
      <c r="I272" s="117">
        <v>0</v>
      </c>
      <c r="J272" s="117">
        <v>24434318</v>
      </c>
      <c r="K272" s="36"/>
      <c r="L272" s="129" t="s">
        <v>2315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 t="s">
        <v>9</v>
      </c>
      <c r="G273" s="116" t="s">
        <v>9</v>
      </c>
      <c r="H273" s="116" t="s">
        <v>9</v>
      </c>
      <c r="I273" s="116" t="s">
        <v>9</v>
      </c>
      <c r="J273" s="116" t="s">
        <v>9</v>
      </c>
      <c r="K273" s="36"/>
      <c r="L273" s="129" t="s">
        <v>9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aca="true" t="shared" si="10" ref="F274:F285">G274+H274+I274+J274</f>
        <v>891780</v>
      </c>
      <c r="G274" s="117">
        <v>0</v>
      </c>
      <c r="H274" s="117">
        <v>674340</v>
      </c>
      <c r="I274" s="117">
        <v>0</v>
      </c>
      <c r="J274" s="117">
        <v>217440</v>
      </c>
      <c r="K274" s="36"/>
      <c r="L274" s="129" t="s">
        <v>2315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10"/>
        <v>82701</v>
      </c>
      <c r="G275" s="117">
        <v>0</v>
      </c>
      <c r="H275" s="117">
        <v>73398</v>
      </c>
      <c r="I275" s="117">
        <v>0</v>
      </c>
      <c r="J275" s="117">
        <v>9303</v>
      </c>
      <c r="K275" s="36"/>
      <c r="L275" s="129" t="s">
        <v>2318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10"/>
        <v>6650584</v>
      </c>
      <c r="G276" s="117">
        <v>605500</v>
      </c>
      <c r="H276" s="117">
        <v>44600</v>
      </c>
      <c r="I276" s="117">
        <v>26200</v>
      </c>
      <c r="J276" s="117">
        <v>5974284</v>
      </c>
      <c r="K276" s="36"/>
      <c r="L276" s="129" t="s">
        <v>2315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10"/>
        <v>4446700</v>
      </c>
      <c r="G277" s="117">
        <v>1105000</v>
      </c>
      <c r="H277" s="117">
        <v>1182792</v>
      </c>
      <c r="I277" s="117">
        <v>0</v>
      </c>
      <c r="J277" s="117">
        <v>2158908</v>
      </c>
      <c r="K277" s="36"/>
      <c r="L277" s="129" t="s">
        <v>2315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10"/>
        <v>10700</v>
      </c>
      <c r="G278" s="117">
        <v>0</v>
      </c>
      <c r="H278" s="117">
        <v>9600</v>
      </c>
      <c r="I278" s="117">
        <v>0</v>
      </c>
      <c r="J278" s="117">
        <v>1100</v>
      </c>
      <c r="K278" s="36"/>
      <c r="L278" s="129" t="s">
        <v>2315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10"/>
        <v>19543189</v>
      </c>
      <c r="G279" s="117">
        <v>0</v>
      </c>
      <c r="H279" s="117">
        <v>103636</v>
      </c>
      <c r="I279" s="117">
        <v>0</v>
      </c>
      <c r="J279" s="117">
        <v>19439553</v>
      </c>
      <c r="K279" s="36"/>
      <c r="L279" s="129" t="s">
        <v>2315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10"/>
        <v>2540232</v>
      </c>
      <c r="G280" s="117">
        <v>1242650</v>
      </c>
      <c r="H280" s="117">
        <v>157583</v>
      </c>
      <c r="I280" s="117">
        <v>857000</v>
      </c>
      <c r="J280" s="117">
        <v>282999</v>
      </c>
      <c r="K280" s="36"/>
      <c r="L280" s="129" t="s">
        <v>2318</v>
      </c>
    </row>
    <row r="281" spans="1:1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10"/>
        <v>59849059</v>
      </c>
      <c r="G281" s="117">
        <v>56904501</v>
      </c>
      <c r="H281" s="117">
        <v>1640108</v>
      </c>
      <c r="I281" s="117">
        <v>0</v>
      </c>
      <c r="J281" s="117">
        <v>1304450</v>
      </c>
      <c r="K281" s="36"/>
      <c r="L281" s="129" t="s">
        <v>2315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10"/>
        <v>99547327</v>
      </c>
      <c r="G282" s="117">
        <v>5766500</v>
      </c>
      <c r="H282" s="117">
        <v>14458795</v>
      </c>
      <c r="I282" s="117">
        <v>47808000</v>
      </c>
      <c r="J282" s="117">
        <v>31514032</v>
      </c>
      <c r="K282" s="36"/>
      <c r="L282" s="129" t="s">
        <v>2318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10"/>
        <v>3923748</v>
      </c>
      <c r="G283" s="117">
        <v>0</v>
      </c>
      <c r="H283" s="117">
        <v>588303</v>
      </c>
      <c r="I283" s="117">
        <v>1488252</v>
      </c>
      <c r="J283" s="117">
        <v>1847193</v>
      </c>
      <c r="K283" s="36"/>
      <c r="L283" s="129" t="s">
        <v>2318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10"/>
        <v>5108329</v>
      </c>
      <c r="G284" s="117">
        <v>0</v>
      </c>
      <c r="H284" s="117">
        <v>3004940</v>
      </c>
      <c r="I284" s="117">
        <v>4000</v>
      </c>
      <c r="J284" s="117">
        <v>2099389</v>
      </c>
      <c r="K284" s="36"/>
      <c r="L284" s="129" t="s">
        <v>2315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10"/>
        <v>16718323</v>
      </c>
      <c r="G285" s="117">
        <v>9023002</v>
      </c>
      <c r="H285" s="117">
        <v>423716</v>
      </c>
      <c r="I285" s="117">
        <v>1298891</v>
      </c>
      <c r="J285" s="117">
        <v>5972714</v>
      </c>
      <c r="K285" s="36"/>
      <c r="L285" s="129" t="s">
        <v>2318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 t="s">
        <v>9</v>
      </c>
      <c r="G286" s="116" t="s">
        <v>9</v>
      </c>
      <c r="H286" s="116" t="s">
        <v>9</v>
      </c>
      <c r="I286" s="116" t="s">
        <v>9</v>
      </c>
      <c r="J286" s="116" t="s">
        <v>9</v>
      </c>
      <c r="K286" s="36"/>
      <c r="L286" s="129" t="s">
        <v>9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 t="s">
        <v>9</v>
      </c>
      <c r="G287" s="116" t="s">
        <v>9</v>
      </c>
      <c r="H287" s="116" t="s">
        <v>9</v>
      </c>
      <c r="I287" s="116" t="s">
        <v>9</v>
      </c>
      <c r="J287" s="116" t="s">
        <v>9</v>
      </c>
      <c r="K287" s="36"/>
      <c r="L287" s="129" t="s">
        <v>9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aca="true" t="shared" si="11" ref="F288:F322">G288+H288+I288+J288</f>
        <v>578231</v>
      </c>
      <c r="G288" s="117">
        <v>0</v>
      </c>
      <c r="H288" s="117">
        <v>497931</v>
      </c>
      <c r="I288" s="117">
        <v>0</v>
      </c>
      <c r="J288" s="117">
        <v>80300</v>
      </c>
      <c r="K288" s="36"/>
      <c r="L288" s="129" t="s">
        <v>2315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11"/>
        <v>1556611</v>
      </c>
      <c r="G289" s="117">
        <v>772800</v>
      </c>
      <c r="H289" s="117">
        <v>73510</v>
      </c>
      <c r="I289" s="117">
        <v>10000</v>
      </c>
      <c r="J289" s="117">
        <v>700301</v>
      </c>
      <c r="K289" s="36"/>
      <c r="L289" s="129" t="s">
        <v>2315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11"/>
        <v>151659</v>
      </c>
      <c r="G290" s="117">
        <v>0</v>
      </c>
      <c r="H290" s="117">
        <v>63780</v>
      </c>
      <c r="I290" s="117">
        <v>11000</v>
      </c>
      <c r="J290" s="117">
        <v>76879</v>
      </c>
      <c r="K290" s="36"/>
      <c r="L290" s="129" t="s">
        <v>2315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11"/>
        <v>20000</v>
      </c>
      <c r="G291" s="117">
        <v>0</v>
      </c>
      <c r="H291" s="117">
        <v>1000</v>
      </c>
      <c r="I291" s="117">
        <v>0</v>
      </c>
      <c r="J291" s="117">
        <v>19000</v>
      </c>
      <c r="K291" s="36"/>
      <c r="L291" s="129" t="s">
        <v>2315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11"/>
        <v>14663</v>
      </c>
      <c r="G292" s="117">
        <v>0</v>
      </c>
      <c r="H292" s="117">
        <v>14663</v>
      </c>
      <c r="I292" s="117">
        <v>0</v>
      </c>
      <c r="J292" s="117">
        <v>0</v>
      </c>
      <c r="K292" s="36"/>
      <c r="L292" s="129" t="s">
        <v>2315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11"/>
        <v>241268</v>
      </c>
      <c r="G293" s="117">
        <v>1</v>
      </c>
      <c r="H293" s="117">
        <v>232167</v>
      </c>
      <c r="I293" s="117">
        <v>0</v>
      </c>
      <c r="J293" s="117">
        <v>9100</v>
      </c>
      <c r="K293" s="36"/>
      <c r="L293" s="129" t="s">
        <v>2315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11"/>
        <v>206595</v>
      </c>
      <c r="G294" s="117">
        <v>0</v>
      </c>
      <c r="H294" s="117">
        <v>196120</v>
      </c>
      <c r="I294" s="117">
        <v>0</v>
      </c>
      <c r="J294" s="117">
        <v>10475</v>
      </c>
      <c r="K294" s="36"/>
      <c r="L294" s="129" t="s">
        <v>2318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11"/>
        <v>253250</v>
      </c>
      <c r="G295" s="117">
        <v>0</v>
      </c>
      <c r="H295" s="117">
        <v>208493</v>
      </c>
      <c r="I295" s="117">
        <v>0</v>
      </c>
      <c r="J295" s="117">
        <v>44757</v>
      </c>
      <c r="K295" s="36"/>
      <c r="L295" s="129" t="s">
        <v>2318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11"/>
        <v>196974</v>
      </c>
      <c r="G296" s="117">
        <v>1500</v>
      </c>
      <c r="H296" s="117">
        <v>180594</v>
      </c>
      <c r="I296" s="117">
        <v>14880</v>
      </c>
      <c r="J296" s="117">
        <v>0</v>
      </c>
      <c r="K296" s="36"/>
      <c r="L296" s="129" t="s">
        <v>2318</v>
      </c>
    </row>
    <row r="297" spans="1:1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11"/>
        <v>160161</v>
      </c>
      <c r="G297" s="117">
        <v>0</v>
      </c>
      <c r="H297" s="117">
        <v>47811</v>
      </c>
      <c r="I297" s="117">
        <v>0</v>
      </c>
      <c r="J297" s="117">
        <v>112350</v>
      </c>
      <c r="K297" s="36"/>
      <c r="L297" s="129" t="s">
        <v>2315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11"/>
        <v>440896</v>
      </c>
      <c r="G298" s="117">
        <v>0</v>
      </c>
      <c r="H298" s="117">
        <v>293286</v>
      </c>
      <c r="I298" s="117">
        <v>147600</v>
      </c>
      <c r="J298" s="117">
        <v>10</v>
      </c>
      <c r="K298" s="36"/>
      <c r="L298" s="129" t="s">
        <v>2315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11"/>
        <v>362150</v>
      </c>
      <c r="G299" s="117">
        <v>0</v>
      </c>
      <c r="H299" s="117">
        <v>12150</v>
      </c>
      <c r="I299" s="117">
        <v>0</v>
      </c>
      <c r="J299" s="117">
        <v>350000</v>
      </c>
      <c r="K299" s="36"/>
      <c r="L299" s="129" t="s">
        <v>2315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11"/>
        <v>48504</v>
      </c>
      <c r="G300" s="117">
        <v>0</v>
      </c>
      <c r="H300" s="117">
        <v>36700</v>
      </c>
      <c r="I300" s="117">
        <v>0</v>
      </c>
      <c r="J300" s="117">
        <v>11804</v>
      </c>
      <c r="K300" s="36"/>
      <c r="L300" s="129" t="s">
        <v>2315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11"/>
        <v>29750</v>
      </c>
      <c r="G301" s="117">
        <v>0</v>
      </c>
      <c r="H301" s="117">
        <v>8300</v>
      </c>
      <c r="I301" s="117">
        <v>19000</v>
      </c>
      <c r="J301" s="117">
        <v>2450</v>
      </c>
      <c r="K301" s="36"/>
      <c r="L301" s="129" t="s">
        <v>2315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11"/>
        <v>139000</v>
      </c>
      <c r="G302" s="117">
        <v>0</v>
      </c>
      <c r="H302" s="117">
        <v>103199</v>
      </c>
      <c r="I302" s="117">
        <v>0</v>
      </c>
      <c r="J302" s="117">
        <v>35801</v>
      </c>
      <c r="K302" s="36"/>
      <c r="L302" s="129" t="s">
        <v>2315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11"/>
        <v>379747</v>
      </c>
      <c r="G303" s="117">
        <v>26800</v>
      </c>
      <c r="H303" s="117">
        <v>37173</v>
      </c>
      <c r="I303" s="117">
        <v>800</v>
      </c>
      <c r="J303" s="117">
        <v>314974</v>
      </c>
      <c r="K303" s="36"/>
      <c r="L303" s="129" t="s">
        <v>2315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11"/>
        <v>103360</v>
      </c>
      <c r="G304" s="117">
        <v>3800</v>
      </c>
      <c r="H304" s="117">
        <v>83495</v>
      </c>
      <c r="I304" s="117">
        <v>0</v>
      </c>
      <c r="J304" s="117">
        <v>16065</v>
      </c>
      <c r="K304" s="36"/>
      <c r="L304" s="129" t="s">
        <v>2315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11"/>
        <v>476328</v>
      </c>
      <c r="G305" s="117">
        <v>21050</v>
      </c>
      <c r="H305" s="117">
        <v>281578</v>
      </c>
      <c r="I305" s="117">
        <v>0</v>
      </c>
      <c r="J305" s="117">
        <v>173700</v>
      </c>
      <c r="K305" s="36"/>
      <c r="L305" s="129" t="s">
        <v>2318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11"/>
        <v>8689</v>
      </c>
      <c r="G306" s="117">
        <v>0</v>
      </c>
      <c r="H306" s="117">
        <v>0</v>
      </c>
      <c r="I306" s="117">
        <v>0</v>
      </c>
      <c r="J306" s="117">
        <v>8689</v>
      </c>
      <c r="K306" s="36"/>
      <c r="L306" s="129" t="s">
        <v>2315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11"/>
        <v>687827</v>
      </c>
      <c r="G307" s="117">
        <v>0</v>
      </c>
      <c r="H307" s="117">
        <v>169161</v>
      </c>
      <c r="I307" s="117">
        <v>516365</v>
      </c>
      <c r="J307" s="117">
        <v>2301</v>
      </c>
      <c r="K307" s="36"/>
      <c r="L307" s="129" t="s">
        <v>2315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11"/>
        <v>8900</v>
      </c>
      <c r="G308" s="117">
        <v>0</v>
      </c>
      <c r="H308" s="117">
        <v>5400</v>
      </c>
      <c r="I308" s="117">
        <v>0</v>
      </c>
      <c r="J308" s="117">
        <v>3500</v>
      </c>
      <c r="K308" s="36"/>
      <c r="L308" s="129" t="s">
        <v>2315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11"/>
        <v>2236710</v>
      </c>
      <c r="G309" s="117">
        <v>819804</v>
      </c>
      <c r="H309" s="117">
        <v>805158</v>
      </c>
      <c r="I309" s="117">
        <v>7685</v>
      </c>
      <c r="J309" s="117">
        <v>604063</v>
      </c>
      <c r="K309" s="36"/>
      <c r="L309" s="129" t="s">
        <v>2315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11"/>
        <v>2952758</v>
      </c>
      <c r="G310" s="117">
        <v>1005100</v>
      </c>
      <c r="H310" s="117">
        <v>1582457</v>
      </c>
      <c r="I310" s="117">
        <v>98410</v>
      </c>
      <c r="J310" s="117">
        <v>266791</v>
      </c>
      <c r="K310" s="36"/>
      <c r="L310" s="129" t="s">
        <v>2318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11"/>
        <v>24700</v>
      </c>
      <c r="G311" s="117">
        <v>0</v>
      </c>
      <c r="H311" s="117">
        <v>24650</v>
      </c>
      <c r="I311" s="117">
        <v>0</v>
      </c>
      <c r="J311" s="117">
        <v>50</v>
      </c>
      <c r="K311" s="36"/>
      <c r="L311" s="129" t="s">
        <v>2315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11"/>
        <v>468867</v>
      </c>
      <c r="G312" s="117">
        <v>69200</v>
      </c>
      <c r="H312" s="117">
        <v>363790</v>
      </c>
      <c r="I312" s="117">
        <v>12375</v>
      </c>
      <c r="J312" s="117">
        <v>23502</v>
      </c>
      <c r="K312" s="36"/>
      <c r="L312" s="129" t="s">
        <v>2315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11"/>
        <v>194398</v>
      </c>
      <c r="G313" s="117">
        <v>0</v>
      </c>
      <c r="H313" s="117">
        <v>48782</v>
      </c>
      <c r="I313" s="117">
        <v>0</v>
      </c>
      <c r="J313" s="117">
        <v>145616</v>
      </c>
      <c r="K313" s="36"/>
      <c r="L313" s="129" t="s">
        <v>2315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11"/>
        <v>277973</v>
      </c>
      <c r="G314" s="117">
        <v>550</v>
      </c>
      <c r="H314" s="117">
        <v>117823</v>
      </c>
      <c r="I314" s="117">
        <v>159600</v>
      </c>
      <c r="J314" s="117">
        <v>0</v>
      </c>
      <c r="K314" s="36"/>
      <c r="L314" s="129" t="s">
        <v>2318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11"/>
        <v>2087317</v>
      </c>
      <c r="G315" s="117">
        <v>0</v>
      </c>
      <c r="H315" s="117">
        <v>653787</v>
      </c>
      <c r="I315" s="117">
        <v>28700</v>
      </c>
      <c r="J315" s="117">
        <v>1404830</v>
      </c>
      <c r="K315" s="36"/>
      <c r="L315" s="129" t="s">
        <v>2315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11"/>
        <v>1612188</v>
      </c>
      <c r="G316" s="117">
        <v>0</v>
      </c>
      <c r="H316" s="117">
        <v>827693</v>
      </c>
      <c r="I316" s="117">
        <v>0</v>
      </c>
      <c r="J316" s="117">
        <v>784495</v>
      </c>
      <c r="K316" s="36"/>
      <c r="L316" s="129" t="s">
        <v>2315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11"/>
        <v>2998955</v>
      </c>
      <c r="G317" s="117">
        <v>214283</v>
      </c>
      <c r="H317" s="117">
        <v>2670068</v>
      </c>
      <c r="I317" s="117">
        <v>0</v>
      </c>
      <c r="J317" s="117">
        <v>114604</v>
      </c>
      <c r="K317" s="36"/>
      <c r="L317" s="129" t="s">
        <v>2315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11"/>
        <v>171123</v>
      </c>
      <c r="G318" s="117">
        <v>0</v>
      </c>
      <c r="H318" s="117">
        <v>149806</v>
      </c>
      <c r="I318" s="117">
        <v>0</v>
      </c>
      <c r="J318" s="117">
        <v>21317</v>
      </c>
      <c r="K318" s="36"/>
      <c r="L318" s="129" t="s">
        <v>2315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11"/>
        <v>257100</v>
      </c>
      <c r="G319" s="117">
        <v>0</v>
      </c>
      <c r="H319" s="117">
        <v>177525</v>
      </c>
      <c r="I319" s="117">
        <v>0</v>
      </c>
      <c r="J319" s="117">
        <v>79575</v>
      </c>
      <c r="K319" s="36"/>
      <c r="L319" s="129" t="s">
        <v>2318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11"/>
        <v>2389882</v>
      </c>
      <c r="G320" s="117">
        <v>562501</v>
      </c>
      <c r="H320" s="117">
        <v>1282563</v>
      </c>
      <c r="I320" s="117">
        <v>40000</v>
      </c>
      <c r="J320" s="117">
        <v>504818</v>
      </c>
      <c r="K320" s="36"/>
      <c r="L320" s="129" t="s">
        <v>2318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11"/>
        <v>3896518</v>
      </c>
      <c r="G321" s="117">
        <v>1145000</v>
      </c>
      <c r="H321" s="117">
        <v>975022</v>
      </c>
      <c r="I321" s="117">
        <v>500000</v>
      </c>
      <c r="J321" s="117">
        <v>1276496</v>
      </c>
      <c r="K321" s="36"/>
      <c r="L321" s="129" t="s">
        <v>2315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11"/>
        <v>789934</v>
      </c>
      <c r="G322" s="117">
        <v>0</v>
      </c>
      <c r="H322" s="117">
        <v>678184</v>
      </c>
      <c r="I322" s="117">
        <v>41250</v>
      </c>
      <c r="J322" s="117">
        <v>70500</v>
      </c>
      <c r="K322" s="36"/>
      <c r="L322" s="129" t="s">
        <v>2315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29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12" ref="F324:F335">G324+H324+I324+J324</f>
        <v>17918034</v>
      </c>
      <c r="G324" s="117">
        <v>9189893</v>
      </c>
      <c r="H324" s="117">
        <v>1977707</v>
      </c>
      <c r="I324" s="117">
        <v>273069</v>
      </c>
      <c r="J324" s="117">
        <v>6477365</v>
      </c>
      <c r="K324" s="36"/>
      <c r="L324" s="130" t="s">
        <v>2315</v>
      </c>
    </row>
    <row r="325" spans="1:1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12"/>
        <v>1945030</v>
      </c>
      <c r="G325" s="117">
        <v>0</v>
      </c>
      <c r="H325" s="117">
        <v>1483402</v>
      </c>
      <c r="I325" s="117">
        <v>0</v>
      </c>
      <c r="J325" s="117">
        <v>461628</v>
      </c>
      <c r="K325" s="36"/>
      <c r="L325" s="129" t="s">
        <v>2315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12"/>
        <v>4822262</v>
      </c>
      <c r="G326" s="117">
        <v>1404850</v>
      </c>
      <c r="H326" s="117">
        <v>1145151</v>
      </c>
      <c r="I326" s="117">
        <v>1177000</v>
      </c>
      <c r="J326" s="117">
        <v>1095261</v>
      </c>
      <c r="K326" s="63"/>
      <c r="L326" s="129" t="s">
        <v>2315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12"/>
        <v>3595312</v>
      </c>
      <c r="G327" s="117">
        <v>147800</v>
      </c>
      <c r="H327" s="117">
        <v>1118090</v>
      </c>
      <c r="I327" s="117">
        <v>0</v>
      </c>
      <c r="J327" s="117">
        <v>2329422</v>
      </c>
      <c r="K327" s="36"/>
      <c r="L327" s="129" t="s">
        <v>2315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12"/>
        <v>245393</v>
      </c>
      <c r="G328" s="117">
        <v>0</v>
      </c>
      <c r="H328" s="117">
        <v>43393</v>
      </c>
      <c r="I328" s="117">
        <v>0</v>
      </c>
      <c r="J328" s="117">
        <v>202000</v>
      </c>
      <c r="K328" s="36"/>
      <c r="L328" s="129" t="s">
        <v>2318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12"/>
        <v>1464170</v>
      </c>
      <c r="G329" s="117">
        <v>169000</v>
      </c>
      <c r="H329" s="117">
        <v>301650</v>
      </c>
      <c r="I329" s="117">
        <v>1795</v>
      </c>
      <c r="J329" s="117">
        <v>991725</v>
      </c>
      <c r="K329" s="36"/>
      <c r="L329" s="129" t="s">
        <v>2315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12"/>
        <v>248708</v>
      </c>
      <c r="G330" s="117">
        <v>0</v>
      </c>
      <c r="H330" s="117">
        <v>238808</v>
      </c>
      <c r="I330" s="117">
        <v>0</v>
      </c>
      <c r="J330" s="117">
        <v>9900</v>
      </c>
      <c r="K330" s="36"/>
      <c r="L330" s="129" t="s">
        <v>2318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12"/>
        <v>4981737</v>
      </c>
      <c r="G331" s="117">
        <v>549000</v>
      </c>
      <c r="H331" s="117">
        <v>1450718</v>
      </c>
      <c r="I331" s="117">
        <v>10000</v>
      </c>
      <c r="J331" s="117">
        <v>2972019</v>
      </c>
      <c r="K331" s="36"/>
      <c r="L331" s="129" t="s">
        <v>2315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12"/>
        <v>12183624</v>
      </c>
      <c r="G332" s="117">
        <v>1014102</v>
      </c>
      <c r="H332" s="117">
        <v>2229413</v>
      </c>
      <c r="I332" s="117">
        <v>202000</v>
      </c>
      <c r="J332" s="117">
        <v>8738109</v>
      </c>
      <c r="K332" s="36"/>
      <c r="L332" s="129" t="s">
        <v>2318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12"/>
        <v>1459134</v>
      </c>
      <c r="G333" s="117">
        <v>0</v>
      </c>
      <c r="H333" s="117">
        <v>1459134</v>
      </c>
      <c r="I333" s="117">
        <v>0</v>
      </c>
      <c r="J333" s="117">
        <v>0</v>
      </c>
      <c r="K333" s="36"/>
      <c r="L333" s="129" t="s">
        <v>2315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12"/>
        <v>878233</v>
      </c>
      <c r="G334" s="117">
        <v>539205</v>
      </c>
      <c r="H334" s="117">
        <v>339028</v>
      </c>
      <c r="I334" s="117">
        <v>0</v>
      </c>
      <c r="J334" s="117">
        <v>0</v>
      </c>
      <c r="K334" s="36"/>
      <c r="L334" s="129" t="s">
        <v>2315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12"/>
        <v>86673</v>
      </c>
      <c r="G335" s="117">
        <v>0</v>
      </c>
      <c r="H335" s="117">
        <v>63515</v>
      </c>
      <c r="I335" s="117">
        <v>0</v>
      </c>
      <c r="J335" s="117">
        <v>23158</v>
      </c>
      <c r="K335" s="36"/>
      <c r="L335" s="129" t="s">
        <v>2315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 t="s">
        <v>9</v>
      </c>
      <c r="G336" s="116" t="s">
        <v>9</v>
      </c>
      <c r="H336" s="116" t="s">
        <v>9</v>
      </c>
      <c r="I336" s="116" t="s">
        <v>9</v>
      </c>
      <c r="J336" s="116" t="s">
        <v>9</v>
      </c>
      <c r="K336" s="36"/>
      <c r="L336" s="129" t="s">
        <v>9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aca="true" t="shared" si="13" ref="F337:F344">G337+H337+I337+J337</f>
        <v>839240</v>
      </c>
      <c r="G337" s="117">
        <v>0</v>
      </c>
      <c r="H337" s="117">
        <v>765411</v>
      </c>
      <c r="I337" s="117">
        <v>0</v>
      </c>
      <c r="J337" s="117">
        <v>73829</v>
      </c>
      <c r="K337" s="36"/>
      <c r="L337" s="129" t="s">
        <v>2315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13"/>
        <v>2986811</v>
      </c>
      <c r="G338" s="117">
        <v>0</v>
      </c>
      <c r="H338" s="117">
        <v>265280</v>
      </c>
      <c r="I338" s="117">
        <v>0</v>
      </c>
      <c r="J338" s="117">
        <v>2721531</v>
      </c>
      <c r="K338" s="36"/>
      <c r="L338" s="129" t="s">
        <v>2318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13"/>
        <v>495941</v>
      </c>
      <c r="G339" s="117">
        <v>184000</v>
      </c>
      <c r="H339" s="117">
        <v>255247</v>
      </c>
      <c r="I339" s="117">
        <v>0</v>
      </c>
      <c r="J339" s="117">
        <v>56694</v>
      </c>
      <c r="K339" s="36"/>
      <c r="L339" s="129" t="s">
        <v>2315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13"/>
        <v>6722084</v>
      </c>
      <c r="G340" s="117">
        <v>4618728</v>
      </c>
      <c r="H340" s="117">
        <v>1126437</v>
      </c>
      <c r="I340" s="117">
        <v>41301</v>
      </c>
      <c r="J340" s="117">
        <v>935618</v>
      </c>
      <c r="K340" s="36"/>
      <c r="L340" s="129" t="s">
        <v>2315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13"/>
        <v>4381984</v>
      </c>
      <c r="G341" s="117">
        <v>0</v>
      </c>
      <c r="H341" s="117">
        <v>1148363</v>
      </c>
      <c r="I341" s="117">
        <v>0</v>
      </c>
      <c r="J341" s="117">
        <v>3233621</v>
      </c>
      <c r="K341" s="36"/>
      <c r="L341" s="129" t="s">
        <v>2315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13"/>
        <v>1169991</v>
      </c>
      <c r="G342" s="117">
        <v>0</v>
      </c>
      <c r="H342" s="117">
        <v>1139991</v>
      </c>
      <c r="I342" s="117">
        <v>0</v>
      </c>
      <c r="J342" s="117">
        <v>30000</v>
      </c>
      <c r="K342" s="36"/>
      <c r="L342" s="129" t="s">
        <v>2315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13"/>
        <v>1994538</v>
      </c>
      <c r="G343" s="117">
        <v>200000</v>
      </c>
      <c r="H343" s="117">
        <v>733766</v>
      </c>
      <c r="I343" s="117">
        <v>339480</v>
      </c>
      <c r="J343" s="117">
        <v>721292</v>
      </c>
      <c r="K343" s="36"/>
      <c r="L343" s="129" t="s">
        <v>2315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13"/>
        <v>2474945</v>
      </c>
      <c r="G344" s="117">
        <v>0</v>
      </c>
      <c r="H344" s="117">
        <v>770509</v>
      </c>
      <c r="I344" s="117">
        <v>111500</v>
      </c>
      <c r="J344" s="117">
        <v>1592936</v>
      </c>
      <c r="K344" s="36"/>
      <c r="L344" s="129" t="s">
        <v>2315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 t="s">
        <v>9</v>
      </c>
      <c r="G345" s="116" t="s">
        <v>9</v>
      </c>
      <c r="H345" s="116" t="s">
        <v>9</v>
      </c>
      <c r="I345" s="116" t="s">
        <v>9</v>
      </c>
      <c r="J345" s="116" t="s">
        <v>9</v>
      </c>
      <c r="K345" s="36"/>
      <c r="L345" s="129" t="s">
        <v>9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aca="true" t="shared" si="14" ref="F346:F368">G346+H346+I346+J346</f>
        <v>3115642</v>
      </c>
      <c r="G346" s="117">
        <v>1</v>
      </c>
      <c r="H346" s="117">
        <v>2058235</v>
      </c>
      <c r="I346" s="117">
        <v>122050</v>
      </c>
      <c r="J346" s="117">
        <v>935356</v>
      </c>
      <c r="K346" s="36"/>
      <c r="L346" s="129" t="s">
        <v>2315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14"/>
        <v>253378</v>
      </c>
      <c r="G347" s="117">
        <v>0</v>
      </c>
      <c r="H347" s="117">
        <v>221301</v>
      </c>
      <c r="I347" s="117">
        <v>0</v>
      </c>
      <c r="J347" s="117">
        <v>32077</v>
      </c>
      <c r="K347" s="36"/>
      <c r="L347" s="129" t="s">
        <v>2318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14"/>
        <v>3858990</v>
      </c>
      <c r="G348" s="117">
        <v>1220181</v>
      </c>
      <c r="H348" s="117">
        <v>2234939</v>
      </c>
      <c r="I348" s="117">
        <v>3</v>
      </c>
      <c r="J348" s="117">
        <v>403867</v>
      </c>
      <c r="K348" s="36"/>
      <c r="L348" s="129" t="s">
        <v>2315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14"/>
        <v>1908452</v>
      </c>
      <c r="G349" s="117">
        <v>446300</v>
      </c>
      <c r="H349" s="117">
        <v>60500</v>
      </c>
      <c r="I349" s="117">
        <v>1200</v>
      </c>
      <c r="J349" s="117">
        <v>1400452</v>
      </c>
      <c r="K349" s="36"/>
      <c r="L349" s="129" t="s">
        <v>2315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14"/>
        <v>992170</v>
      </c>
      <c r="G350" s="117">
        <v>0</v>
      </c>
      <c r="H350" s="117">
        <v>288338</v>
      </c>
      <c r="I350" s="117">
        <v>0</v>
      </c>
      <c r="J350" s="117">
        <v>703832</v>
      </c>
      <c r="K350" s="36"/>
      <c r="L350" s="129" t="s">
        <v>2315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14"/>
        <v>711614</v>
      </c>
      <c r="G351" s="117">
        <v>0</v>
      </c>
      <c r="H351" s="117">
        <v>677793</v>
      </c>
      <c r="I351" s="117">
        <v>0</v>
      </c>
      <c r="J351" s="117">
        <v>33821</v>
      </c>
      <c r="K351" s="36"/>
      <c r="L351" s="129" t="s">
        <v>2315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14"/>
        <v>12549816</v>
      </c>
      <c r="G352" s="117">
        <v>1006600</v>
      </c>
      <c r="H352" s="117">
        <v>2405370</v>
      </c>
      <c r="I352" s="117">
        <v>159950</v>
      </c>
      <c r="J352" s="117">
        <v>8977896</v>
      </c>
      <c r="K352" s="36"/>
      <c r="L352" s="129" t="s">
        <v>2315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14"/>
        <v>164946</v>
      </c>
      <c r="G353" s="117">
        <v>30000</v>
      </c>
      <c r="H353" s="117">
        <v>86005</v>
      </c>
      <c r="I353" s="117">
        <v>35791</v>
      </c>
      <c r="J353" s="117">
        <v>13150</v>
      </c>
      <c r="K353" s="36"/>
      <c r="L353" s="129" t="s">
        <v>2315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14"/>
        <v>128968</v>
      </c>
      <c r="G354" s="117">
        <v>0</v>
      </c>
      <c r="H354" s="117">
        <v>127943</v>
      </c>
      <c r="I354" s="117">
        <v>0</v>
      </c>
      <c r="J354" s="117">
        <v>1025</v>
      </c>
      <c r="K354" s="36"/>
      <c r="L354" s="129" t="s">
        <v>2315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14"/>
        <v>882713</v>
      </c>
      <c r="G355" s="117">
        <v>171000</v>
      </c>
      <c r="H355" s="117">
        <v>385337</v>
      </c>
      <c r="I355" s="117">
        <v>6200</v>
      </c>
      <c r="J355" s="117">
        <v>320176</v>
      </c>
      <c r="K355" s="36"/>
      <c r="L355" s="129" t="s">
        <v>2315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14"/>
        <v>456152</v>
      </c>
      <c r="G356" s="117">
        <v>256300</v>
      </c>
      <c r="H356" s="117">
        <v>198352</v>
      </c>
      <c r="I356" s="117">
        <v>0</v>
      </c>
      <c r="J356" s="117">
        <v>1500</v>
      </c>
      <c r="K356" s="36"/>
      <c r="L356" s="129" t="s">
        <v>2315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14"/>
        <v>305536</v>
      </c>
      <c r="G357" s="117">
        <v>0</v>
      </c>
      <c r="H357" s="117">
        <v>281036</v>
      </c>
      <c r="I357" s="117">
        <v>0</v>
      </c>
      <c r="J357" s="117">
        <v>24500</v>
      </c>
      <c r="K357" s="36"/>
      <c r="L357" s="129" t="s">
        <v>2315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14"/>
        <v>1076040</v>
      </c>
      <c r="G358" s="117">
        <v>377850</v>
      </c>
      <c r="H358" s="117">
        <v>619089</v>
      </c>
      <c r="I358" s="117">
        <v>21500</v>
      </c>
      <c r="J358" s="117">
        <v>57601</v>
      </c>
      <c r="K358" s="36"/>
      <c r="L358" s="129" t="s">
        <v>2315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14"/>
        <v>505640</v>
      </c>
      <c r="G359" s="117">
        <v>0</v>
      </c>
      <c r="H359" s="117">
        <v>505640</v>
      </c>
      <c r="I359" s="117">
        <v>0</v>
      </c>
      <c r="J359" s="117">
        <v>0</v>
      </c>
      <c r="K359" s="36"/>
      <c r="L359" s="129" t="s">
        <v>2315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14"/>
        <v>461965</v>
      </c>
      <c r="G360" s="117">
        <v>14915</v>
      </c>
      <c r="H360" s="117">
        <v>365895</v>
      </c>
      <c r="I360" s="117">
        <v>0</v>
      </c>
      <c r="J360" s="117">
        <v>81155</v>
      </c>
      <c r="K360" s="36"/>
      <c r="L360" s="129" t="s">
        <v>2315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14"/>
        <v>1704918</v>
      </c>
      <c r="G361" s="117">
        <v>0</v>
      </c>
      <c r="H361" s="117">
        <v>1500815</v>
      </c>
      <c r="I361" s="117">
        <v>0</v>
      </c>
      <c r="J361" s="117">
        <v>204103</v>
      </c>
      <c r="K361" s="36"/>
      <c r="L361" s="129" t="s">
        <v>2315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14"/>
        <v>211287</v>
      </c>
      <c r="G362" s="117">
        <v>5000</v>
      </c>
      <c r="H362" s="117">
        <v>202087</v>
      </c>
      <c r="I362" s="117">
        <v>0</v>
      </c>
      <c r="J362" s="117">
        <v>4200</v>
      </c>
      <c r="K362" s="36"/>
      <c r="L362" s="129" t="s">
        <v>2315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14"/>
        <v>2834938</v>
      </c>
      <c r="G363" s="117">
        <v>1246082</v>
      </c>
      <c r="H363" s="117">
        <v>311151</v>
      </c>
      <c r="I363" s="117">
        <v>38900</v>
      </c>
      <c r="J363" s="117">
        <v>1238805</v>
      </c>
      <c r="K363" s="36"/>
      <c r="L363" s="129" t="s">
        <v>2315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14"/>
        <v>98534</v>
      </c>
      <c r="G364" s="117">
        <v>0</v>
      </c>
      <c r="H364" s="117">
        <v>79934</v>
      </c>
      <c r="I364" s="117">
        <v>0</v>
      </c>
      <c r="J364" s="117">
        <v>18600</v>
      </c>
      <c r="K364" s="63"/>
      <c r="L364" s="129" t="s">
        <v>2315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14"/>
        <v>919521</v>
      </c>
      <c r="G365" s="117">
        <v>364910</v>
      </c>
      <c r="H365" s="117">
        <v>554611</v>
      </c>
      <c r="I365" s="117">
        <v>0</v>
      </c>
      <c r="J365" s="117">
        <v>0</v>
      </c>
      <c r="K365" s="36"/>
      <c r="L365" s="129" t="s">
        <v>2315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14"/>
        <v>18000</v>
      </c>
      <c r="G366" s="117">
        <v>0</v>
      </c>
      <c r="H366" s="117">
        <v>0</v>
      </c>
      <c r="I366" s="117">
        <v>0</v>
      </c>
      <c r="J366" s="117">
        <v>18000</v>
      </c>
      <c r="K366" s="36"/>
      <c r="L366" s="129" t="s">
        <v>2315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14"/>
        <v>5671290</v>
      </c>
      <c r="G367" s="117">
        <v>144000</v>
      </c>
      <c r="H367" s="117">
        <v>53390</v>
      </c>
      <c r="I367" s="117">
        <v>1200</v>
      </c>
      <c r="J367" s="117">
        <v>5472700</v>
      </c>
      <c r="K367" s="36"/>
      <c r="L367" s="129" t="s">
        <v>2315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14"/>
        <v>6240216</v>
      </c>
      <c r="G368" s="117">
        <v>0</v>
      </c>
      <c r="H368" s="117">
        <v>891999</v>
      </c>
      <c r="I368" s="117">
        <v>1236000</v>
      </c>
      <c r="J368" s="117">
        <v>4112217</v>
      </c>
      <c r="K368" s="36"/>
      <c r="L368" s="129" t="s">
        <v>2318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 t="s">
        <v>9</v>
      </c>
      <c r="G369" s="116" t="s">
        <v>9</v>
      </c>
      <c r="H369" s="116" t="s">
        <v>9</v>
      </c>
      <c r="I369" s="116" t="s">
        <v>9</v>
      </c>
      <c r="J369" s="116" t="s">
        <v>9</v>
      </c>
      <c r="K369" s="36"/>
      <c r="L369" s="129" t="s">
        <v>9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>G370+H370+I370+J370</f>
        <v>2899255</v>
      </c>
      <c r="G370" s="117">
        <v>466702</v>
      </c>
      <c r="H370" s="117">
        <v>1213130</v>
      </c>
      <c r="I370" s="117">
        <v>0</v>
      </c>
      <c r="J370" s="117">
        <v>1219423</v>
      </c>
      <c r="K370" s="36"/>
      <c r="L370" s="129" t="s">
        <v>2318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>G371+H371+I371+J371</f>
        <v>5568650</v>
      </c>
      <c r="G371" s="117">
        <v>879232</v>
      </c>
      <c r="H371" s="117">
        <v>2174343</v>
      </c>
      <c r="I371" s="117">
        <v>223417</v>
      </c>
      <c r="J371" s="117">
        <v>2291658</v>
      </c>
      <c r="K371" s="36"/>
      <c r="L371" s="129" t="s">
        <v>2318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>G372+H372+I372+J372</f>
        <v>10740</v>
      </c>
      <c r="G372" s="117">
        <v>0</v>
      </c>
      <c r="H372" s="117">
        <v>10740</v>
      </c>
      <c r="I372" s="117">
        <v>0</v>
      </c>
      <c r="J372" s="117">
        <v>0</v>
      </c>
      <c r="K372" s="36"/>
      <c r="L372" s="129" t="s">
        <v>2315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 t="s">
        <v>9</v>
      </c>
      <c r="G373" s="116" t="s">
        <v>9</v>
      </c>
      <c r="H373" s="116" t="s">
        <v>9</v>
      </c>
      <c r="I373" s="116" t="s">
        <v>9</v>
      </c>
      <c r="J373" s="116" t="s">
        <v>9</v>
      </c>
      <c r="K373" s="36"/>
      <c r="L373" s="129" t="s">
        <v>9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aca="true" t="shared" si="15" ref="F374:F394">G374+H374+I374+J374</f>
        <v>305857</v>
      </c>
      <c r="G374" s="117">
        <v>57575</v>
      </c>
      <c r="H374" s="117">
        <v>171905</v>
      </c>
      <c r="I374" s="117">
        <v>0</v>
      </c>
      <c r="J374" s="117">
        <v>76377</v>
      </c>
      <c r="K374" s="36"/>
      <c r="L374" s="129" t="s">
        <v>2315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15"/>
        <v>633727</v>
      </c>
      <c r="G375" s="117">
        <v>0</v>
      </c>
      <c r="H375" s="117">
        <v>500717</v>
      </c>
      <c r="I375" s="117">
        <v>0</v>
      </c>
      <c r="J375" s="117">
        <v>133010</v>
      </c>
      <c r="K375" s="36"/>
      <c r="L375" s="129" t="s">
        <v>2315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15"/>
        <v>14700</v>
      </c>
      <c r="G376" s="117">
        <v>0</v>
      </c>
      <c r="H376" s="117">
        <v>14700</v>
      </c>
      <c r="I376" s="117">
        <v>0</v>
      </c>
      <c r="J376" s="117">
        <v>0</v>
      </c>
      <c r="K376" s="36"/>
      <c r="L376" s="129" t="s">
        <v>2318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15"/>
        <v>3769386</v>
      </c>
      <c r="G377" s="117">
        <v>334250</v>
      </c>
      <c r="H377" s="117">
        <v>2738754</v>
      </c>
      <c r="I377" s="117">
        <v>15500</v>
      </c>
      <c r="J377" s="117">
        <v>680882</v>
      </c>
      <c r="K377" s="36"/>
      <c r="L377" s="129" t="s">
        <v>2315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15"/>
        <v>2352877</v>
      </c>
      <c r="G378" s="117">
        <v>700</v>
      </c>
      <c r="H378" s="117">
        <v>2244550</v>
      </c>
      <c r="I378" s="117">
        <v>1</v>
      </c>
      <c r="J378" s="117">
        <v>107626</v>
      </c>
      <c r="K378" s="36"/>
      <c r="L378" s="129" t="s">
        <v>2315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15"/>
        <v>2335910</v>
      </c>
      <c r="G379" s="117">
        <v>930400</v>
      </c>
      <c r="H379" s="117">
        <v>1288470</v>
      </c>
      <c r="I379" s="117">
        <v>0</v>
      </c>
      <c r="J379" s="117">
        <v>117040</v>
      </c>
      <c r="K379" s="36"/>
      <c r="L379" s="129" t="s">
        <v>2318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15"/>
        <v>3392724</v>
      </c>
      <c r="G380" s="117">
        <v>8152</v>
      </c>
      <c r="H380" s="117">
        <v>1716198</v>
      </c>
      <c r="I380" s="117">
        <v>1275550</v>
      </c>
      <c r="J380" s="117">
        <v>392824</v>
      </c>
      <c r="K380" s="36"/>
      <c r="L380" s="129" t="s">
        <v>2315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15"/>
        <v>219146</v>
      </c>
      <c r="G381" s="117">
        <v>0</v>
      </c>
      <c r="H381" s="117">
        <v>191144</v>
      </c>
      <c r="I381" s="117">
        <v>0</v>
      </c>
      <c r="J381" s="117">
        <v>28002</v>
      </c>
      <c r="K381" s="36"/>
      <c r="L381" s="129" t="s">
        <v>2315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15"/>
        <v>1808981</v>
      </c>
      <c r="G382" s="117">
        <v>21686</v>
      </c>
      <c r="H382" s="117">
        <v>760081</v>
      </c>
      <c r="I382" s="117">
        <v>0</v>
      </c>
      <c r="J382" s="117">
        <v>1027214</v>
      </c>
      <c r="K382" s="36"/>
      <c r="L382" s="129" t="s">
        <v>2315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15"/>
        <v>9482397</v>
      </c>
      <c r="G383" s="117">
        <v>1627265</v>
      </c>
      <c r="H383" s="117">
        <v>3294389</v>
      </c>
      <c r="I383" s="117">
        <v>50382</v>
      </c>
      <c r="J383" s="117">
        <v>4510361</v>
      </c>
      <c r="K383" s="36"/>
      <c r="L383" s="129" t="s">
        <v>2318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15"/>
        <v>1860071</v>
      </c>
      <c r="G384" s="117">
        <v>30060</v>
      </c>
      <c r="H384" s="117">
        <v>206805</v>
      </c>
      <c r="I384" s="117">
        <v>1301700</v>
      </c>
      <c r="J384" s="117">
        <v>321506</v>
      </c>
      <c r="K384" s="36"/>
      <c r="L384" s="129" t="s">
        <v>2318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15"/>
        <v>490872</v>
      </c>
      <c r="G385" s="117">
        <v>0</v>
      </c>
      <c r="H385" s="117">
        <v>484867</v>
      </c>
      <c r="I385" s="117">
        <v>6000</v>
      </c>
      <c r="J385" s="117">
        <v>5</v>
      </c>
      <c r="K385" s="36"/>
      <c r="L385" s="129" t="s">
        <v>2318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15"/>
        <v>1422494</v>
      </c>
      <c r="G386" s="117">
        <v>100</v>
      </c>
      <c r="H386" s="117">
        <v>877559</v>
      </c>
      <c r="I386" s="117">
        <v>520601</v>
      </c>
      <c r="J386" s="117">
        <v>24234</v>
      </c>
      <c r="K386" s="36"/>
      <c r="L386" s="129" t="s">
        <v>2315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15"/>
        <v>316309</v>
      </c>
      <c r="G387" s="117">
        <v>0</v>
      </c>
      <c r="H387" s="117">
        <v>66109</v>
      </c>
      <c r="I387" s="117">
        <v>0</v>
      </c>
      <c r="J387" s="117">
        <v>250200</v>
      </c>
      <c r="K387" s="36"/>
      <c r="L387" s="129" t="s">
        <v>2318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t="shared" si="15"/>
        <v>917583</v>
      </c>
      <c r="G388" s="117">
        <v>472000</v>
      </c>
      <c r="H388" s="117">
        <v>325475</v>
      </c>
      <c r="I388" s="117">
        <v>0</v>
      </c>
      <c r="J388" s="117">
        <v>120108</v>
      </c>
      <c r="K388" s="36"/>
      <c r="L388" s="129" t="s">
        <v>2318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15"/>
        <v>2797305</v>
      </c>
      <c r="G389" s="117">
        <v>300000</v>
      </c>
      <c r="H389" s="117">
        <v>1308527</v>
      </c>
      <c r="I389" s="117">
        <v>691300</v>
      </c>
      <c r="J389" s="117">
        <v>497478</v>
      </c>
      <c r="K389" s="36"/>
      <c r="L389" s="129" t="s">
        <v>2315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15"/>
        <v>752537</v>
      </c>
      <c r="G390" s="117">
        <v>305000</v>
      </c>
      <c r="H390" s="117">
        <v>359137</v>
      </c>
      <c r="I390" s="117">
        <v>0</v>
      </c>
      <c r="J390" s="117">
        <v>88400</v>
      </c>
      <c r="K390" s="36"/>
      <c r="L390" s="129" t="s">
        <v>2315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15"/>
        <v>598416</v>
      </c>
      <c r="G391" s="117">
        <v>0</v>
      </c>
      <c r="H391" s="117">
        <v>584016</v>
      </c>
      <c r="I391" s="117">
        <v>0</v>
      </c>
      <c r="J391" s="117">
        <v>14400</v>
      </c>
      <c r="K391" s="36"/>
      <c r="L391" s="129" t="s">
        <v>2315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15"/>
        <v>741961</v>
      </c>
      <c r="G392" s="117">
        <v>0</v>
      </c>
      <c r="H392" s="117">
        <v>272733</v>
      </c>
      <c r="I392" s="117">
        <v>3000</v>
      </c>
      <c r="J392" s="117">
        <v>466228</v>
      </c>
      <c r="K392" s="63"/>
      <c r="L392" s="129" t="s">
        <v>2315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15"/>
        <v>75300</v>
      </c>
      <c r="G393" s="117">
        <v>0</v>
      </c>
      <c r="H393" s="117">
        <v>74300</v>
      </c>
      <c r="I393" s="117">
        <v>0</v>
      </c>
      <c r="J393" s="117">
        <v>1000</v>
      </c>
      <c r="K393" s="36"/>
      <c r="L393" s="129" t="s">
        <v>2315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15"/>
        <v>5590431</v>
      </c>
      <c r="G394" s="117">
        <v>4133910</v>
      </c>
      <c r="H394" s="117">
        <v>1456521</v>
      </c>
      <c r="I394" s="117">
        <v>0</v>
      </c>
      <c r="J394" s="117">
        <v>0</v>
      </c>
      <c r="K394" s="36"/>
      <c r="L394" s="129" t="s">
        <v>2315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 t="s">
        <v>9</v>
      </c>
      <c r="G395" s="116" t="s">
        <v>9</v>
      </c>
      <c r="H395" s="116" t="s">
        <v>9</v>
      </c>
      <c r="I395" s="116" t="s">
        <v>9</v>
      </c>
      <c r="J395" s="116" t="s">
        <v>9</v>
      </c>
      <c r="K395" s="36"/>
      <c r="L395" s="129" t="s">
        <v>9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aca="true" t="shared" si="16" ref="F396:F410">G396+H396+I396+J396</f>
        <v>841086</v>
      </c>
      <c r="G396" s="117">
        <v>43285</v>
      </c>
      <c r="H396" s="117">
        <v>729550</v>
      </c>
      <c r="I396" s="117">
        <v>33200</v>
      </c>
      <c r="J396" s="117">
        <v>35051</v>
      </c>
      <c r="K396" s="36"/>
      <c r="L396" s="129" t="s">
        <v>2318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16"/>
        <v>577198</v>
      </c>
      <c r="G397" s="117">
        <v>0</v>
      </c>
      <c r="H397" s="117">
        <v>461698</v>
      </c>
      <c r="I397" s="117">
        <v>0</v>
      </c>
      <c r="J397" s="117">
        <v>115500</v>
      </c>
      <c r="K397" s="36"/>
      <c r="L397" s="129" t="s">
        <v>2318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16"/>
        <v>10943</v>
      </c>
      <c r="G398" s="117">
        <v>0</v>
      </c>
      <c r="H398" s="117">
        <v>10943</v>
      </c>
      <c r="I398" s="117">
        <v>0</v>
      </c>
      <c r="J398" s="117">
        <v>0</v>
      </c>
      <c r="K398" s="36"/>
      <c r="L398" s="129" t="s">
        <v>2318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16"/>
        <v>86346</v>
      </c>
      <c r="G399" s="117">
        <v>0</v>
      </c>
      <c r="H399" s="117">
        <v>83846</v>
      </c>
      <c r="I399" s="117">
        <v>0</v>
      </c>
      <c r="J399" s="117">
        <v>2500</v>
      </c>
      <c r="K399" s="36"/>
      <c r="L399" s="129" t="s">
        <v>2318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16"/>
        <v>1823824</v>
      </c>
      <c r="G400" s="117">
        <v>1395455</v>
      </c>
      <c r="H400" s="117">
        <v>386724</v>
      </c>
      <c r="I400" s="117">
        <v>1200</v>
      </c>
      <c r="J400" s="117">
        <v>40445</v>
      </c>
      <c r="K400" s="36"/>
      <c r="L400" s="129" t="s">
        <v>2315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16"/>
        <v>793524</v>
      </c>
      <c r="G401" s="117">
        <v>540000</v>
      </c>
      <c r="H401" s="117">
        <v>224671</v>
      </c>
      <c r="I401" s="117">
        <v>23250</v>
      </c>
      <c r="J401" s="117">
        <v>5603</v>
      </c>
      <c r="K401" s="36"/>
      <c r="L401" s="129" t="s">
        <v>2315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16"/>
        <v>1818786</v>
      </c>
      <c r="G402" s="117">
        <v>457820</v>
      </c>
      <c r="H402" s="117">
        <v>1359966</v>
      </c>
      <c r="I402" s="117">
        <v>0</v>
      </c>
      <c r="J402" s="117">
        <v>1000</v>
      </c>
      <c r="K402" s="36"/>
      <c r="L402" s="129" t="s">
        <v>2318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16"/>
        <v>266963</v>
      </c>
      <c r="G403" s="117">
        <v>0</v>
      </c>
      <c r="H403" s="117">
        <v>179313</v>
      </c>
      <c r="I403" s="117">
        <v>44800</v>
      </c>
      <c r="J403" s="117">
        <v>42850</v>
      </c>
      <c r="K403" s="36"/>
      <c r="L403" s="129" t="s">
        <v>2315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16"/>
        <v>2715682</v>
      </c>
      <c r="G404" s="117">
        <v>616000</v>
      </c>
      <c r="H404" s="117">
        <v>1446167</v>
      </c>
      <c r="I404" s="117">
        <v>44500</v>
      </c>
      <c r="J404" s="117">
        <v>609015</v>
      </c>
      <c r="K404" s="36"/>
      <c r="L404" s="129" t="s">
        <v>2315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16"/>
        <v>835950</v>
      </c>
      <c r="G405" s="117">
        <v>0</v>
      </c>
      <c r="H405" s="117">
        <v>84325</v>
      </c>
      <c r="I405" s="117">
        <v>9275</v>
      </c>
      <c r="J405" s="117">
        <v>742350</v>
      </c>
      <c r="K405" s="36"/>
      <c r="L405" s="129" t="s">
        <v>2315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16"/>
        <v>624186</v>
      </c>
      <c r="G406" s="117">
        <v>0</v>
      </c>
      <c r="H406" s="117">
        <v>565486</v>
      </c>
      <c r="I406" s="117">
        <v>0</v>
      </c>
      <c r="J406" s="117">
        <v>58700</v>
      </c>
      <c r="K406" s="36"/>
      <c r="L406" s="129" t="s">
        <v>2315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16"/>
        <v>576884</v>
      </c>
      <c r="G407" s="117">
        <v>0</v>
      </c>
      <c r="H407" s="117">
        <v>410084</v>
      </c>
      <c r="I407" s="117">
        <v>0</v>
      </c>
      <c r="J407" s="117">
        <v>166800</v>
      </c>
      <c r="K407" s="36"/>
      <c r="L407" s="129" t="s">
        <v>2315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16"/>
        <v>537747</v>
      </c>
      <c r="G408" s="117">
        <v>0</v>
      </c>
      <c r="H408" s="117">
        <v>324772</v>
      </c>
      <c r="I408" s="117">
        <v>4800</v>
      </c>
      <c r="J408" s="117">
        <v>208175</v>
      </c>
      <c r="K408" s="36"/>
      <c r="L408" s="129" t="s">
        <v>2315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16"/>
        <v>3230341</v>
      </c>
      <c r="G409" s="117">
        <v>413000</v>
      </c>
      <c r="H409" s="117">
        <v>2435813</v>
      </c>
      <c r="I409" s="117">
        <v>130000</v>
      </c>
      <c r="J409" s="117">
        <v>251528</v>
      </c>
      <c r="K409" s="36"/>
      <c r="L409" s="129" t="s">
        <v>2315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16"/>
        <v>4161950</v>
      </c>
      <c r="G410" s="117">
        <v>2610000</v>
      </c>
      <c r="H410" s="117">
        <v>939499</v>
      </c>
      <c r="I410" s="117">
        <v>0</v>
      </c>
      <c r="J410" s="117">
        <v>612451</v>
      </c>
      <c r="K410" s="36"/>
      <c r="L410" s="129" t="s">
        <v>2315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 t="s">
        <v>9</v>
      </c>
      <c r="G411" s="116" t="s">
        <v>9</v>
      </c>
      <c r="H411" s="116" t="s">
        <v>9</v>
      </c>
      <c r="I411" s="116" t="s">
        <v>9</v>
      </c>
      <c r="J411" s="116" t="s">
        <v>9</v>
      </c>
      <c r="K411" s="36"/>
      <c r="L411" s="129" t="s">
        <v>9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aca="true" t="shared" si="17" ref="F412:F418">G412+H412+I412+J412</f>
        <v>861697</v>
      </c>
      <c r="G412" s="117">
        <v>258500</v>
      </c>
      <c r="H412" s="117">
        <v>552601</v>
      </c>
      <c r="I412" s="117">
        <v>0</v>
      </c>
      <c r="J412" s="117">
        <v>50596</v>
      </c>
      <c r="K412" s="36"/>
      <c r="L412" s="129" t="s">
        <v>2318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17"/>
        <v>1387081</v>
      </c>
      <c r="G413" s="117">
        <v>460080</v>
      </c>
      <c r="H413" s="117">
        <v>793654</v>
      </c>
      <c r="I413" s="117">
        <v>0</v>
      </c>
      <c r="J413" s="117">
        <v>133347</v>
      </c>
      <c r="K413" s="36"/>
      <c r="L413" s="129" t="s">
        <v>2315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17"/>
        <v>635909</v>
      </c>
      <c r="G414" s="117">
        <v>0</v>
      </c>
      <c r="H414" s="117">
        <v>309757</v>
      </c>
      <c r="I414" s="117">
        <v>1</v>
      </c>
      <c r="J414" s="117">
        <v>326151</v>
      </c>
      <c r="K414" s="36"/>
      <c r="L414" s="129" t="s">
        <v>2315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17"/>
        <v>751433</v>
      </c>
      <c r="G415" s="117">
        <v>0</v>
      </c>
      <c r="H415" s="117">
        <v>349439</v>
      </c>
      <c r="I415" s="117">
        <v>0</v>
      </c>
      <c r="J415" s="117">
        <v>401994</v>
      </c>
      <c r="K415" s="36"/>
      <c r="L415" s="129" t="s">
        <v>2318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17"/>
        <v>4657248</v>
      </c>
      <c r="G416" s="117">
        <v>600450</v>
      </c>
      <c r="H416" s="117">
        <v>521344</v>
      </c>
      <c r="I416" s="117">
        <v>0</v>
      </c>
      <c r="J416" s="117">
        <v>3535454</v>
      </c>
      <c r="K416" s="36"/>
      <c r="L416" s="129" t="s">
        <v>2315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17"/>
        <v>4642003</v>
      </c>
      <c r="G417" s="117">
        <v>147653</v>
      </c>
      <c r="H417" s="117">
        <v>945290</v>
      </c>
      <c r="I417" s="117">
        <v>1567300</v>
      </c>
      <c r="J417" s="117">
        <v>1981760</v>
      </c>
      <c r="K417" s="36"/>
      <c r="L417" s="129" t="s">
        <v>2318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17"/>
        <v>483080</v>
      </c>
      <c r="G418" s="117">
        <v>100000</v>
      </c>
      <c r="H418" s="117">
        <v>347090</v>
      </c>
      <c r="I418" s="117">
        <v>35000</v>
      </c>
      <c r="J418" s="117">
        <v>990</v>
      </c>
      <c r="K418" s="36"/>
      <c r="L418" s="129" t="s">
        <v>2315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 t="s">
        <v>9</v>
      </c>
      <c r="G419" s="116" t="s">
        <v>9</v>
      </c>
      <c r="H419" s="116" t="s">
        <v>9</v>
      </c>
      <c r="I419" s="116" t="s">
        <v>9</v>
      </c>
      <c r="J419" s="116" t="s">
        <v>9</v>
      </c>
      <c r="K419" s="36"/>
      <c r="L419" s="129" t="s">
        <v>9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aca="true" t="shared" si="18" ref="F420:F450">G420+H420+I420+J420</f>
        <v>1016868</v>
      </c>
      <c r="G420" s="117">
        <v>550000</v>
      </c>
      <c r="H420" s="117">
        <v>427668</v>
      </c>
      <c r="I420" s="117">
        <v>0</v>
      </c>
      <c r="J420" s="117">
        <v>39200</v>
      </c>
      <c r="K420" s="36"/>
      <c r="L420" s="129" t="s">
        <v>2315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18"/>
        <v>20169028</v>
      </c>
      <c r="G421" s="117">
        <v>0</v>
      </c>
      <c r="H421" s="117">
        <v>167328</v>
      </c>
      <c r="I421" s="117">
        <v>19780200</v>
      </c>
      <c r="J421" s="117">
        <v>221500</v>
      </c>
      <c r="K421" s="36"/>
      <c r="L421" s="129" t="s">
        <v>2315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18"/>
        <v>272646</v>
      </c>
      <c r="G422" s="117">
        <v>0</v>
      </c>
      <c r="H422" s="117">
        <v>269346</v>
      </c>
      <c r="I422" s="117">
        <v>0</v>
      </c>
      <c r="J422" s="117">
        <v>3300</v>
      </c>
      <c r="K422" s="36"/>
      <c r="L422" s="129" t="s">
        <v>2318</v>
      </c>
    </row>
    <row r="423" spans="1:1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18"/>
        <v>954077</v>
      </c>
      <c r="G423" s="117">
        <v>0</v>
      </c>
      <c r="H423" s="117">
        <v>844227</v>
      </c>
      <c r="I423" s="117">
        <v>0</v>
      </c>
      <c r="J423" s="117">
        <v>109850</v>
      </c>
      <c r="K423" s="36"/>
      <c r="L423" s="129" t="s">
        <v>2315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18"/>
        <v>277878</v>
      </c>
      <c r="G424" s="117">
        <v>0</v>
      </c>
      <c r="H424" s="117">
        <v>272678</v>
      </c>
      <c r="I424" s="117">
        <v>0</v>
      </c>
      <c r="J424" s="117">
        <v>5200</v>
      </c>
      <c r="K424" s="36"/>
      <c r="L424" s="129" t="s">
        <v>2315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18"/>
        <v>1978334</v>
      </c>
      <c r="G425" s="117">
        <v>0</v>
      </c>
      <c r="H425" s="117">
        <v>104334</v>
      </c>
      <c r="I425" s="117">
        <v>1842000</v>
      </c>
      <c r="J425" s="117">
        <v>32000</v>
      </c>
      <c r="K425" s="36"/>
      <c r="L425" s="129" t="s">
        <v>2315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18"/>
        <v>1692772</v>
      </c>
      <c r="G426" s="117">
        <v>0</v>
      </c>
      <c r="H426" s="117">
        <v>904429</v>
      </c>
      <c r="I426" s="117">
        <v>22876</v>
      </c>
      <c r="J426" s="117">
        <v>765467</v>
      </c>
      <c r="K426" s="36"/>
      <c r="L426" s="129" t="s">
        <v>2315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18"/>
        <v>5860037</v>
      </c>
      <c r="G427" s="117">
        <v>3602500</v>
      </c>
      <c r="H427" s="117">
        <v>1503120</v>
      </c>
      <c r="I427" s="117">
        <v>59000</v>
      </c>
      <c r="J427" s="117">
        <v>695417</v>
      </c>
      <c r="K427" s="36"/>
      <c r="L427" s="129" t="s">
        <v>2315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18"/>
        <v>604602</v>
      </c>
      <c r="G428" s="117">
        <v>0</v>
      </c>
      <c r="H428" s="117">
        <v>520052</v>
      </c>
      <c r="I428" s="117">
        <v>0</v>
      </c>
      <c r="J428" s="117">
        <v>84550</v>
      </c>
      <c r="K428" s="36"/>
      <c r="L428" s="129" t="s">
        <v>2318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18"/>
        <v>1917536</v>
      </c>
      <c r="G429" s="117">
        <v>251500</v>
      </c>
      <c r="H429" s="117">
        <v>765902</v>
      </c>
      <c r="I429" s="117">
        <v>0</v>
      </c>
      <c r="J429" s="117">
        <v>900134</v>
      </c>
      <c r="K429" s="36"/>
      <c r="L429" s="129" t="s">
        <v>2315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18"/>
        <v>828373</v>
      </c>
      <c r="G430" s="117">
        <v>583520</v>
      </c>
      <c r="H430" s="117">
        <v>239978</v>
      </c>
      <c r="I430" s="117">
        <v>0</v>
      </c>
      <c r="J430" s="117">
        <v>4875</v>
      </c>
      <c r="K430" s="36"/>
      <c r="L430" s="129" t="s">
        <v>2315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18"/>
        <v>2497454</v>
      </c>
      <c r="G431" s="117">
        <v>1830800</v>
      </c>
      <c r="H431" s="117">
        <v>83425</v>
      </c>
      <c r="I431" s="117">
        <v>500000</v>
      </c>
      <c r="J431" s="117">
        <v>83229</v>
      </c>
      <c r="K431" s="36"/>
      <c r="L431" s="129" t="s">
        <v>2315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18"/>
        <v>2681650</v>
      </c>
      <c r="G432" s="117">
        <v>1626985</v>
      </c>
      <c r="H432" s="117">
        <v>606449</v>
      </c>
      <c r="I432" s="117">
        <v>38416</v>
      </c>
      <c r="J432" s="117">
        <v>409800</v>
      </c>
      <c r="K432" s="36"/>
      <c r="L432" s="129" t="s">
        <v>2315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18"/>
        <v>19136</v>
      </c>
      <c r="G433" s="117">
        <v>0</v>
      </c>
      <c r="H433" s="117">
        <v>17936</v>
      </c>
      <c r="I433" s="117">
        <v>1200</v>
      </c>
      <c r="J433" s="117">
        <v>0</v>
      </c>
      <c r="K433" s="36"/>
      <c r="L433" s="129" t="s">
        <v>2307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18"/>
        <v>12085593</v>
      </c>
      <c r="G434" s="117">
        <v>310653</v>
      </c>
      <c r="H434" s="117">
        <v>1276088</v>
      </c>
      <c r="I434" s="117">
        <v>5100</v>
      </c>
      <c r="J434" s="117">
        <v>10493752</v>
      </c>
      <c r="K434" s="36"/>
      <c r="L434" s="129" t="s">
        <v>2315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18"/>
        <v>2952695</v>
      </c>
      <c r="G435" s="117">
        <v>345000</v>
      </c>
      <c r="H435" s="117">
        <v>2606695</v>
      </c>
      <c r="I435" s="117">
        <v>1000</v>
      </c>
      <c r="J435" s="117">
        <v>0</v>
      </c>
      <c r="K435" s="36"/>
      <c r="L435" s="129" t="s">
        <v>2315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18"/>
        <v>609474</v>
      </c>
      <c r="G436" s="117">
        <v>0</v>
      </c>
      <c r="H436" s="117">
        <v>351787</v>
      </c>
      <c r="I436" s="117">
        <v>12800</v>
      </c>
      <c r="J436" s="117">
        <v>244887</v>
      </c>
      <c r="K436" s="36"/>
      <c r="L436" s="129" t="s">
        <v>2315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18"/>
        <v>2820273</v>
      </c>
      <c r="G437" s="117">
        <v>0</v>
      </c>
      <c r="H437" s="117">
        <v>2492448</v>
      </c>
      <c r="I437" s="117">
        <v>0</v>
      </c>
      <c r="J437" s="117">
        <v>327825</v>
      </c>
      <c r="K437" s="36"/>
      <c r="L437" s="129" t="s">
        <v>2318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18"/>
        <v>259459</v>
      </c>
      <c r="G438" s="117">
        <v>0</v>
      </c>
      <c r="H438" s="117">
        <v>153749</v>
      </c>
      <c r="I438" s="117">
        <v>0</v>
      </c>
      <c r="J438" s="117">
        <v>105710</v>
      </c>
      <c r="K438" s="63"/>
      <c r="L438" s="129" t="s">
        <v>2315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18"/>
        <v>178077</v>
      </c>
      <c r="G439" s="117">
        <v>0</v>
      </c>
      <c r="H439" s="117">
        <v>117227</v>
      </c>
      <c r="I439" s="117">
        <v>0</v>
      </c>
      <c r="J439" s="117">
        <v>60850</v>
      </c>
      <c r="K439" s="36"/>
      <c r="L439" s="129" t="s">
        <v>2315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18"/>
        <v>4137871</v>
      </c>
      <c r="G440" s="117">
        <v>308900</v>
      </c>
      <c r="H440" s="117">
        <v>869613</v>
      </c>
      <c r="I440" s="117">
        <v>21000</v>
      </c>
      <c r="J440" s="117">
        <v>2938358</v>
      </c>
      <c r="K440" s="36"/>
      <c r="L440" s="129" t="s">
        <v>2315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18"/>
        <v>2547934</v>
      </c>
      <c r="G441" s="117">
        <v>445000</v>
      </c>
      <c r="H441" s="117">
        <v>788489</v>
      </c>
      <c r="I441" s="117">
        <v>0</v>
      </c>
      <c r="J441" s="117">
        <v>1314445</v>
      </c>
      <c r="K441" s="36"/>
      <c r="L441" s="129" t="s">
        <v>2315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18"/>
        <v>31125</v>
      </c>
      <c r="G442" s="117">
        <v>0</v>
      </c>
      <c r="H442" s="117">
        <v>31125</v>
      </c>
      <c r="I442" s="117">
        <v>0</v>
      </c>
      <c r="J442" s="117">
        <v>0</v>
      </c>
      <c r="K442" s="36"/>
      <c r="L442" s="129" t="s">
        <v>2315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18"/>
        <v>1797706</v>
      </c>
      <c r="G443" s="117">
        <v>0</v>
      </c>
      <c r="H443" s="117">
        <v>1237006</v>
      </c>
      <c r="I443" s="117">
        <v>33250</v>
      </c>
      <c r="J443" s="117">
        <v>527450</v>
      </c>
      <c r="K443" s="36"/>
      <c r="L443" s="129" t="s">
        <v>2315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18"/>
        <v>192370</v>
      </c>
      <c r="G444" s="117">
        <v>0</v>
      </c>
      <c r="H444" s="117">
        <v>192270</v>
      </c>
      <c r="I444" s="117">
        <v>0</v>
      </c>
      <c r="J444" s="117">
        <v>100</v>
      </c>
      <c r="K444" s="36"/>
      <c r="L444" s="129" t="s">
        <v>2315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18"/>
        <v>346974</v>
      </c>
      <c r="G445" s="117">
        <v>218228</v>
      </c>
      <c r="H445" s="117">
        <v>125946</v>
      </c>
      <c r="I445" s="117">
        <v>0</v>
      </c>
      <c r="J445" s="117">
        <v>2800</v>
      </c>
      <c r="K445" s="36"/>
      <c r="L445" s="129" t="s">
        <v>2315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18"/>
        <v>337652</v>
      </c>
      <c r="G446" s="117">
        <v>25000</v>
      </c>
      <c r="H446" s="117">
        <v>304252</v>
      </c>
      <c r="I446" s="117">
        <v>0</v>
      </c>
      <c r="J446" s="117">
        <v>8400</v>
      </c>
      <c r="K446" s="36"/>
      <c r="L446" s="129" t="s">
        <v>2315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18"/>
        <v>1995710</v>
      </c>
      <c r="G447" s="117">
        <v>1245600</v>
      </c>
      <c r="H447" s="117">
        <v>727605</v>
      </c>
      <c r="I447" s="117">
        <v>0</v>
      </c>
      <c r="J447" s="117">
        <v>22505</v>
      </c>
      <c r="K447" s="36"/>
      <c r="L447" s="129" t="s">
        <v>2315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18"/>
        <v>473465</v>
      </c>
      <c r="G448" s="117">
        <v>750</v>
      </c>
      <c r="H448" s="117">
        <v>417746</v>
      </c>
      <c r="I448" s="117">
        <v>0</v>
      </c>
      <c r="J448" s="117">
        <v>54969</v>
      </c>
      <c r="K448" s="36"/>
      <c r="L448" s="129" t="s">
        <v>2315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18"/>
        <v>4443763</v>
      </c>
      <c r="G449" s="117">
        <v>1610536</v>
      </c>
      <c r="H449" s="117">
        <v>2685072</v>
      </c>
      <c r="I449" s="117">
        <v>0</v>
      </c>
      <c r="J449" s="117">
        <v>148155</v>
      </c>
      <c r="K449" s="36"/>
      <c r="L449" s="129" t="s">
        <v>2315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18"/>
        <v>8199074</v>
      </c>
      <c r="G450" s="117">
        <v>3321000</v>
      </c>
      <c r="H450" s="117">
        <v>3576560</v>
      </c>
      <c r="I450" s="117">
        <v>0</v>
      </c>
      <c r="J450" s="117">
        <v>1301514</v>
      </c>
      <c r="K450" s="36"/>
      <c r="L450" s="129" t="s">
        <v>2318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 t="s">
        <v>9</v>
      </c>
      <c r="G451" s="116" t="s">
        <v>9</v>
      </c>
      <c r="H451" s="116" t="s">
        <v>9</v>
      </c>
      <c r="I451" s="116" t="s">
        <v>9</v>
      </c>
      <c r="J451" s="116" t="s">
        <v>9</v>
      </c>
      <c r="K451" s="36"/>
      <c r="L451" s="129" t="s">
        <v>9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19" ref="F452:F469">G452+H452+I452+J452</f>
        <v>72180</v>
      </c>
      <c r="G452" s="117">
        <v>0</v>
      </c>
      <c r="H452" s="117">
        <v>40930</v>
      </c>
      <c r="I452" s="117">
        <v>0</v>
      </c>
      <c r="J452" s="117">
        <v>31250</v>
      </c>
      <c r="K452" s="36"/>
      <c r="L452" s="129" t="s">
        <v>2315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19"/>
        <v>81671</v>
      </c>
      <c r="G453" s="117">
        <v>500</v>
      </c>
      <c r="H453" s="117">
        <v>68661</v>
      </c>
      <c r="I453" s="117">
        <v>0</v>
      </c>
      <c r="J453" s="117">
        <v>12510</v>
      </c>
      <c r="K453" s="36"/>
      <c r="L453" s="129" t="s">
        <v>2315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19"/>
        <v>24260</v>
      </c>
      <c r="G454" s="117">
        <v>0</v>
      </c>
      <c r="H454" s="117">
        <v>24260</v>
      </c>
      <c r="I454" s="117">
        <v>0</v>
      </c>
      <c r="J454" s="117">
        <v>0</v>
      </c>
      <c r="K454" s="36"/>
      <c r="L454" s="129" t="s">
        <v>2315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19"/>
        <v>9248819</v>
      </c>
      <c r="G455" s="117">
        <v>871728</v>
      </c>
      <c r="H455" s="117">
        <v>2630060</v>
      </c>
      <c r="I455" s="117">
        <v>0</v>
      </c>
      <c r="J455" s="117">
        <v>5747031</v>
      </c>
      <c r="K455" s="36"/>
      <c r="L455" s="129" t="s">
        <v>2315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19"/>
        <v>2007970</v>
      </c>
      <c r="G456" s="117">
        <v>614066</v>
      </c>
      <c r="H456" s="117">
        <v>965457</v>
      </c>
      <c r="I456" s="117">
        <v>0</v>
      </c>
      <c r="J456" s="117">
        <v>428447</v>
      </c>
      <c r="K456" s="36"/>
      <c r="L456" s="129" t="s">
        <v>2318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19"/>
        <v>61760</v>
      </c>
      <c r="G457" s="117">
        <v>0</v>
      </c>
      <c r="H457" s="117">
        <v>61760</v>
      </c>
      <c r="I457" s="117">
        <v>0</v>
      </c>
      <c r="J457" s="117">
        <v>0</v>
      </c>
      <c r="K457" s="36"/>
      <c r="L457" s="129" t="s">
        <v>2315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19"/>
        <v>17555271</v>
      </c>
      <c r="G458" s="117">
        <v>10841859</v>
      </c>
      <c r="H458" s="117">
        <v>1219878</v>
      </c>
      <c r="I458" s="117">
        <v>3805997</v>
      </c>
      <c r="J458" s="117">
        <v>1687537</v>
      </c>
      <c r="K458" s="36"/>
      <c r="L458" s="129" t="s">
        <v>2315</v>
      </c>
    </row>
    <row r="459" spans="1:1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19"/>
        <v>2299286</v>
      </c>
      <c r="G459" s="117">
        <v>1417830</v>
      </c>
      <c r="H459" s="117">
        <v>811856</v>
      </c>
      <c r="I459" s="117">
        <v>0</v>
      </c>
      <c r="J459" s="117">
        <v>69600</v>
      </c>
      <c r="K459" s="36"/>
      <c r="L459" s="129" t="s">
        <v>2315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19"/>
        <v>3033128</v>
      </c>
      <c r="G460" s="117">
        <v>1182686</v>
      </c>
      <c r="H460" s="117">
        <v>1815917</v>
      </c>
      <c r="I460" s="117">
        <v>0</v>
      </c>
      <c r="J460" s="117">
        <v>34525</v>
      </c>
      <c r="K460" s="36"/>
      <c r="L460" s="129" t="s">
        <v>2318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19"/>
        <v>3867367</v>
      </c>
      <c r="G461" s="117">
        <v>2154800</v>
      </c>
      <c r="H461" s="117">
        <v>1712567</v>
      </c>
      <c r="I461" s="117">
        <v>0</v>
      </c>
      <c r="J461" s="117">
        <v>0</v>
      </c>
      <c r="K461" s="36"/>
      <c r="L461" s="129" t="s">
        <v>2315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19"/>
        <v>13593236</v>
      </c>
      <c r="G462" s="117">
        <v>409336</v>
      </c>
      <c r="H462" s="117">
        <v>1445312</v>
      </c>
      <c r="I462" s="117">
        <v>0</v>
      </c>
      <c r="J462" s="117">
        <v>11738588</v>
      </c>
      <c r="K462" s="36"/>
      <c r="L462" s="129" t="s">
        <v>2315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19"/>
        <v>4428957</v>
      </c>
      <c r="G463" s="117">
        <v>3322000</v>
      </c>
      <c r="H463" s="117">
        <v>1018907</v>
      </c>
      <c r="I463" s="117">
        <v>86850</v>
      </c>
      <c r="J463" s="117">
        <v>1200</v>
      </c>
      <c r="K463" s="36"/>
      <c r="L463" s="129" t="s">
        <v>2315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19"/>
        <v>2435178</v>
      </c>
      <c r="G464" s="117">
        <v>1484804</v>
      </c>
      <c r="H464" s="117">
        <v>915768</v>
      </c>
      <c r="I464" s="117">
        <v>0</v>
      </c>
      <c r="J464" s="117">
        <v>34606</v>
      </c>
      <c r="K464" s="36"/>
      <c r="L464" s="129" t="s">
        <v>2315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19"/>
        <v>569476</v>
      </c>
      <c r="G465" s="117">
        <v>289420</v>
      </c>
      <c r="H465" s="117">
        <v>259656</v>
      </c>
      <c r="I465" s="117">
        <v>0</v>
      </c>
      <c r="J465" s="117">
        <v>20400</v>
      </c>
      <c r="K465" s="36"/>
      <c r="L465" s="129" t="s">
        <v>2318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19"/>
        <v>59068</v>
      </c>
      <c r="G466" s="117">
        <v>0</v>
      </c>
      <c r="H466" s="117">
        <v>59068</v>
      </c>
      <c r="I466" s="117">
        <v>0</v>
      </c>
      <c r="J466" s="117">
        <v>0</v>
      </c>
      <c r="K466" s="36"/>
      <c r="L466" s="129" t="s">
        <v>2315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19"/>
        <v>626946</v>
      </c>
      <c r="G467" s="117">
        <v>289000</v>
      </c>
      <c r="H467" s="117">
        <v>193296</v>
      </c>
      <c r="I467" s="117">
        <v>23000</v>
      </c>
      <c r="J467" s="117">
        <v>121650</v>
      </c>
      <c r="K467" s="36"/>
      <c r="L467" s="129" t="s">
        <v>2315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19"/>
        <v>1952482</v>
      </c>
      <c r="G468" s="117">
        <v>168600</v>
      </c>
      <c r="H468" s="117">
        <v>1573276</v>
      </c>
      <c r="I468" s="117">
        <v>12000</v>
      </c>
      <c r="J468" s="117">
        <v>198606</v>
      </c>
      <c r="K468" s="36"/>
      <c r="L468" s="129" t="s">
        <v>2315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19"/>
        <v>1718632</v>
      </c>
      <c r="G469" s="117">
        <v>713597</v>
      </c>
      <c r="H469" s="117">
        <v>912546</v>
      </c>
      <c r="I469" s="117">
        <v>0</v>
      </c>
      <c r="J469" s="117">
        <v>92489</v>
      </c>
      <c r="K469" s="36"/>
      <c r="L469" s="129" t="s">
        <v>2315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 t="s">
        <v>9</v>
      </c>
      <c r="G470" s="116" t="s">
        <v>9</v>
      </c>
      <c r="H470" s="116" t="s">
        <v>9</v>
      </c>
      <c r="I470" s="116" t="s">
        <v>9</v>
      </c>
      <c r="J470" s="116" t="s">
        <v>9</v>
      </c>
      <c r="K470" s="36"/>
      <c r="L470" s="129" t="s">
        <v>9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aca="true" t="shared" si="20" ref="F471:F480">G471+H471+I471+J471</f>
        <v>244285</v>
      </c>
      <c r="G471" s="117">
        <v>0</v>
      </c>
      <c r="H471" s="117">
        <v>217785</v>
      </c>
      <c r="I471" s="117">
        <v>0</v>
      </c>
      <c r="J471" s="117">
        <v>26500</v>
      </c>
      <c r="K471" s="36"/>
      <c r="L471" s="129" t="s">
        <v>2318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20"/>
        <v>1044448</v>
      </c>
      <c r="G472" s="117">
        <v>52204</v>
      </c>
      <c r="H472" s="117">
        <v>312244</v>
      </c>
      <c r="I472" s="117">
        <v>603600</v>
      </c>
      <c r="J472" s="117">
        <v>76400</v>
      </c>
      <c r="K472" s="36"/>
      <c r="L472" s="129" t="s">
        <v>2315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20"/>
        <v>219584</v>
      </c>
      <c r="G473" s="117">
        <v>126000</v>
      </c>
      <c r="H473" s="117">
        <v>89884</v>
      </c>
      <c r="I473" s="117">
        <v>2500</v>
      </c>
      <c r="J473" s="117">
        <v>1200</v>
      </c>
      <c r="K473" s="36"/>
      <c r="L473" s="129" t="s">
        <v>2315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20"/>
        <v>6796328</v>
      </c>
      <c r="G474" s="117">
        <v>2347337</v>
      </c>
      <c r="H474" s="117">
        <v>1138991</v>
      </c>
      <c r="I474" s="117">
        <v>2865000</v>
      </c>
      <c r="J474" s="117">
        <v>445000</v>
      </c>
      <c r="K474" s="36"/>
      <c r="L474" s="129" t="s">
        <v>2318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20"/>
        <v>1300485</v>
      </c>
      <c r="G475" s="117">
        <v>1076348</v>
      </c>
      <c r="H475" s="117">
        <v>224137</v>
      </c>
      <c r="I475" s="117">
        <v>0</v>
      </c>
      <c r="J475" s="117">
        <v>0</v>
      </c>
      <c r="K475" s="36"/>
      <c r="L475" s="129" t="s">
        <v>2315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20"/>
        <v>728265</v>
      </c>
      <c r="G476" s="117">
        <v>0</v>
      </c>
      <c r="H476" s="117">
        <v>0</v>
      </c>
      <c r="I476" s="117">
        <v>161800</v>
      </c>
      <c r="J476" s="117">
        <v>566465</v>
      </c>
      <c r="K476" s="36"/>
      <c r="L476" s="129" t="s">
        <v>2315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20"/>
        <v>2143708</v>
      </c>
      <c r="G477" s="117">
        <v>1274956</v>
      </c>
      <c r="H477" s="117">
        <v>637970</v>
      </c>
      <c r="I477" s="117">
        <v>10775</v>
      </c>
      <c r="J477" s="117">
        <v>220007</v>
      </c>
      <c r="K477" s="36"/>
      <c r="L477" s="129" t="s">
        <v>2315</v>
      </c>
    </row>
    <row r="478" spans="1:1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20"/>
        <v>241036</v>
      </c>
      <c r="G478" s="117">
        <v>0</v>
      </c>
      <c r="H478" s="117">
        <v>165476</v>
      </c>
      <c r="I478" s="117">
        <v>65060</v>
      </c>
      <c r="J478" s="117">
        <v>10500</v>
      </c>
      <c r="K478" s="36"/>
      <c r="L478" s="129" t="s">
        <v>2315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20"/>
        <v>7309536</v>
      </c>
      <c r="G479" s="117">
        <v>563032</v>
      </c>
      <c r="H479" s="117">
        <v>2419474</v>
      </c>
      <c r="I479" s="117">
        <v>0</v>
      </c>
      <c r="J479" s="117">
        <v>4327030</v>
      </c>
      <c r="K479" s="36"/>
      <c r="L479" s="129" t="s">
        <v>2315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20"/>
        <v>265432</v>
      </c>
      <c r="G480" s="117">
        <v>0</v>
      </c>
      <c r="H480" s="117">
        <v>227932</v>
      </c>
      <c r="I480" s="117">
        <v>0</v>
      </c>
      <c r="J480" s="117">
        <v>37500</v>
      </c>
      <c r="K480" s="36"/>
      <c r="L480" s="129" t="s">
        <v>2315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 t="s">
        <v>9</v>
      </c>
      <c r="G481" s="116" t="s">
        <v>9</v>
      </c>
      <c r="H481" s="116" t="s">
        <v>9</v>
      </c>
      <c r="I481" s="116" t="s">
        <v>9</v>
      </c>
      <c r="J481" s="116" t="s">
        <v>9</v>
      </c>
      <c r="K481" s="36"/>
      <c r="L481" s="129" t="s">
        <v>9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>G482+H482+I482+J482</f>
        <v>1895163</v>
      </c>
      <c r="G482" s="117">
        <v>4000</v>
      </c>
      <c r="H482" s="117">
        <v>319409</v>
      </c>
      <c r="I482" s="117">
        <v>0</v>
      </c>
      <c r="J482" s="117">
        <v>1571754</v>
      </c>
      <c r="K482" s="36"/>
      <c r="L482" s="129" t="s">
        <v>2315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>G483+H483+I483+J483</f>
        <v>309973</v>
      </c>
      <c r="G483" s="117">
        <v>0</v>
      </c>
      <c r="H483" s="117">
        <v>309973</v>
      </c>
      <c r="I483" s="117">
        <v>0</v>
      </c>
      <c r="J483" s="117">
        <v>0</v>
      </c>
      <c r="K483" s="36"/>
      <c r="L483" s="129" t="s">
        <v>2315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 t="s">
        <v>9</v>
      </c>
      <c r="G484" s="116" t="s">
        <v>9</v>
      </c>
      <c r="H484" s="116" t="s">
        <v>9</v>
      </c>
      <c r="I484" s="116" t="s">
        <v>9</v>
      </c>
      <c r="J484" s="116" t="s">
        <v>9</v>
      </c>
      <c r="K484" s="63"/>
      <c r="L484" s="129" t="s">
        <v>9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>G485+H485+I485+J485</f>
        <v>2090485</v>
      </c>
      <c r="G485" s="117">
        <v>0</v>
      </c>
      <c r="H485" s="117">
        <v>928470</v>
      </c>
      <c r="I485" s="117">
        <v>0</v>
      </c>
      <c r="J485" s="117">
        <v>1162015</v>
      </c>
      <c r="K485" s="36"/>
      <c r="L485" s="129" t="s">
        <v>2318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 t="s">
        <v>9</v>
      </c>
      <c r="G486" s="116" t="s">
        <v>9</v>
      </c>
      <c r="H486" s="116" t="s">
        <v>9</v>
      </c>
      <c r="I486" s="116" t="s">
        <v>9</v>
      </c>
      <c r="J486" s="116" t="s">
        <v>9</v>
      </c>
      <c r="K486" s="36"/>
      <c r="L486" s="129" t="s">
        <v>9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 t="s">
        <v>9</v>
      </c>
      <c r="G487" s="116" t="s">
        <v>9</v>
      </c>
      <c r="H487" s="116" t="s">
        <v>9</v>
      </c>
      <c r="I487" s="116" t="s">
        <v>9</v>
      </c>
      <c r="J487" s="116" t="s">
        <v>9</v>
      </c>
      <c r="K487" s="36"/>
      <c r="L487" s="129" t="s">
        <v>9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aca="true" t="shared" si="21" ref="F488:F511">G488+H488+I488+J488</f>
        <v>441172</v>
      </c>
      <c r="G488" s="117">
        <v>0</v>
      </c>
      <c r="H488" s="117">
        <v>281602</v>
      </c>
      <c r="I488" s="117">
        <v>19800</v>
      </c>
      <c r="J488" s="117">
        <v>139770</v>
      </c>
      <c r="K488" s="36"/>
      <c r="L488" s="129" t="s">
        <v>2315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21"/>
        <v>383187</v>
      </c>
      <c r="G489" s="117">
        <v>0</v>
      </c>
      <c r="H489" s="117">
        <v>263692</v>
      </c>
      <c r="I489" s="117">
        <v>0</v>
      </c>
      <c r="J489" s="117">
        <v>119495</v>
      </c>
      <c r="K489" s="36"/>
      <c r="L489" s="129" t="s">
        <v>2315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21"/>
        <v>207145</v>
      </c>
      <c r="G490" s="117">
        <v>0</v>
      </c>
      <c r="H490" s="117">
        <v>205245</v>
      </c>
      <c r="I490" s="117">
        <v>0</v>
      </c>
      <c r="J490" s="117">
        <v>1900</v>
      </c>
      <c r="K490" s="36"/>
      <c r="L490" s="129" t="s">
        <v>2315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21"/>
        <v>5474726</v>
      </c>
      <c r="G491" s="117">
        <v>0</v>
      </c>
      <c r="H491" s="117">
        <v>1705165</v>
      </c>
      <c r="I491" s="117">
        <v>2660000</v>
      </c>
      <c r="J491" s="117">
        <v>1109561</v>
      </c>
      <c r="K491" s="36"/>
      <c r="L491" s="129" t="s">
        <v>2315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21"/>
        <v>942698</v>
      </c>
      <c r="G492" s="117">
        <v>0</v>
      </c>
      <c r="H492" s="117">
        <v>818261</v>
      </c>
      <c r="I492" s="117">
        <v>0</v>
      </c>
      <c r="J492" s="117">
        <v>124437</v>
      </c>
      <c r="K492" s="36"/>
      <c r="L492" s="129" t="s">
        <v>2318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21"/>
        <v>1439190</v>
      </c>
      <c r="G493" s="117">
        <v>80700</v>
      </c>
      <c r="H493" s="117">
        <v>318274</v>
      </c>
      <c r="I493" s="117">
        <v>0</v>
      </c>
      <c r="J493" s="117">
        <v>1040216</v>
      </c>
      <c r="K493" s="36"/>
      <c r="L493" s="129" t="s">
        <v>2315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21"/>
        <v>135942</v>
      </c>
      <c r="G494" s="117">
        <v>0</v>
      </c>
      <c r="H494" s="117">
        <v>53250</v>
      </c>
      <c r="I494" s="117">
        <v>24500</v>
      </c>
      <c r="J494" s="117">
        <v>58192</v>
      </c>
      <c r="K494" s="36"/>
      <c r="L494" s="129" t="s">
        <v>2315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21"/>
        <v>33565</v>
      </c>
      <c r="G495" s="117">
        <v>0</v>
      </c>
      <c r="H495" s="117">
        <v>3000</v>
      </c>
      <c r="I495" s="117">
        <v>0</v>
      </c>
      <c r="J495" s="117">
        <v>30565</v>
      </c>
      <c r="K495" s="36"/>
      <c r="L495" s="129" t="s">
        <v>2318</v>
      </c>
    </row>
    <row r="496" spans="1:1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21"/>
        <v>27780</v>
      </c>
      <c r="G496" s="117">
        <v>0</v>
      </c>
      <c r="H496" s="117">
        <v>22780</v>
      </c>
      <c r="I496" s="117">
        <v>0</v>
      </c>
      <c r="J496" s="117">
        <v>5000</v>
      </c>
      <c r="K496" s="36"/>
      <c r="L496" s="129" t="s">
        <v>2315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21"/>
        <v>86800</v>
      </c>
      <c r="G497" s="117">
        <v>31200</v>
      </c>
      <c r="H497" s="117">
        <v>50000</v>
      </c>
      <c r="I497" s="117">
        <v>5500</v>
      </c>
      <c r="J497" s="117">
        <v>100</v>
      </c>
      <c r="K497" s="36"/>
      <c r="L497" s="129" t="s">
        <v>2315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21"/>
        <v>88383</v>
      </c>
      <c r="G498" s="117">
        <v>0</v>
      </c>
      <c r="H498" s="117">
        <v>86483</v>
      </c>
      <c r="I498" s="117">
        <v>0</v>
      </c>
      <c r="J498" s="117">
        <v>1900</v>
      </c>
      <c r="K498" s="36"/>
      <c r="L498" s="129" t="s">
        <v>2315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21"/>
        <v>540890</v>
      </c>
      <c r="G499" s="117">
        <v>0</v>
      </c>
      <c r="H499" s="117">
        <v>84390</v>
      </c>
      <c r="I499" s="117">
        <v>456500</v>
      </c>
      <c r="J499" s="117">
        <v>0</v>
      </c>
      <c r="K499" s="36"/>
      <c r="L499" s="129" t="s">
        <v>2318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21"/>
        <v>37184</v>
      </c>
      <c r="G500" s="117">
        <v>0</v>
      </c>
      <c r="H500" s="117">
        <v>23875</v>
      </c>
      <c r="I500" s="117">
        <v>0</v>
      </c>
      <c r="J500" s="117">
        <v>13309</v>
      </c>
      <c r="K500" s="36"/>
      <c r="L500" s="129" t="s">
        <v>2315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21"/>
        <v>436652</v>
      </c>
      <c r="G501" s="117">
        <v>0</v>
      </c>
      <c r="H501" s="117">
        <v>194255</v>
      </c>
      <c r="I501" s="117">
        <v>0</v>
      </c>
      <c r="J501" s="117">
        <v>242397</v>
      </c>
      <c r="K501" s="36"/>
      <c r="L501" s="129" t="s">
        <v>2315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21"/>
        <v>421897</v>
      </c>
      <c r="G502" s="117">
        <v>0</v>
      </c>
      <c r="H502" s="117">
        <v>322489</v>
      </c>
      <c r="I502" s="117">
        <v>53000</v>
      </c>
      <c r="J502" s="117">
        <v>46408</v>
      </c>
      <c r="K502" s="36"/>
      <c r="L502" s="129" t="s">
        <v>2318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21"/>
        <v>195384</v>
      </c>
      <c r="G503" s="117">
        <v>0</v>
      </c>
      <c r="H503" s="117">
        <v>24800</v>
      </c>
      <c r="I503" s="117">
        <v>59000</v>
      </c>
      <c r="J503" s="117">
        <v>111584</v>
      </c>
      <c r="K503" s="36"/>
      <c r="L503" s="129" t="s">
        <v>2318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21"/>
        <v>191940</v>
      </c>
      <c r="G504" s="117">
        <v>0</v>
      </c>
      <c r="H504" s="117">
        <v>152940</v>
      </c>
      <c r="I504" s="117">
        <v>0</v>
      </c>
      <c r="J504" s="117">
        <v>39000</v>
      </c>
      <c r="K504" s="36"/>
      <c r="L504" s="129" t="s">
        <v>2315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21"/>
        <v>8650</v>
      </c>
      <c r="G505" s="117">
        <v>0</v>
      </c>
      <c r="H505" s="117">
        <v>3450</v>
      </c>
      <c r="I505" s="117">
        <v>200</v>
      </c>
      <c r="J505" s="117">
        <v>5000</v>
      </c>
      <c r="K505" s="36"/>
      <c r="L505" s="129" t="s">
        <v>2315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21"/>
        <v>228004</v>
      </c>
      <c r="G506" s="117">
        <v>0</v>
      </c>
      <c r="H506" s="117">
        <v>125171</v>
      </c>
      <c r="I506" s="117">
        <v>43300</v>
      </c>
      <c r="J506" s="117">
        <v>59533</v>
      </c>
      <c r="K506" s="36"/>
      <c r="L506" s="129" t="s">
        <v>2315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21"/>
        <v>258713</v>
      </c>
      <c r="G507" s="117">
        <v>175000</v>
      </c>
      <c r="H507" s="117">
        <v>17000</v>
      </c>
      <c r="I507" s="117">
        <v>0</v>
      </c>
      <c r="J507" s="117">
        <v>66713</v>
      </c>
      <c r="K507" s="36"/>
      <c r="L507" s="129" t="s">
        <v>2318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21"/>
        <v>188671</v>
      </c>
      <c r="G508" s="117">
        <v>0</v>
      </c>
      <c r="H508" s="117">
        <v>188171</v>
      </c>
      <c r="I508" s="117">
        <v>0</v>
      </c>
      <c r="J508" s="117">
        <v>500</v>
      </c>
      <c r="K508" s="36"/>
      <c r="L508" s="129" t="s">
        <v>2315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21"/>
        <v>903152</v>
      </c>
      <c r="G509" s="117">
        <v>0</v>
      </c>
      <c r="H509" s="117">
        <v>332652</v>
      </c>
      <c r="I509" s="117">
        <v>0</v>
      </c>
      <c r="J509" s="117">
        <v>570500</v>
      </c>
      <c r="K509" s="36"/>
      <c r="L509" s="129" t="s">
        <v>2315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21"/>
        <v>2354912</v>
      </c>
      <c r="G510" s="117">
        <v>313800</v>
      </c>
      <c r="H510" s="117">
        <v>1599881</v>
      </c>
      <c r="I510" s="117">
        <v>0</v>
      </c>
      <c r="J510" s="117">
        <v>441231</v>
      </c>
      <c r="K510" s="36"/>
      <c r="L510" s="129" t="s">
        <v>2318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21"/>
        <v>3156295</v>
      </c>
      <c r="G511" s="117">
        <v>801</v>
      </c>
      <c r="H511" s="117">
        <v>2345843</v>
      </c>
      <c r="I511" s="117">
        <v>0</v>
      </c>
      <c r="J511" s="117">
        <v>809651</v>
      </c>
      <c r="K511" s="36"/>
      <c r="L511" s="129" t="s">
        <v>2318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 t="s">
        <v>9</v>
      </c>
      <c r="G512" s="116" t="s">
        <v>9</v>
      </c>
      <c r="H512" s="116" t="s">
        <v>9</v>
      </c>
      <c r="I512" s="116" t="s">
        <v>9</v>
      </c>
      <c r="J512" s="116" t="s">
        <v>9</v>
      </c>
      <c r="K512" s="36"/>
      <c r="L512" s="129" t="s">
        <v>9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 t="s">
        <v>9</v>
      </c>
      <c r="G513" s="116" t="s">
        <v>9</v>
      </c>
      <c r="H513" s="116" t="s">
        <v>9</v>
      </c>
      <c r="I513" s="116" t="s">
        <v>9</v>
      </c>
      <c r="J513" s="116" t="s">
        <v>9</v>
      </c>
      <c r="K513" s="36"/>
      <c r="L513" s="129" t="s">
        <v>9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>G514+H514+I514+J514</f>
        <v>7251772</v>
      </c>
      <c r="G514" s="117">
        <v>1741320</v>
      </c>
      <c r="H514" s="117">
        <v>2309653</v>
      </c>
      <c r="I514" s="117">
        <v>100000</v>
      </c>
      <c r="J514" s="117">
        <v>3100799</v>
      </c>
      <c r="K514" s="36"/>
      <c r="L514" s="129" t="s">
        <v>2315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 t="s">
        <v>9</v>
      </c>
      <c r="G515" s="116" t="s">
        <v>9</v>
      </c>
      <c r="H515" s="116" t="s">
        <v>9</v>
      </c>
      <c r="I515" s="116" t="s">
        <v>9</v>
      </c>
      <c r="J515" s="116" t="s">
        <v>9</v>
      </c>
      <c r="K515" s="36"/>
      <c r="L515" s="129" t="s">
        <v>9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22" ref="F516:F522">G516+H516+I516+J516</f>
        <v>13348373</v>
      </c>
      <c r="G516" s="117">
        <v>658200</v>
      </c>
      <c r="H516" s="117">
        <v>1492236</v>
      </c>
      <c r="I516" s="117">
        <v>28500</v>
      </c>
      <c r="J516" s="117">
        <v>11169437</v>
      </c>
      <c r="K516" s="36"/>
      <c r="L516" s="129" t="s">
        <v>2318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22"/>
        <v>1266778</v>
      </c>
      <c r="G517" s="117">
        <v>0</v>
      </c>
      <c r="H517" s="117">
        <v>409078</v>
      </c>
      <c r="I517" s="117">
        <v>0</v>
      </c>
      <c r="J517" s="117">
        <v>857700</v>
      </c>
      <c r="K517" s="36"/>
      <c r="L517" s="129" t="s">
        <v>2315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22"/>
        <v>8924749</v>
      </c>
      <c r="G518" s="117">
        <v>6025120</v>
      </c>
      <c r="H518" s="117">
        <v>2404484</v>
      </c>
      <c r="I518" s="117">
        <v>112571</v>
      </c>
      <c r="J518" s="117">
        <v>382574</v>
      </c>
      <c r="K518" s="36"/>
      <c r="L518" s="129" t="s">
        <v>2318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22"/>
        <v>173569</v>
      </c>
      <c r="G519" s="117">
        <v>0</v>
      </c>
      <c r="H519" s="117">
        <v>138569</v>
      </c>
      <c r="I519" s="117">
        <v>0</v>
      </c>
      <c r="J519" s="117">
        <v>35000</v>
      </c>
      <c r="K519" s="36"/>
      <c r="L519" s="129" t="s">
        <v>2315</v>
      </c>
    </row>
    <row r="520" spans="1:12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22"/>
        <v>0</v>
      </c>
      <c r="G520" s="117">
        <v>0</v>
      </c>
      <c r="H520" s="117">
        <v>0</v>
      </c>
      <c r="I520" s="117">
        <v>0</v>
      </c>
      <c r="J520" s="117">
        <v>0</v>
      </c>
      <c r="K520" s="36"/>
      <c r="L520" s="129" t="s">
        <v>2318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22"/>
        <v>3222584</v>
      </c>
      <c r="G521" s="117">
        <v>407501</v>
      </c>
      <c r="H521" s="117">
        <v>905600</v>
      </c>
      <c r="I521" s="117">
        <v>1601</v>
      </c>
      <c r="J521" s="117">
        <v>1907882</v>
      </c>
      <c r="K521" s="36"/>
      <c r="L521" s="129" t="s">
        <v>2315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22"/>
        <v>3662118</v>
      </c>
      <c r="G522" s="117">
        <v>566700</v>
      </c>
      <c r="H522" s="117">
        <v>323837</v>
      </c>
      <c r="I522" s="117">
        <v>2581500</v>
      </c>
      <c r="J522" s="117">
        <v>190081</v>
      </c>
      <c r="K522" s="36"/>
      <c r="L522" s="129" t="s">
        <v>2318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 t="s">
        <v>9</v>
      </c>
      <c r="G523" s="116" t="s">
        <v>9</v>
      </c>
      <c r="H523" s="116" t="s">
        <v>9</v>
      </c>
      <c r="I523" s="116" t="s">
        <v>9</v>
      </c>
      <c r="J523" s="116" t="s">
        <v>9</v>
      </c>
      <c r="K523" s="36"/>
      <c r="L523" s="129" t="s">
        <v>9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aca="true" t="shared" si="23" ref="F524:F555">G524+H524+I524+J524</f>
        <v>109889</v>
      </c>
      <c r="G524" s="117">
        <v>0</v>
      </c>
      <c r="H524" s="117">
        <v>104937</v>
      </c>
      <c r="I524" s="117">
        <v>0</v>
      </c>
      <c r="J524" s="117">
        <v>4952</v>
      </c>
      <c r="K524" s="36"/>
      <c r="L524" s="129" t="s">
        <v>2318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23"/>
        <v>159700</v>
      </c>
      <c r="G525" s="117">
        <v>0</v>
      </c>
      <c r="H525" s="117">
        <v>159700</v>
      </c>
      <c r="I525" s="117">
        <v>0</v>
      </c>
      <c r="J525" s="117">
        <v>0</v>
      </c>
      <c r="K525" s="36"/>
      <c r="L525" s="129" t="s">
        <v>2315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23"/>
        <v>253241</v>
      </c>
      <c r="G526" s="117">
        <v>0</v>
      </c>
      <c r="H526" s="117">
        <v>208281</v>
      </c>
      <c r="I526" s="117">
        <v>0</v>
      </c>
      <c r="J526" s="117">
        <v>44960</v>
      </c>
      <c r="K526" s="36"/>
      <c r="L526" s="129" t="s">
        <v>2315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23"/>
        <v>74083</v>
      </c>
      <c r="G527" s="117">
        <v>13000</v>
      </c>
      <c r="H527" s="117">
        <v>54033</v>
      </c>
      <c r="I527" s="117">
        <v>0</v>
      </c>
      <c r="J527" s="117">
        <v>7050</v>
      </c>
      <c r="K527" s="36"/>
      <c r="L527" s="129" t="s">
        <v>2315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23"/>
        <v>3860517</v>
      </c>
      <c r="G528" s="117">
        <v>1201400</v>
      </c>
      <c r="H528" s="117">
        <v>2469874</v>
      </c>
      <c r="I528" s="117">
        <v>2000</v>
      </c>
      <c r="J528" s="117">
        <v>187243</v>
      </c>
      <c r="K528" s="36"/>
      <c r="L528" s="129" t="s">
        <v>2315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23"/>
        <v>683306</v>
      </c>
      <c r="G529" s="117">
        <v>52800</v>
      </c>
      <c r="H529" s="117">
        <v>598546</v>
      </c>
      <c r="I529" s="117">
        <v>0</v>
      </c>
      <c r="J529" s="117">
        <v>31960</v>
      </c>
      <c r="K529" s="36"/>
      <c r="L529" s="129" t="s">
        <v>2318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23"/>
        <v>0</v>
      </c>
      <c r="G530" s="117">
        <v>0</v>
      </c>
      <c r="H530" s="117">
        <v>0</v>
      </c>
      <c r="I530" s="117">
        <v>0</v>
      </c>
      <c r="J530" s="117">
        <v>0</v>
      </c>
      <c r="K530" s="36"/>
      <c r="L530" s="129" t="s">
        <v>2315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23"/>
        <v>637079</v>
      </c>
      <c r="G531" s="117">
        <v>210000</v>
      </c>
      <c r="H531" s="117">
        <v>327635</v>
      </c>
      <c r="I531" s="117">
        <v>25001</v>
      </c>
      <c r="J531" s="117">
        <v>74443</v>
      </c>
      <c r="K531" s="36"/>
      <c r="L531" s="129" t="s">
        <v>2318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23"/>
        <v>219500</v>
      </c>
      <c r="G532" s="117">
        <v>0</v>
      </c>
      <c r="H532" s="117">
        <v>7500</v>
      </c>
      <c r="I532" s="117">
        <v>204500</v>
      </c>
      <c r="J532" s="117">
        <v>7500</v>
      </c>
      <c r="K532" s="36"/>
      <c r="L532" s="129" t="s">
        <v>2315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23"/>
        <v>16445</v>
      </c>
      <c r="G533" s="117">
        <v>0</v>
      </c>
      <c r="H533" s="117">
        <v>16095</v>
      </c>
      <c r="I533" s="117">
        <v>0</v>
      </c>
      <c r="J533" s="117">
        <v>350</v>
      </c>
      <c r="K533" s="36"/>
      <c r="L533" s="129" t="s">
        <v>2307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23"/>
        <v>1243180</v>
      </c>
      <c r="G534" s="117">
        <v>687900</v>
      </c>
      <c r="H534" s="117">
        <v>137290</v>
      </c>
      <c r="I534" s="117">
        <v>0</v>
      </c>
      <c r="J534" s="117">
        <v>417990</v>
      </c>
      <c r="K534" s="36"/>
      <c r="L534" s="129" t="s">
        <v>2315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23"/>
        <v>117301</v>
      </c>
      <c r="G535" s="117">
        <v>0</v>
      </c>
      <c r="H535" s="117">
        <v>62812</v>
      </c>
      <c r="I535" s="117">
        <v>0</v>
      </c>
      <c r="J535" s="117">
        <v>54489</v>
      </c>
      <c r="K535" s="36"/>
      <c r="L535" s="129" t="s">
        <v>2315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23"/>
        <v>226826</v>
      </c>
      <c r="G536" s="117">
        <v>0</v>
      </c>
      <c r="H536" s="117">
        <v>225075</v>
      </c>
      <c r="I536" s="117">
        <v>1</v>
      </c>
      <c r="J536" s="117">
        <v>1750</v>
      </c>
      <c r="K536" s="36"/>
      <c r="L536" s="129" t="s">
        <v>2315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23"/>
        <v>151930</v>
      </c>
      <c r="G537" s="117">
        <v>0</v>
      </c>
      <c r="H537" s="117">
        <v>17250</v>
      </c>
      <c r="I537" s="117">
        <v>0</v>
      </c>
      <c r="J537" s="117">
        <v>134680</v>
      </c>
      <c r="K537" s="36"/>
      <c r="L537" s="129" t="s">
        <v>2315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23"/>
        <v>101166</v>
      </c>
      <c r="G538" s="117">
        <v>0</v>
      </c>
      <c r="H538" s="117">
        <v>78708</v>
      </c>
      <c r="I538" s="117">
        <v>0</v>
      </c>
      <c r="J538" s="117">
        <v>22458</v>
      </c>
      <c r="K538" s="36"/>
      <c r="L538" s="129" t="s">
        <v>2315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23"/>
        <v>249669</v>
      </c>
      <c r="G539" s="117">
        <v>0</v>
      </c>
      <c r="H539" s="117">
        <v>116539</v>
      </c>
      <c r="I539" s="117">
        <v>87130</v>
      </c>
      <c r="J539" s="117">
        <v>46000</v>
      </c>
      <c r="K539" s="36"/>
      <c r="L539" s="129" t="s">
        <v>2315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23"/>
        <v>299841</v>
      </c>
      <c r="G540" s="117">
        <v>0</v>
      </c>
      <c r="H540" s="117">
        <v>267371</v>
      </c>
      <c r="I540" s="117">
        <v>11000</v>
      </c>
      <c r="J540" s="117">
        <v>21470</v>
      </c>
      <c r="K540" s="36"/>
      <c r="L540" s="129" t="s">
        <v>2315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23"/>
        <v>625636</v>
      </c>
      <c r="G541" s="117">
        <v>36850</v>
      </c>
      <c r="H541" s="117">
        <v>371398</v>
      </c>
      <c r="I541" s="117">
        <v>17200</v>
      </c>
      <c r="J541" s="117">
        <v>200188</v>
      </c>
      <c r="K541" s="36"/>
      <c r="L541" s="129" t="s">
        <v>2318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23"/>
        <v>139790</v>
      </c>
      <c r="G542" s="117">
        <v>0</v>
      </c>
      <c r="H542" s="117">
        <v>34965</v>
      </c>
      <c r="I542" s="117">
        <v>1700</v>
      </c>
      <c r="J542" s="117">
        <v>103125</v>
      </c>
      <c r="K542" s="36"/>
      <c r="L542" s="129" t="s">
        <v>2315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23"/>
        <v>73002</v>
      </c>
      <c r="G543" s="117">
        <v>0</v>
      </c>
      <c r="H543" s="117">
        <v>55250</v>
      </c>
      <c r="I543" s="117">
        <v>0</v>
      </c>
      <c r="J543" s="117">
        <v>17752</v>
      </c>
      <c r="K543" s="36"/>
      <c r="L543" s="129" t="s">
        <v>2315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23"/>
        <v>288932</v>
      </c>
      <c r="G544" s="117">
        <v>0</v>
      </c>
      <c r="H544" s="117">
        <v>131813</v>
      </c>
      <c r="I544" s="117">
        <v>0</v>
      </c>
      <c r="J544" s="117">
        <v>157119</v>
      </c>
      <c r="K544" s="36"/>
      <c r="L544" s="129" t="s">
        <v>2315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23"/>
        <v>67250</v>
      </c>
      <c r="G545" s="117">
        <v>0</v>
      </c>
      <c r="H545" s="117">
        <v>45700</v>
      </c>
      <c r="I545" s="117">
        <v>0</v>
      </c>
      <c r="J545" s="117">
        <v>21550</v>
      </c>
      <c r="K545" s="36"/>
      <c r="L545" s="129" t="s">
        <v>2315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23"/>
        <v>58225</v>
      </c>
      <c r="G546" s="117">
        <v>0</v>
      </c>
      <c r="H546" s="117">
        <v>52925</v>
      </c>
      <c r="I546" s="117">
        <v>5300</v>
      </c>
      <c r="J546" s="117">
        <v>0</v>
      </c>
      <c r="K546" s="36"/>
      <c r="L546" s="129" t="s">
        <v>2315</v>
      </c>
    </row>
    <row r="547" spans="1:12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23"/>
        <v>1022169</v>
      </c>
      <c r="G547" s="117">
        <v>0</v>
      </c>
      <c r="H547" s="117">
        <v>925761</v>
      </c>
      <c r="I547" s="117">
        <v>0</v>
      </c>
      <c r="J547" s="117">
        <v>96408</v>
      </c>
      <c r="K547" s="36"/>
      <c r="L547" s="129" t="s">
        <v>2318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23"/>
        <v>157819</v>
      </c>
      <c r="G548" s="117">
        <v>0</v>
      </c>
      <c r="H548" s="117">
        <v>157819</v>
      </c>
      <c r="I548" s="117">
        <v>0</v>
      </c>
      <c r="J548" s="117">
        <v>0</v>
      </c>
      <c r="K548" s="36"/>
      <c r="L548" s="129" t="s">
        <v>2315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23"/>
        <v>110064</v>
      </c>
      <c r="G549" s="117">
        <v>0</v>
      </c>
      <c r="H549" s="117">
        <v>97762</v>
      </c>
      <c r="I549" s="117">
        <v>0</v>
      </c>
      <c r="J549" s="117">
        <v>12302</v>
      </c>
      <c r="K549" s="36"/>
      <c r="L549" s="129" t="s">
        <v>2315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23"/>
        <v>77530</v>
      </c>
      <c r="G550" s="117">
        <v>0</v>
      </c>
      <c r="H550" s="117">
        <v>72680</v>
      </c>
      <c r="I550" s="117">
        <v>0</v>
      </c>
      <c r="J550" s="117">
        <v>4850</v>
      </c>
      <c r="K550" s="36"/>
      <c r="L550" s="129" t="s">
        <v>2315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23"/>
        <v>1277070</v>
      </c>
      <c r="G551" s="117">
        <v>606500</v>
      </c>
      <c r="H551" s="117">
        <v>621674</v>
      </c>
      <c r="I551" s="117">
        <v>6000</v>
      </c>
      <c r="J551" s="117">
        <v>42896</v>
      </c>
      <c r="K551" s="36"/>
      <c r="L551" s="129" t="s">
        <v>2318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23"/>
        <v>0</v>
      </c>
      <c r="G552" s="117">
        <v>0</v>
      </c>
      <c r="H552" s="117">
        <v>0</v>
      </c>
      <c r="I552" s="117">
        <v>0</v>
      </c>
      <c r="J552" s="117">
        <v>0</v>
      </c>
      <c r="K552" s="36"/>
      <c r="L552" s="129" t="s">
        <v>2315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23"/>
        <v>278092</v>
      </c>
      <c r="G553" s="117">
        <v>0</v>
      </c>
      <c r="H553" s="117">
        <v>208047</v>
      </c>
      <c r="I553" s="117">
        <v>41800</v>
      </c>
      <c r="J553" s="117">
        <v>28245</v>
      </c>
      <c r="K553" s="36"/>
      <c r="L553" s="129" t="s">
        <v>2315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23"/>
        <v>1538500</v>
      </c>
      <c r="G554" s="117">
        <v>631000</v>
      </c>
      <c r="H554" s="117">
        <v>506665</v>
      </c>
      <c r="I554" s="117">
        <v>0</v>
      </c>
      <c r="J554" s="117">
        <v>400835</v>
      </c>
      <c r="K554" s="36"/>
      <c r="L554" s="129" t="s">
        <v>2318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23"/>
        <v>3175807</v>
      </c>
      <c r="G555" s="117">
        <v>150000</v>
      </c>
      <c r="H555" s="117">
        <v>1040207</v>
      </c>
      <c r="I555" s="117">
        <v>1072000</v>
      </c>
      <c r="J555" s="117">
        <v>913600</v>
      </c>
      <c r="K555" s="36"/>
      <c r="L555" s="129" t="s">
        <v>2318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aca="true" t="shared" si="24" ref="F556:F587">G556+H556+I556+J556</f>
        <v>2270064</v>
      </c>
      <c r="G556" s="117">
        <v>399000</v>
      </c>
      <c r="H556" s="117">
        <v>1471528</v>
      </c>
      <c r="I556" s="117">
        <v>0</v>
      </c>
      <c r="J556" s="117">
        <v>399536</v>
      </c>
      <c r="K556" s="36"/>
      <c r="L556" s="129" t="s">
        <v>2315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24"/>
        <v>3079590</v>
      </c>
      <c r="G557" s="117">
        <v>529600</v>
      </c>
      <c r="H557" s="117">
        <v>908398</v>
      </c>
      <c r="I557" s="117">
        <v>12000</v>
      </c>
      <c r="J557" s="117">
        <v>1629592</v>
      </c>
      <c r="K557" s="36"/>
      <c r="L557" s="129" t="s">
        <v>2315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24"/>
        <v>596741</v>
      </c>
      <c r="G558" s="117">
        <v>0</v>
      </c>
      <c r="H558" s="117">
        <v>587440</v>
      </c>
      <c r="I558" s="117">
        <v>0</v>
      </c>
      <c r="J558" s="117">
        <v>9301</v>
      </c>
      <c r="K558" s="36"/>
      <c r="L558" s="129" t="s">
        <v>2315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24"/>
        <v>248650</v>
      </c>
      <c r="G559" s="117">
        <v>0</v>
      </c>
      <c r="H559" s="117">
        <v>62342</v>
      </c>
      <c r="I559" s="117">
        <v>0</v>
      </c>
      <c r="J559" s="117">
        <v>186308</v>
      </c>
      <c r="K559" s="36"/>
      <c r="L559" s="129" t="s">
        <v>2315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24"/>
        <v>1835175</v>
      </c>
      <c r="G560" s="117">
        <v>432200</v>
      </c>
      <c r="H560" s="117">
        <v>294775</v>
      </c>
      <c r="I560" s="117">
        <v>0</v>
      </c>
      <c r="J560" s="117">
        <v>1108200</v>
      </c>
      <c r="K560" s="36"/>
      <c r="L560" s="129" t="s">
        <v>2315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24"/>
        <v>377504</v>
      </c>
      <c r="G561" s="117">
        <v>0</v>
      </c>
      <c r="H561" s="117">
        <v>339704</v>
      </c>
      <c r="I561" s="117">
        <v>0</v>
      </c>
      <c r="J561" s="117">
        <v>37800</v>
      </c>
      <c r="K561" s="36"/>
      <c r="L561" s="129" t="s">
        <v>2315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24"/>
        <v>4556334</v>
      </c>
      <c r="G562" s="117">
        <v>0</v>
      </c>
      <c r="H562" s="117">
        <v>580733</v>
      </c>
      <c r="I562" s="117">
        <v>1692001</v>
      </c>
      <c r="J562" s="117">
        <v>2283600</v>
      </c>
      <c r="K562" s="36"/>
      <c r="L562" s="129" t="s">
        <v>2315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24"/>
        <v>3477756</v>
      </c>
      <c r="G563" s="117">
        <v>290000</v>
      </c>
      <c r="H563" s="117">
        <v>381671</v>
      </c>
      <c r="I563" s="117">
        <v>0</v>
      </c>
      <c r="J563" s="117">
        <v>2806085</v>
      </c>
      <c r="K563" s="36"/>
      <c r="L563" s="129" t="s">
        <v>2315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24"/>
        <v>1804109</v>
      </c>
      <c r="G564" s="117">
        <v>399800</v>
      </c>
      <c r="H564" s="117">
        <v>1082516</v>
      </c>
      <c r="I564" s="117">
        <v>4993</v>
      </c>
      <c r="J564" s="117">
        <v>316800</v>
      </c>
      <c r="K564" s="36"/>
      <c r="L564" s="129" t="s">
        <v>2315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24"/>
        <v>740166</v>
      </c>
      <c r="G565" s="117">
        <v>52600</v>
      </c>
      <c r="H565" s="117">
        <v>685363</v>
      </c>
      <c r="I565" s="117">
        <v>0</v>
      </c>
      <c r="J565" s="117">
        <v>2203</v>
      </c>
      <c r="K565" s="36"/>
      <c r="L565" s="129" t="s">
        <v>2318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24"/>
        <v>1307290</v>
      </c>
      <c r="G566" s="117">
        <v>0</v>
      </c>
      <c r="H566" s="117">
        <v>412203</v>
      </c>
      <c r="I566" s="117">
        <v>0</v>
      </c>
      <c r="J566" s="117">
        <v>895087</v>
      </c>
      <c r="K566" s="36"/>
      <c r="L566" s="129" t="s">
        <v>2315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24"/>
        <v>580622</v>
      </c>
      <c r="G567" s="117">
        <v>0</v>
      </c>
      <c r="H567" s="117">
        <v>525793</v>
      </c>
      <c r="I567" s="117">
        <v>0</v>
      </c>
      <c r="J567" s="117">
        <v>54829</v>
      </c>
      <c r="K567" s="36"/>
      <c r="L567" s="129" t="s">
        <v>2315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24"/>
        <v>279633</v>
      </c>
      <c r="G568" s="117">
        <v>0</v>
      </c>
      <c r="H568" s="117">
        <v>191630</v>
      </c>
      <c r="I568" s="117">
        <v>0</v>
      </c>
      <c r="J568" s="117">
        <v>88003</v>
      </c>
      <c r="K568" s="36"/>
      <c r="L568" s="129" t="s">
        <v>2315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24"/>
        <v>2137974</v>
      </c>
      <c r="G569" s="117">
        <v>245000</v>
      </c>
      <c r="H569" s="117">
        <v>971564</v>
      </c>
      <c r="I569" s="117">
        <v>666000</v>
      </c>
      <c r="J569" s="117">
        <v>255410</v>
      </c>
      <c r="K569" s="36"/>
      <c r="L569" s="129" t="s">
        <v>2315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24"/>
        <v>73406</v>
      </c>
      <c r="G570" s="117">
        <v>0</v>
      </c>
      <c r="H570" s="117">
        <v>65506</v>
      </c>
      <c r="I570" s="117">
        <v>0</v>
      </c>
      <c r="J570" s="117">
        <v>7900</v>
      </c>
      <c r="K570" s="36"/>
      <c r="L570" s="129" t="s">
        <v>2315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24"/>
        <v>2185160</v>
      </c>
      <c r="G571" s="117">
        <v>20050</v>
      </c>
      <c r="H571" s="117">
        <v>1874658</v>
      </c>
      <c r="I571" s="117">
        <v>0</v>
      </c>
      <c r="J571" s="117">
        <v>290452</v>
      </c>
      <c r="K571" s="36"/>
      <c r="L571" s="129" t="s">
        <v>2315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24"/>
        <v>2219979</v>
      </c>
      <c r="G572" s="117">
        <v>130014</v>
      </c>
      <c r="H572" s="117">
        <v>1368906</v>
      </c>
      <c r="I572" s="117">
        <v>20000</v>
      </c>
      <c r="J572" s="117">
        <v>701059</v>
      </c>
      <c r="K572" s="36"/>
      <c r="L572" s="129" t="s">
        <v>2315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24"/>
        <v>5536789</v>
      </c>
      <c r="G573" s="117">
        <v>1613500</v>
      </c>
      <c r="H573" s="117">
        <v>2726947</v>
      </c>
      <c r="I573" s="117">
        <v>209871</v>
      </c>
      <c r="J573" s="117">
        <v>986471</v>
      </c>
      <c r="K573" s="36"/>
      <c r="L573" s="129" t="s">
        <v>2318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24"/>
        <v>400</v>
      </c>
      <c r="G574" s="117">
        <v>0</v>
      </c>
      <c r="H574" s="117">
        <v>400</v>
      </c>
      <c r="I574" s="117">
        <v>0</v>
      </c>
      <c r="J574" s="117">
        <v>0</v>
      </c>
      <c r="K574" s="36"/>
      <c r="L574" s="129" t="s">
        <v>2315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24"/>
        <v>872822</v>
      </c>
      <c r="G575" s="117">
        <v>803106</v>
      </c>
      <c r="H575" s="117">
        <v>69713</v>
      </c>
      <c r="I575" s="117">
        <v>0</v>
      </c>
      <c r="J575" s="117">
        <v>3</v>
      </c>
      <c r="K575" s="36"/>
      <c r="L575" s="129" t="s">
        <v>2315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 t="s">
        <v>9</v>
      </c>
      <c r="G576" s="116" t="s">
        <v>9</v>
      </c>
      <c r="H576" s="116" t="s">
        <v>9</v>
      </c>
      <c r="I576" s="116" t="s">
        <v>9</v>
      </c>
      <c r="J576" s="116" t="s">
        <v>9</v>
      </c>
      <c r="K576" s="36"/>
      <c r="L576" s="129" t="s">
        <v>9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>G577+H577+I577+J577</f>
        <v>339850</v>
      </c>
      <c r="G577" s="117">
        <v>0</v>
      </c>
      <c r="H577" s="117">
        <v>46700</v>
      </c>
      <c r="I577" s="117">
        <v>0</v>
      </c>
      <c r="J577" s="117">
        <v>293150</v>
      </c>
      <c r="K577" s="36"/>
      <c r="L577" s="129" t="s">
        <v>2318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>G578+H578+I578+J578</f>
        <v>440591</v>
      </c>
      <c r="G578" s="117">
        <v>0</v>
      </c>
      <c r="H578" s="117">
        <v>383598</v>
      </c>
      <c r="I578" s="117">
        <v>0</v>
      </c>
      <c r="J578" s="117">
        <v>56993</v>
      </c>
      <c r="K578" s="36"/>
      <c r="L578" s="129" t="s">
        <v>2315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 t="s">
        <v>9</v>
      </c>
      <c r="G579" s="116" t="s">
        <v>9</v>
      </c>
      <c r="H579" s="116" t="s">
        <v>9</v>
      </c>
      <c r="I579" s="116" t="s">
        <v>9</v>
      </c>
      <c r="J579" s="116" t="s">
        <v>9</v>
      </c>
      <c r="K579" s="36"/>
      <c r="L579" s="129" t="s">
        <v>9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aca="true" t="shared" si="25" ref="F580:F591">G580+H580+I580+J580</f>
        <v>622850</v>
      </c>
      <c r="G580" s="117">
        <v>569650</v>
      </c>
      <c r="H580" s="117">
        <v>12100</v>
      </c>
      <c r="I580" s="117">
        <v>0</v>
      </c>
      <c r="J580" s="117">
        <v>41100</v>
      </c>
      <c r="K580" s="36"/>
      <c r="L580" s="129" t="s">
        <v>2315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25"/>
        <v>284246</v>
      </c>
      <c r="G581" s="117">
        <v>0</v>
      </c>
      <c r="H581" s="117">
        <v>109528</v>
      </c>
      <c r="I581" s="117">
        <v>0</v>
      </c>
      <c r="J581" s="117">
        <v>174718</v>
      </c>
      <c r="K581" s="36"/>
      <c r="L581" s="129" t="s">
        <v>2315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 t="shared" si="25"/>
        <v>745424</v>
      </c>
      <c r="G582" s="117">
        <v>0</v>
      </c>
      <c r="H582" s="117">
        <v>0</v>
      </c>
      <c r="I582" s="117">
        <v>0</v>
      </c>
      <c r="J582" s="117">
        <v>745424</v>
      </c>
      <c r="K582" s="36"/>
      <c r="L582" s="129" t="s">
        <v>2315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t="shared" si="25"/>
        <v>31970</v>
      </c>
      <c r="G583" s="117">
        <v>0</v>
      </c>
      <c r="H583" s="117">
        <v>29410</v>
      </c>
      <c r="I583" s="117">
        <v>0</v>
      </c>
      <c r="J583" s="117">
        <v>2560</v>
      </c>
      <c r="K583" s="36"/>
      <c r="L583" s="129" t="s">
        <v>2315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25"/>
        <v>81946</v>
      </c>
      <c r="G584" s="117">
        <v>0</v>
      </c>
      <c r="H584" s="117">
        <v>6250</v>
      </c>
      <c r="I584" s="117">
        <v>10500</v>
      </c>
      <c r="J584" s="117">
        <v>65196</v>
      </c>
      <c r="K584" s="36"/>
      <c r="L584" s="129" t="s">
        <v>2315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25"/>
        <v>188998</v>
      </c>
      <c r="G585" s="117">
        <v>0</v>
      </c>
      <c r="H585" s="117">
        <v>146098</v>
      </c>
      <c r="I585" s="117">
        <v>0</v>
      </c>
      <c r="J585" s="117">
        <v>42900</v>
      </c>
      <c r="K585" s="36"/>
      <c r="L585" s="129" t="s">
        <v>2315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25"/>
        <v>152516</v>
      </c>
      <c r="G586" s="117">
        <v>0</v>
      </c>
      <c r="H586" s="117">
        <v>96907</v>
      </c>
      <c r="I586" s="117">
        <v>0</v>
      </c>
      <c r="J586" s="117">
        <v>55609</v>
      </c>
      <c r="K586" s="36"/>
      <c r="L586" s="129" t="s">
        <v>2315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25"/>
        <v>100797</v>
      </c>
      <c r="G587" s="117">
        <v>0</v>
      </c>
      <c r="H587" s="117">
        <v>80996</v>
      </c>
      <c r="I587" s="117">
        <v>1000</v>
      </c>
      <c r="J587" s="117">
        <v>18801</v>
      </c>
      <c r="K587" s="36"/>
      <c r="L587" s="129" t="s">
        <v>2315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25"/>
        <v>64210</v>
      </c>
      <c r="G588" s="117">
        <v>600</v>
      </c>
      <c r="H588" s="117">
        <v>48610</v>
      </c>
      <c r="I588" s="117">
        <v>0</v>
      </c>
      <c r="J588" s="117">
        <v>15000</v>
      </c>
      <c r="K588" s="36"/>
      <c r="L588" s="129" t="s">
        <v>2315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25"/>
        <v>223170</v>
      </c>
      <c r="G589" s="117">
        <v>0</v>
      </c>
      <c r="H589" s="117">
        <v>30820</v>
      </c>
      <c r="I589" s="117">
        <v>22000</v>
      </c>
      <c r="J589" s="117">
        <v>170350</v>
      </c>
      <c r="K589" s="63"/>
      <c r="L589" s="129" t="s">
        <v>2318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25"/>
        <v>2131802</v>
      </c>
      <c r="G590" s="117">
        <v>174300</v>
      </c>
      <c r="H590" s="117">
        <v>178733</v>
      </c>
      <c r="I590" s="117">
        <v>5783</v>
      </c>
      <c r="J590" s="117">
        <v>1772986</v>
      </c>
      <c r="K590" s="36"/>
      <c r="L590" s="129" t="s">
        <v>2315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25"/>
        <v>39128</v>
      </c>
      <c r="G591" s="117">
        <v>0</v>
      </c>
      <c r="H591" s="117">
        <v>18500</v>
      </c>
      <c r="I591" s="117">
        <v>0</v>
      </c>
      <c r="J591" s="117">
        <v>20628</v>
      </c>
      <c r="K591" s="36"/>
      <c r="L591" s="129" t="s">
        <v>2315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29" t="s">
        <v>2308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26" ref="F593:F598">G593+H593+I593+J593</f>
        <v>229771</v>
      </c>
      <c r="G593" s="117">
        <v>0</v>
      </c>
      <c r="H593" s="117">
        <v>221559</v>
      </c>
      <c r="I593" s="117">
        <v>0</v>
      </c>
      <c r="J593" s="117">
        <v>8212</v>
      </c>
      <c r="K593" s="36"/>
      <c r="L593" s="129" t="s">
        <v>2315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26"/>
        <v>181022</v>
      </c>
      <c r="G594" s="117">
        <v>0</v>
      </c>
      <c r="H594" s="117">
        <v>147522</v>
      </c>
      <c r="I594" s="117">
        <v>29000</v>
      </c>
      <c r="J594" s="117">
        <v>4500</v>
      </c>
      <c r="K594" s="36"/>
      <c r="L594" s="129" t="s">
        <v>2315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26"/>
        <v>114916</v>
      </c>
      <c r="G595" s="117">
        <v>0</v>
      </c>
      <c r="H595" s="117">
        <v>35465</v>
      </c>
      <c r="I595" s="117">
        <v>10800</v>
      </c>
      <c r="J595" s="117">
        <v>68651</v>
      </c>
      <c r="K595" s="36"/>
      <c r="L595" s="129" t="s">
        <v>2315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26"/>
        <v>234311</v>
      </c>
      <c r="G596" s="117">
        <v>0</v>
      </c>
      <c r="H596" s="117">
        <v>119111</v>
      </c>
      <c r="I596" s="117">
        <v>9000</v>
      </c>
      <c r="J596" s="117">
        <v>106200</v>
      </c>
      <c r="K596" s="36"/>
      <c r="L596" s="129" t="s">
        <v>2318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26"/>
        <v>947273</v>
      </c>
      <c r="G597" s="117">
        <v>0</v>
      </c>
      <c r="H597" s="117">
        <v>28023</v>
      </c>
      <c r="I597" s="117">
        <v>900000</v>
      </c>
      <c r="J597" s="117">
        <v>19250</v>
      </c>
      <c r="K597" s="36"/>
      <c r="L597" s="129" t="s">
        <v>2318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26"/>
        <v>12650486</v>
      </c>
      <c r="G598" s="117">
        <v>0</v>
      </c>
      <c r="H598" s="117">
        <v>176000</v>
      </c>
      <c r="I598" s="117">
        <v>1168483</v>
      </c>
      <c r="J598" s="117">
        <v>11306003</v>
      </c>
      <c r="K598" s="36"/>
      <c r="L598" s="129" t="s">
        <v>2315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M1">
      <selection activeCell="O6" sqref="O6:R56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171000</v>
      </c>
      <c r="D6" s="100">
        <f>E6+F6</f>
        <v>137638</v>
      </c>
      <c r="E6" s="100">
        <v>8500</v>
      </c>
      <c r="F6" s="100">
        <v>129138</v>
      </c>
      <c r="H6" s="98" t="s">
        <v>257</v>
      </c>
      <c r="I6" s="99" t="s">
        <v>1739</v>
      </c>
      <c r="J6" s="100">
        <v>11100</v>
      </c>
      <c r="K6" s="100">
        <f>L6+M6</f>
        <v>447992</v>
      </c>
      <c r="L6" s="100">
        <v>5100</v>
      </c>
      <c r="M6" s="100">
        <v>442892</v>
      </c>
      <c r="O6" s="98" t="s">
        <v>257</v>
      </c>
      <c r="P6" s="99" t="s">
        <v>1739</v>
      </c>
      <c r="Q6" s="100">
        <v>171000</v>
      </c>
      <c r="R6" s="46">
        <f>S6+T6</f>
        <v>972521</v>
      </c>
      <c r="S6" s="100">
        <v>122500</v>
      </c>
      <c r="T6" s="100">
        <v>850021</v>
      </c>
      <c r="V6" s="98" t="s">
        <v>257</v>
      </c>
      <c r="W6" s="99" t="s">
        <v>1739</v>
      </c>
      <c r="X6" s="100">
        <v>11100</v>
      </c>
      <c r="Y6" s="100">
        <f>Z6+AA6</f>
        <v>3464043</v>
      </c>
      <c r="Z6" s="100">
        <v>14750</v>
      </c>
      <c r="AA6" s="100">
        <v>3449293</v>
      </c>
    </row>
    <row r="7" spans="1:27" ht="15">
      <c r="A7" s="98" t="s">
        <v>260</v>
      </c>
      <c r="B7" s="99" t="s">
        <v>2279</v>
      </c>
      <c r="C7" s="100">
        <v>127500</v>
      </c>
      <c r="D7" s="100">
        <f aca="true" t="shared" si="0" ref="D7:D70">E7+F7</f>
        <v>373218</v>
      </c>
      <c r="E7" s="79"/>
      <c r="F7" s="100">
        <v>373218</v>
      </c>
      <c r="H7" s="98" t="s">
        <v>260</v>
      </c>
      <c r="I7" s="99" t="s">
        <v>2279</v>
      </c>
      <c r="J7" s="100">
        <v>47000</v>
      </c>
      <c r="K7" s="100">
        <f aca="true" t="shared" si="1" ref="K7:K70">L7+M7</f>
        <v>2006376</v>
      </c>
      <c r="L7" s="79"/>
      <c r="M7" s="100">
        <v>2006376</v>
      </c>
      <c r="O7" s="98" t="s">
        <v>260</v>
      </c>
      <c r="P7" s="99" t="s">
        <v>2279</v>
      </c>
      <c r="Q7" s="100">
        <v>855641</v>
      </c>
      <c r="R7" s="46">
        <f aca="true" t="shared" si="2" ref="R7:R70">S7+T7</f>
        <v>3216656</v>
      </c>
      <c r="S7" s="100">
        <v>28500</v>
      </c>
      <c r="T7" s="100">
        <v>3188156</v>
      </c>
      <c r="V7" s="98" t="s">
        <v>260</v>
      </c>
      <c r="W7" s="99" t="s">
        <v>2279</v>
      </c>
      <c r="X7" s="100">
        <v>245675</v>
      </c>
      <c r="Y7" s="100">
        <f aca="true" t="shared" si="3" ref="Y7:Y70">Z7+AA7</f>
        <v>11727056</v>
      </c>
      <c r="Z7" s="79"/>
      <c r="AA7" s="100">
        <v>11727056</v>
      </c>
    </row>
    <row r="8" spans="1:27" ht="15">
      <c r="A8" s="98" t="s">
        <v>263</v>
      </c>
      <c r="B8" s="99" t="s">
        <v>1740</v>
      </c>
      <c r="C8" s="100">
        <v>205000</v>
      </c>
      <c r="D8" s="100">
        <f t="shared" si="0"/>
        <v>783138</v>
      </c>
      <c r="E8" s="100">
        <v>375655</v>
      </c>
      <c r="F8" s="100">
        <v>407483</v>
      </c>
      <c r="H8" s="98" t="s">
        <v>263</v>
      </c>
      <c r="I8" s="99" t="s">
        <v>1740</v>
      </c>
      <c r="J8" s="100">
        <v>1793000</v>
      </c>
      <c r="K8" s="100">
        <f t="shared" si="1"/>
        <v>76230</v>
      </c>
      <c r="L8" s="79"/>
      <c r="M8" s="100">
        <v>76230</v>
      </c>
      <c r="O8" s="98" t="s">
        <v>263</v>
      </c>
      <c r="P8" s="99" t="s">
        <v>1740</v>
      </c>
      <c r="Q8" s="100">
        <v>3065638</v>
      </c>
      <c r="R8" s="46">
        <f t="shared" si="2"/>
        <v>4102861</v>
      </c>
      <c r="S8" s="100">
        <v>984555</v>
      </c>
      <c r="T8" s="100">
        <v>3118306</v>
      </c>
      <c r="V8" s="98" t="s">
        <v>263</v>
      </c>
      <c r="W8" s="99" t="s">
        <v>1740</v>
      </c>
      <c r="X8" s="100">
        <v>1793000</v>
      </c>
      <c r="Y8" s="100">
        <f t="shared" si="3"/>
        <v>272430</v>
      </c>
      <c r="Z8" s="79"/>
      <c r="AA8" s="100">
        <v>272430</v>
      </c>
    </row>
    <row r="9" spans="1:27" ht="15">
      <c r="A9" s="98" t="s">
        <v>266</v>
      </c>
      <c r="B9" s="99" t="s">
        <v>1741</v>
      </c>
      <c r="C9" s="79"/>
      <c r="D9" s="100">
        <f t="shared" si="0"/>
        <v>107470</v>
      </c>
      <c r="E9" s="100">
        <v>50000</v>
      </c>
      <c r="F9" s="100">
        <v>57470</v>
      </c>
      <c r="H9" s="98" t="s">
        <v>269</v>
      </c>
      <c r="I9" s="99" t="s">
        <v>1742</v>
      </c>
      <c r="J9" s="100">
        <v>111050</v>
      </c>
      <c r="K9" s="100">
        <f t="shared" si="1"/>
        <v>108480</v>
      </c>
      <c r="L9" s="79"/>
      <c r="M9" s="100">
        <v>108480</v>
      </c>
      <c r="O9" s="98" t="s">
        <v>266</v>
      </c>
      <c r="P9" s="99" t="s">
        <v>1741</v>
      </c>
      <c r="Q9" s="100">
        <v>412700</v>
      </c>
      <c r="R9" s="46">
        <f t="shared" si="2"/>
        <v>282546</v>
      </c>
      <c r="S9" s="100">
        <v>111000</v>
      </c>
      <c r="T9" s="100">
        <v>171546</v>
      </c>
      <c r="V9" s="98" t="s">
        <v>266</v>
      </c>
      <c r="W9" s="99" t="s">
        <v>1741</v>
      </c>
      <c r="X9" s="79"/>
      <c r="Y9" s="100">
        <f t="shared" si="3"/>
        <v>9150</v>
      </c>
      <c r="Z9" s="79"/>
      <c r="AA9" s="100">
        <v>9150</v>
      </c>
    </row>
    <row r="10" spans="1:27" ht="15">
      <c r="A10" s="98" t="s">
        <v>269</v>
      </c>
      <c r="B10" s="99" t="s">
        <v>1742</v>
      </c>
      <c r="C10" s="100">
        <v>8300</v>
      </c>
      <c r="D10" s="100">
        <f t="shared" si="0"/>
        <v>93083</v>
      </c>
      <c r="E10" s="100">
        <v>7125</v>
      </c>
      <c r="F10" s="100">
        <v>85958</v>
      </c>
      <c r="H10" s="98" t="s">
        <v>272</v>
      </c>
      <c r="I10" s="99" t="s">
        <v>2242</v>
      </c>
      <c r="J10" s="79"/>
      <c r="K10" s="100">
        <f t="shared" si="1"/>
        <v>875</v>
      </c>
      <c r="L10" s="79"/>
      <c r="M10" s="100">
        <v>875</v>
      </c>
      <c r="O10" s="98" t="s">
        <v>269</v>
      </c>
      <c r="P10" s="99" t="s">
        <v>1742</v>
      </c>
      <c r="Q10" s="100">
        <v>202150</v>
      </c>
      <c r="R10" s="46">
        <f t="shared" si="2"/>
        <v>549233</v>
      </c>
      <c r="S10" s="100">
        <v>47525</v>
      </c>
      <c r="T10" s="100">
        <v>501708</v>
      </c>
      <c r="V10" s="98" t="s">
        <v>269</v>
      </c>
      <c r="W10" s="99" t="s">
        <v>1742</v>
      </c>
      <c r="X10" s="100">
        <v>118800</v>
      </c>
      <c r="Y10" s="100">
        <f t="shared" si="3"/>
        <v>217240</v>
      </c>
      <c r="Z10" s="100">
        <v>9000</v>
      </c>
      <c r="AA10" s="100">
        <v>208240</v>
      </c>
    </row>
    <row r="11" spans="1:27" ht="15">
      <c r="A11" s="98" t="s">
        <v>272</v>
      </c>
      <c r="B11" s="99" t="s">
        <v>2242</v>
      </c>
      <c r="C11" s="79"/>
      <c r="D11" s="100">
        <f t="shared" si="0"/>
        <v>77750</v>
      </c>
      <c r="E11" s="100">
        <v>73000</v>
      </c>
      <c r="F11" s="100">
        <v>4750</v>
      </c>
      <c r="H11" s="98" t="s">
        <v>275</v>
      </c>
      <c r="I11" s="99" t="s">
        <v>1743</v>
      </c>
      <c r="J11" s="79"/>
      <c r="K11" s="100">
        <f t="shared" si="1"/>
        <v>406301</v>
      </c>
      <c r="L11" s="79"/>
      <c r="M11" s="100">
        <v>406301</v>
      </c>
      <c r="O11" s="98" t="s">
        <v>272</v>
      </c>
      <c r="P11" s="99" t="s">
        <v>2242</v>
      </c>
      <c r="Q11" s="79"/>
      <c r="R11" s="46">
        <f t="shared" si="2"/>
        <v>116633</v>
      </c>
      <c r="S11" s="100">
        <v>73000</v>
      </c>
      <c r="T11" s="100">
        <v>43633</v>
      </c>
      <c r="V11" s="98" t="s">
        <v>272</v>
      </c>
      <c r="W11" s="99" t="s">
        <v>2242</v>
      </c>
      <c r="X11" s="100">
        <v>1400</v>
      </c>
      <c r="Y11" s="100">
        <f t="shared" si="3"/>
        <v>10975</v>
      </c>
      <c r="Z11" s="79"/>
      <c r="AA11" s="100">
        <v>10975</v>
      </c>
    </row>
    <row r="12" spans="1:27" ht="15">
      <c r="A12" s="98" t="s">
        <v>275</v>
      </c>
      <c r="B12" s="99" t="s">
        <v>1743</v>
      </c>
      <c r="C12" s="79"/>
      <c r="D12" s="100">
        <f t="shared" si="0"/>
        <v>47439</v>
      </c>
      <c r="E12" s="79"/>
      <c r="F12" s="100">
        <v>47439</v>
      </c>
      <c r="H12" s="98" t="s">
        <v>278</v>
      </c>
      <c r="I12" s="99" t="s">
        <v>1744</v>
      </c>
      <c r="J12" s="100">
        <v>518102</v>
      </c>
      <c r="K12" s="100">
        <f t="shared" si="1"/>
        <v>912539</v>
      </c>
      <c r="L12" s="79"/>
      <c r="M12" s="100">
        <v>912539</v>
      </c>
      <c r="O12" s="98" t="s">
        <v>275</v>
      </c>
      <c r="P12" s="99" t="s">
        <v>1743</v>
      </c>
      <c r="Q12" s="100">
        <v>0</v>
      </c>
      <c r="R12" s="46">
        <f t="shared" si="2"/>
        <v>352838</v>
      </c>
      <c r="S12" s="79"/>
      <c r="T12" s="100">
        <v>352838</v>
      </c>
      <c r="V12" s="98" t="s">
        <v>275</v>
      </c>
      <c r="W12" s="99" t="s">
        <v>1743</v>
      </c>
      <c r="X12" s="79"/>
      <c r="Y12" s="100">
        <f t="shared" si="3"/>
        <v>566169</v>
      </c>
      <c r="Z12" s="79"/>
      <c r="AA12" s="100">
        <v>566169</v>
      </c>
    </row>
    <row r="13" spans="1:27" ht="15">
      <c r="A13" s="98" t="s">
        <v>278</v>
      </c>
      <c r="B13" s="99" t="s">
        <v>1744</v>
      </c>
      <c r="C13" s="100">
        <v>798700</v>
      </c>
      <c r="D13" s="100">
        <f t="shared" si="0"/>
        <v>1566370</v>
      </c>
      <c r="E13" s="100">
        <v>6875</v>
      </c>
      <c r="F13" s="100">
        <v>1559495</v>
      </c>
      <c r="H13" s="98" t="s">
        <v>284</v>
      </c>
      <c r="I13" s="99" t="s">
        <v>1746</v>
      </c>
      <c r="J13" s="79"/>
      <c r="K13" s="100">
        <f t="shared" si="1"/>
        <v>33074</v>
      </c>
      <c r="L13" s="100">
        <v>9500</v>
      </c>
      <c r="M13" s="100">
        <v>23574</v>
      </c>
      <c r="O13" s="98" t="s">
        <v>278</v>
      </c>
      <c r="P13" s="99" t="s">
        <v>1744</v>
      </c>
      <c r="Q13" s="100">
        <v>4436157</v>
      </c>
      <c r="R13" s="46">
        <f t="shared" si="2"/>
        <v>10355662</v>
      </c>
      <c r="S13" s="100">
        <v>210036</v>
      </c>
      <c r="T13" s="100">
        <v>10145626</v>
      </c>
      <c r="V13" s="98" t="s">
        <v>278</v>
      </c>
      <c r="W13" s="99" t="s">
        <v>1744</v>
      </c>
      <c r="X13" s="100">
        <v>711252</v>
      </c>
      <c r="Y13" s="100">
        <f t="shared" si="3"/>
        <v>2561566</v>
      </c>
      <c r="Z13" s="100">
        <v>2650</v>
      </c>
      <c r="AA13" s="100">
        <v>2558916</v>
      </c>
    </row>
    <row r="14" spans="1:27" ht="15">
      <c r="A14" s="98" t="s">
        <v>281</v>
      </c>
      <c r="B14" s="99" t="s">
        <v>1745</v>
      </c>
      <c r="C14" s="79"/>
      <c r="D14" s="100">
        <f t="shared" si="0"/>
        <v>1000</v>
      </c>
      <c r="E14" s="79"/>
      <c r="F14" s="100">
        <v>1000</v>
      </c>
      <c r="H14" s="98" t="s">
        <v>287</v>
      </c>
      <c r="I14" s="99" t="s">
        <v>1747</v>
      </c>
      <c r="J14" s="100">
        <v>250600</v>
      </c>
      <c r="K14" s="100">
        <f t="shared" si="1"/>
        <v>772900</v>
      </c>
      <c r="L14" s="100">
        <v>389500</v>
      </c>
      <c r="M14" s="100">
        <v>383400</v>
      </c>
      <c r="O14" s="98" t="s">
        <v>281</v>
      </c>
      <c r="P14" s="99" t="s">
        <v>1745</v>
      </c>
      <c r="Q14" s="100">
        <v>7500</v>
      </c>
      <c r="R14" s="46">
        <f t="shared" si="2"/>
        <v>185580</v>
      </c>
      <c r="S14" s="79"/>
      <c r="T14" s="100">
        <v>185580</v>
      </c>
      <c r="V14" s="98" t="s">
        <v>281</v>
      </c>
      <c r="W14" s="99" t="s">
        <v>1745</v>
      </c>
      <c r="X14" s="100">
        <v>41440</v>
      </c>
      <c r="Y14" s="100">
        <f t="shared" si="3"/>
        <v>52816</v>
      </c>
      <c r="Z14" s="79"/>
      <c r="AA14" s="100">
        <v>52816</v>
      </c>
    </row>
    <row r="15" spans="1:27" ht="15">
      <c r="A15" s="98" t="s">
        <v>284</v>
      </c>
      <c r="B15" s="99" t="s">
        <v>1746</v>
      </c>
      <c r="C15" s="79"/>
      <c r="D15" s="100">
        <f t="shared" si="0"/>
        <v>28147</v>
      </c>
      <c r="E15" s="79"/>
      <c r="F15" s="100">
        <v>28147</v>
      </c>
      <c r="H15" s="98" t="s">
        <v>293</v>
      </c>
      <c r="I15" s="99" t="s">
        <v>1749</v>
      </c>
      <c r="J15" s="100">
        <v>11000</v>
      </c>
      <c r="K15" s="100">
        <f t="shared" si="1"/>
        <v>358763</v>
      </c>
      <c r="L15" s="100">
        <v>10000</v>
      </c>
      <c r="M15" s="100">
        <v>348763</v>
      </c>
      <c r="O15" s="98" t="s">
        <v>284</v>
      </c>
      <c r="P15" s="99" t="s">
        <v>1746</v>
      </c>
      <c r="Q15" s="100">
        <v>500</v>
      </c>
      <c r="R15" s="46">
        <f t="shared" si="2"/>
        <v>78786</v>
      </c>
      <c r="S15" s="79"/>
      <c r="T15" s="100">
        <v>78786</v>
      </c>
      <c r="V15" s="98" t="s">
        <v>284</v>
      </c>
      <c r="W15" s="99" t="s">
        <v>1746</v>
      </c>
      <c r="X15" s="79"/>
      <c r="Y15" s="100">
        <f t="shared" si="3"/>
        <v>146169</v>
      </c>
      <c r="Z15" s="100">
        <v>89500</v>
      </c>
      <c r="AA15" s="100">
        <v>56669</v>
      </c>
    </row>
    <row r="16" spans="1:27" ht="15">
      <c r="A16" s="98" t="s">
        <v>287</v>
      </c>
      <c r="B16" s="99" t="s">
        <v>1747</v>
      </c>
      <c r="C16" s="100">
        <v>16700</v>
      </c>
      <c r="D16" s="100">
        <f t="shared" si="0"/>
        <v>489543</v>
      </c>
      <c r="E16" s="100">
        <v>90200</v>
      </c>
      <c r="F16" s="100">
        <v>399343</v>
      </c>
      <c r="H16" s="98" t="s">
        <v>296</v>
      </c>
      <c r="I16" s="99" t="s">
        <v>2280</v>
      </c>
      <c r="J16" s="79"/>
      <c r="K16" s="100">
        <f t="shared" si="1"/>
        <v>50250</v>
      </c>
      <c r="L16" s="79"/>
      <c r="M16" s="100">
        <v>50250</v>
      </c>
      <c r="O16" s="98" t="s">
        <v>287</v>
      </c>
      <c r="P16" s="99" t="s">
        <v>1747</v>
      </c>
      <c r="Q16" s="100">
        <v>392050</v>
      </c>
      <c r="R16" s="46">
        <f t="shared" si="2"/>
        <v>2482107</v>
      </c>
      <c r="S16" s="100">
        <v>295175</v>
      </c>
      <c r="T16" s="100">
        <v>2186932</v>
      </c>
      <c r="V16" s="98" t="s">
        <v>287</v>
      </c>
      <c r="W16" s="99" t="s">
        <v>1747</v>
      </c>
      <c r="X16" s="100">
        <v>336600</v>
      </c>
      <c r="Y16" s="100">
        <f t="shared" si="3"/>
        <v>5369842</v>
      </c>
      <c r="Z16" s="100">
        <v>403500</v>
      </c>
      <c r="AA16" s="100">
        <v>4966342</v>
      </c>
    </row>
    <row r="17" spans="1:27" ht="15">
      <c r="A17" s="98" t="s">
        <v>293</v>
      </c>
      <c r="B17" s="99" t="s">
        <v>1749</v>
      </c>
      <c r="C17" s="79"/>
      <c r="D17" s="100">
        <f t="shared" si="0"/>
        <v>246327</v>
      </c>
      <c r="E17" s="79"/>
      <c r="F17" s="100">
        <v>246327</v>
      </c>
      <c r="H17" s="98" t="s">
        <v>299</v>
      </c>
      <c r="I17" s="99" t="s">
        <v>1750</v>
      </c>
      <c r="J17" s="79"/>
      <c r="K17" s="100">
        <f t="shared" si="1"/>
        <v>1200</v>
      </c>
      <c r="L17" s="79"/>
      <c r="M17" s="100">
        <v>1200</v>
      </c>
      <c r="O17" s="98" t="s">
        <v>290</v>
      </c>
      <c r="P17" s="99" t="s">
        <v>1748</v>
      </c>
      <c r="Q17" s="100">
        <v>1050505</v>
      </c>
      <c r="R17" s="46">
        <f t="shared" si="2"/>
        <v>1090783</v>
      </c>
      <c r="S17" s="100">
        <v>15000</v>
      </c>
      <c r="T17" s="100">
        <v>1075783</v>
      </c>
      <c r="V17" s="98" t="s">
        <v>290</v>
      </c>
      <c r="W17" s="99" t="s">
        <v>1748</v>
      </c>
      <c r="X17" s="100">
        <v>75380</v>
      </c>
      <c r="Y17" s="100">
        <f t="shared" si="3"/>
        <v>2766840</v>
      </c>
      <c r="Z17" s="79"/>
      <c r="AA17" s="100">
        <v>2766840</v>
      </c>
    </row>
    <row r="18" spans="1:27" ht="15">
      <c r="A18" s="98" t="s">
        <v>296</v>
      </c>
      <c r="B18" s="99" t="s">
        <v>2280</v>
      </c>
      <c r="C18" s="100">
        <v>505200</v>
      </c>
      <c r="D18" s="100">
        <f t="shared" si="0"/>
        <v>163511</v>
      </c>
      <c r="E18" s="79"/>
      <c r="F18" s="100">
        <v>163511</v>
      </c>
      <c r="H18" s="98" t="s">
        <v>302</v>
      </c>
      <c r="I18" s="99" t="s">
        <v>1751</v>
      </c>
      <c r="J18" s="79"/>
      <c r="K18" s="100">
        <f t="shared" si="1"/>
        <v>1657702</v>
      </c>
      <c r="L18" s="100">
        <v>16650</v>
      </c>
      <c r="M18" s="100">
        <v>1641052</v>
      </c>
      <c r="O18" s="98" t="s">
        <v>293</v>
      </c>
      <c r="P18" s="99" t="s">
        <v>1749</v>
      </c>
      <c r="Q18" s="100">
        <v>228000</v>
      </c>
      <c r="R18" s="46">
        <f t="shared" si="2"/>
        <v>1246422</v>
      </c>
      <c r="S18" s="100">
        <v>339000</v>
      </c>
      <c r="T18" s="100">
        <v>907422</v>
      </c>
      <c r="V18" s="98" t="s">
        <v>293</v>
      </c>
      <c r="W18" s="99" t="s">
        <v>1749</v>
      </c>
      <c r="X18" s="100">
        <v>704614</v>
      </c>
      <c r="Y18" s="100">
        <f t="shared" si="3"/>
        <v>2578165</v>
      </c>
      <c r="Z18" s="100">
        <v>168000</v>
      </c>
      <c r="AA18" s="100">
        <v>2410165</v>
      </c>
    </row>
    <row r="19" spans="1:27" ht="15">
      <c r="A19" s="98" t="s">
        <v>299</v>
      </c>
      <c r="B19" s="99" t="s">
        <v>1750</v>
      </c>
      <c r="C19" s="100">
        <v>73001</v>
      </c>
      <c r="D19" s="100">
        <f t="shared" si="0"/>
        <v>184355</v>
      </c>
      <c r="E19" s="79"/>
      <c r="F19" s="100">
        <v>184355</v>
      </c>
      <c r="H19" s="98" t="s">
        <v>305</v>
      </c>
      <c r="I19" s="99" t="s">
        <v>1752</v>
      </c>
      <c r="J19" s="100">
        <v>39000</v>
      </c>
      <c r="K19" s="100">
        <f t="shared" si="1"/>
        <v>14935</v>
      </c>
      <c r="L19" s="79"/>
      <c r="M19" s="100">
        <v>14935</v>
      </c>
      <c r="O19" s="98" t="s">
        <v>296</v>
      </c>
      <c r="P19" s="99" t="s">
        <v>2280</v>
      </c>
      <c r="Q19" s="100">
        <v>881500</v>
      </c>
      <c r="R19" s="46">
        <f t="shared" si="2"/>
        <v>792298</v>
      </c>
      <c r="S19" s="100">
        <v>256400</v>
      </c>
      <c r="T19" s="100">
        <v>535898</v>
      </c>
      <c r="V19" s="98" t="s">
        <v>296</v>
      </c>
      <c r="W19" s="99" t="s">
        <v>2280</v>
      </c>
      <c r="X19" s="79"/>
      <c r="Y19" s="100">
        <f t="shared" si="3"/>
        <v>732380</v>
      </c>
      <c r="Z19" s="100">
        <v>1000</v>
      </c>
      <c r="AA19" s="100">
        <v>731380</v>
      </c>
    </row>
    <row r="20" spans="1:27" ht="15">
      <c r="A20" s="98" t="s">
        <v>302</v>
      </c>
      <c r="B20" s="99" t="s">
        <v>1751</v>
      </c>
      <c r="C20" s="100">
        <v>585525</v>
      </c>
      <c r="D20" s="100">
        <f t="shared" si="0"/>
        <v>485871</v>
      </c>
      <c r="E20" s="79"/>
      <c r="F20" s="100">
        <v>485871</v>
      </c>
      <c r="H20" s="98" t="s">
        <v>308</v>
      </c>
      <c r="I20" s="99" t="s">
        <v>1753</v>
      </c>
      <c r="J20" s="79"/>
      <c r="K20" s="100">
        <f t="shared" si="1"/>
        <v>334891</v>
      </c>
      <c r="L20" s="100">
        <v>54100</v>
      </c>
      <c r="M20" s="100">
        <v>280791</v>
      </c>
      <c r="O20" s="98" t="s">
        <v>299</v>
      </c>
      <c r="P20" s="99" t="s">
        <v>1750</v>
      </c>
      <c r="Q20" s="100">
        <v>1232701</v>
      </c>
      <c r="R20" s="46">
        <f t="shared" si="2"/>
        <v>1876253</v>
      </c>
      <c r="S20" s="100">
        <v>102000</v>
      </c>
      <c r="T20" s="100">
        <v>1774253</v>
      </c>
      <c r="V20" s="98" t="s">
        <v>299</v>
      </c>
      <c r="W20" s="99" t="s">
        <v>1750</v>
      </c>
      <c r="X20" s="79"/>
      <c r="Y20" s="100">
        <f t="shared" si="3"/>
        <v>1200</v>
      </c>
      <c r="Z20" s="79"/>
      <c r="AA20" s="100">
        <v>1200</v>
      </c>
    </row>
    <row r="21" spans="1:27" ht="15">
      <c r="A21" s="98" t="s">
        <v>305</v>
      </c>
      <c r="B21" s="99" t="s">
        <v>1752</v>
      </c>
      <c r="C21" s="100">
        <v>185400</v>
      </c>
      <c r="D21" s="100">
        <f t="shared" si="0"/>
        <v>162326</v>
      </c>
      <c r="E21" s="79"/>
      <c r="F21" s="100">
        <v>162326</v>
      </c>
      <c r="H21" s="98" t="s">
        <v>311</v>
      </c>
      <c r="I21" s="99" t="s">
        <v>1754</v>
      </c>
      <c r="J21" s="79"/>
      <c r="K21" s="100">
        <f t="shared" si="1"/>
        <v>131925</v>
      </c>
      <c r="L21" s="79"/>
      <c r="M21" s="100">
        <v>131925</v>
      </c>
      <c r="O21" s="98" t="s">
        <v>302</v>
      </c>
      <c r="P21" s="99" t="s">
        <v>1751</v>
      </c>
      <c r="Q21" s="100">
        <v>6149085</v>
      </c>
      <c r="R21" s="46">
        <f t="shared" si="2"/>
        <v>3644811</v>
      </c>
      <c r="S21" s="100">
        <v>373093</v>
      </c>
      <c r="T21" s="100">
        <v>3271718</v>
      </c>
      <c r="V21" s="98" t="s">
        <v>302</v>
      </c>
      <c r="W21" s="99" t="s">
        <v>1751</v>
      </c>
      <c r="X21" s="100">
        <v>500</v>
      </c>
      <c r="Y21" s="100">
        <f t="shared" si="3"/>
        <v>2488541</v>
      </c>
      <c r="Z21" s="100">
        <v>224150</v>
      </c>
      <c r="AA21" s="100">
        <v>2264391</v>
      </c>
    </row>
    <row r="22" spans="1:27" ht="15">
      <c r="A22" s="98" t="s">
        <v>308</v>
      </c>
      <c r="B22" s="99" t="s">
        <v>1753</v>
      </c>
      <c r="C22" s="79"/>
      <c r="D22" s="100">
        <f t="shared" si="0"/>
        <v>307038</v>
      </c>
      <c r="E22" s="100">
        <v>62300</v>
      </c>
      <c r="F22" s="100">
        <v>244738</v>
      </c>
      <c r="H22" s="98" t="s">
        <v>317</v>
      </c>
      <c r="I22" s="99" t="s">
        <v>1756</v>
      </c>
      <c r="J22" s="100">
        <v>945600</v>
      </c>
      <c r="K22" s="100">
        <f t="shared" si="1"/>
        <v>34899</v>
      </c>
      <c r="L22" s="79"/>
      <c r="M22" s="100">
        <v>34899</v>
      </c>
      <c r="O22" s="98" t="s">
        <v>305</v>
      </c>
      <c r="P22" s="99" t="s">
        <v>1752</v>
      </c>
      <c r="Q22" s="100">
        <v>371901</v>
      </c>
      <c r="R22" s="46">
        <f t="shared" si="2"/>
        <v>497052</v>
      </c>
      <c r="S22" s="100">
        <v>22300</v>
      </c>
      <c r="T22" s="100">
        <v>474752</v>
      </c>
      <c r="V22" s="98" t="s">
        <v>305</v>
      </c>
      <c r="W22" s="99" t="s">
        <v>1752</v>
      </c>
      <c r="X22" s="100">
        <v>211800</v>
      </c>
      <c r="Y22" s="100">
        <f t="shared" si="3"/>
        <v>117359</v>
      </c>
      <c r="Z22" s="79"/>
      <c r="AA22" s="100">
        <v>117359</v>
      </c>
    </row>
    <row r="23" spans="1:27" ht="15">
      <c r="A23" s="98" t="s">
        <v>311</v>
      </c>
      <c r="B23" s="99" t="s">
        <v>1754</v>
      </c>
      <c r="C23" s="100">
        <v>550001</v>
      </c>
      <c r="D23" s="100">
        <f t="shared" si="0"/>
        <v>98130</v>
      </c>
      <c r="E23" s="100">
        <v>1000</v>
      </c>
      <c r="F23" s="100">
        <v>97130</v>
      </c>
      <c r="H23" s="98" t="s">
        <v>320</v>
      </c>
      <c r="I23" s="99" t="s">
        <v>1757</v>
      </c>
      <c r="J23" s="100">
        <v>242800</v>
      </c>
      <c r="K23" s="100">
        <f t="shared" si="1"/>
        <v>1277365</v>
      </c>
      <c r="L23" s="100">
        <v>39000</v>
      </c>
      <c r="M23" s="100">
        <v>1238365</v>
      </c>
      <c r="O23" s="98" t="s">
        <v>308</v>
      </c>
      <c r="P23" s="99" t="s">
        <v>1753</v>
      </c>
      <c r="Q23" s="100">
        <v>263300</v>
      </c>
      <c r="R23" s="46">
        <f t="shared" si="2"/>
        <v>904871</v>
      </c>
      <c r="S23" s="100">
        <v>179385</v>
      </c>
      <c r="T23" s="100">
        <v>725486</v>
      </c>
      <c r="V23" s="98" t="s">
        <v>308</v>
      </c>
      <c r="W23" s="99" t="s">
        <v>1753</v>
      </c>
      <c r="X23" s="79"/>
      <c r="Y23" s="100">
        <f t="shared" si="3"/>
        <v>5620184</v>
      </c>
      <c r="Z23" s="100">
        <v>54100</v>
      </c>
      <c r="AA23" s="100">
        <v>5566084</v>
      </c>
    </row>
    <row r="24" spans="1:27" ht="15">
      <c r="A24" s="98" t="s">
        <v>314</v>
      </c>
      <c r="B24" s="99" t="s">
        <v>1755</v>
      </c>
      <c r="C24" s="79"/>
      <c r="D24" s="100">
        <f t="shared" si="0"/>
        <v>57300</v>
      </c>
      <c r="E24" s="79"/>
      <c r="F24" s="100">
        <v>57300</v>
      </c>
      <c r="H24" s="98" t="s">
        <v>323</v>
      </c>
      <c r="I24" s="99" t="s">
        <v>1758</v>
      </c>
      <c r="J24" s="100">
        <v>38957</v>
      </c>
      <c r="K24" s="100">
        <f t="shared" si="1"/>
        <v>0</v>
      </c>
      <c r="L24" s="79"/>
      <c r="M24" s="79"/>
      <c r="O24" s="98" t="s">
        <v>311</v>
      </c>
      <c r="P24" s="99" t="s">
        <v>1754</v>
      </c>
      <c r="Q24" s="100">
        <v>776002</v>
      </c>
      <c r="R24" s="46">
        <f t="shared" si="2"/>
        <v>761602</v>
      </c>
      <c r="S24" s="100">
        <v>1500</v>
      </c>
      <c r="T24" s="100">
        <v>760102</v>
      </c>
      <c r="V24" s="98" t="s">
        <v>311</v>
      </c>
      <c r="W24" s="99" t="s">
        <v>1754</v>
      </c>
      <c r="X24" s="100">
        <v>607801</v>
      </c>
      <c r="Y24" s="100">
        <f t="shared" si="3"/>
        <v>1262759</v>
      </c>
      <c r="Z24" s="79"/>
      <c r="AA24" s="100">
        <v>1262759</v>
      </c>
    </row>
    <row r="25" spans="1:27" ht="15">
      <c r="A25" s="98" t="s">
        <v>317</v>
      </c>
      <c r="B25" s="99" t="s">
        <v>1756</v>
      </c>
      <c r="C25" s="100">
        <v>50100</v>
      </c>
      <c r="D25" s="100">
        <f t="shared" si="0"/>
        <v>127423</v>
      </c>
      <c r="E25" s="100">
        <v>10500</v>
      </c>
      <c r="F25" s="100">
        <v>116923</v>
      </c>
      <c r="H25" s="98" t="s">
        <v>330</v>
      </c>
      <c r="I25" s="99" t="s">
        <v>1760</v>
      </c>
      <c r="J25" s="79"/>
      <c r="K25" s="100">
        <f t="shared" si="1"/>
        <v>10500</v>
      </c>
      <c r="L25" s="79"/>
      <c r="M25" s="100">
        <v>10500</v>
      </c>
      <c r="O25" s="98" t="s">
        <v>314</v>
      </c>
      <c r="P25" s="99" t="s">
        <v>1755</v>
      </c>
      <c r="Q25" s="100">
        <v>250000</v>
      </c>
      <c r="R25" s="46">
        <f t="shared" si="2"/>
        <v>205265</v>
      </c>
      <c r="S25" s="79"/>
      <c r="T25" s="100">
        <v>205265</v>
      </c>
      <c r="V25" s="98" t="s">
        <v>317</v>
      </c>
      <c r="W25" s="99" t="s">
        <v>1756</v>
      </c>
      <c r="X25" s="100">
        <v>945600</v>
      </c>
      <c r="Y25" s="100">
        <f t="shared" si="3"/>
        <v>800784</v>
      </c>
      <c r="Z25" s="79"/>
      <c r="AA25" s="100">
        <v>800784</v>
      </c>
    </row>
    <row r="26" spans="1:27" ht="15">
      <c r="A26" s="98" t="s">
        <v>320</v>
      </c>
      <c r="B26" s="99" t="s">
        <v>1757</v>
      </c>
      <c r="C26" s="79"/>
      <c r="D26" s="100">
        <f t="shared" si="0"/>
        <v>1087560</v>
      </c>
      <c r="E26" s="100">
        <v>612307</v>
      </c>
      <c r="F26" s="100">
        <v>475253</v>
      </c>
      <c r="H26" s="98" t="s">
        <v>333</v>
      </c>
      <c r="I26" s="99" t="s">
        <v>1761</v>
      </c>
      <c r="J26" s="79"/>
      <c r="K26" s="100">
        <f t="shared" si="1"/>
        <v>1800</v>
      </c>
      <c r="L26" s="79"/>
      <c r="M26" s="100">
        <v>1800</v>
      </c>
      <c r="O26" s="98" t="s">
        <v>317</v>
      </c>
      <c r="P26" s="99" t="s">
        <v>1756</v>
      </c>
      <c r="Q26" s="100">
        <v>1162800</v>
      </c>
      <c r="R26" s="46">
        <f t="shared" si="2"/>
        <v>1151978</v>
      </c>
      <c r="S26" s="100">
        <v>10500</v>
      </c>
      <c r="T26" s="100">
        <v>1141478</v>
      </c>
      <c r="V26" s="98" t="s">
        <v>320</v>
      </c>
      <c r="W26" s="99" t="s">
        <v>1757</v>
      </c>
      <c r="X26" s="100">
        <v>242800</v>
      </c>
      <c r="Y26" s="100">
        <f t="shared" si="3"/>
        <v>4770501</v>
      </c>
      <c r="Z26" s="100">
        <v>1250200</v>
      </c>
      <c r="AA26" s="100">
        <v>3520301</v>
      </c>
    </row>
    <row r="27" spans="1:27" ht="15">
      <c r="A27" s="98" t="s">
        <v>323</v>
      </c>
      <c r="B27" s="99" t="s">
        <v>1758</v>
      </c>
      <c r="C27" s="100">
        <v>25000</v>
      </c>
      <c r="D27" s="100">
        <f t="shared" si="0"/>
        <v>24268</v>
      </c>
      <c r="E27" s="79"/>
      <c r="F27" s="100">
        <v>24268</v>
      </c>
      <c r="H27" s="98" t="s">
        <v>336</v>
      </c>
      <c r="I27" s="99" t="s">
        <v>1762</v>
      </c>
      <c r="J27" s="79"/>
      <c r="K27" s="100">
        <f t="shared" si="1"/>
        <v>29059</v>
      </c>
      <c r="L27" s="79"/>
      <c r="M27" s="100">
        <v>29059</v>
      </c>
      <c r="O27" s="98" t="s">
        <v>320</v>
      </c>
      <c r="P27" s="99" t="s">
        <v>1757</v>
      </c>
      <c r="Q27" s="100">
        <v>2344700</v>
      </c>
      <c r="R27" s="46">
        <f t="shared" si="2"/>
        <v>4024331</v>
      </c>
      <c r="S27" s="100">
        <v>1688067</v>
      </c>
      <c r="T27" s="100">
        <v>2336264</v>
      </c>
      <c r="V27" s="98" t="s">
        <v>323</v>
      </c>
      <c r="W27" s="99" t="s">
        <v>1758</v>
      </c>
      <c r="X27" s="100">
        <v>79957</v>
      </c>
      <c r="Y27" s="100">
        <f t="shared" si="3"/>
        <v>539420</v>
      </c>
      <c r="Z27" s="100">
        <v>325000</v>
      </c>
      <c r="AA27" s="100">
        <v>214420</v>
      </c>
    </row>
    <row r="28" spans="1:27" ht="15">
      <c r="A28" s="98" t="s">
        <v>330</v>
      </c>
      <c r="B28" s="99" t="s">
        <v>1760</v>
      </c>
      <c r="C28" s="100">
        <v>70000</v>
      </c>
      <c r="D28" s="100">
        <f t="shared" si="0"/>
        <v>195663</v>
      </c>
      <c r="E28" s="100">
        <v>75000</v>
      </c>
      <c r="F28" s="100">
        <v>120663</v>
      </c>
      <c r="H28" s="98" t="s">
        <v>339</v>
      </c>
      <c r="I28" s="99" t="s">
        <v>1763</v>
      </c>
      <c r="J28" s="79"/>
      <c r="K28" s="100">
        <f t="shared" si="1"/>
        <v>580057</v>
      </c>
      <c r="L28" s="79"/>
      <c r="M28" s="100">
        <v>580057</v>
      </c>
      <c r="O28" s="98" t="s">
        <v>323</v>
      </c>
      <c r="P28" s="99" t="s">
        <v>1758</v>
      </c>
      <c r="Q28" s="100">
        <v>26200</v>
      </c>
      <c r="R28" s="46">
        <f t="shared" si="2"/>
        <v>224302</v>
      </c>
      <c r="S28" s="100">
        <v>14500</v>
      </c>
      <c r="T28" s="100">
        <v>209802</v>
      </c>
      <c r="V28" s="98" t="s">
        <v>327</v>
      </c>
      <c r="W28" s="99" t="s">
        <v>1759</v>
      </c>
      <c r="X28" s="100">
        <v>3250</v>
      </c>
      <c r="Y28" s="100">
        <f t="shared" si="3"/>
        <v>2932164</v>
      </c>
      <c r="Z28" s="79"/>
      <c r="AA28" s="100">
        <v>2932164</v>
      </c>
    </row>
    <row r="29" spans="1:27" ht="15">
      <c r="A29" s="98" t="s">
        <v>333</v>
      </c>
      <c r="B29" s="99" t="s">
        <v>1761</v>
      </c>
      <c r="C29" s="100">
        <v>440000</v>
      </c>
      <c r="D29" s="100">
        <f t="shared" si="0"/>
        <v>2024108</v>
      </c>
      <c r="E29" s="100">
        <v>994900</v>
      </c>
      <c r="F29" s="100">
        <v>1029208</v>
      </c>
      <c r="H29" s="98" t="s">
        <v>345</v>
      </c>
      <c r="I29" s="99" t="s">
        <v>1765</v>
      </c>
      <c r="J29" s="100">
        <v>7147999</v>
      </c>
      <c r="K29" s="100">
        <f t="shared" si="1"/>
        <v>69680</v>
      </c>
      <c r="L29" s="79"/>
      <c r="M29" s="100">
        <v>69680</v>
      </c>
      <c r="O29" s="98" t="s">
        <v>327</v>
      </c>
      <c r="P29" s="99" t="s">
        <v>1759</v>
      </c>
      <c r="Q29" s="100">
        <v>1403655</v>
      </c>
      <c r="R29" s="46">
        <f t="shared" si="2"/>
        <v>3605661</v>
      </c>
      <c r="S29" s="100">
        <v>1584252</v>
      </c>
      <c r="T29" s="100">
        <v>2021409</v>
      </c>
      <c r="V29" s="98" t="s">
        <v>330</v>
      </c>
      <c r="W29" s="99" t="s">
        <v>1760</v>
      </c>
      <c r="X29" s="79"/>
      <c r="Y29" s="100">
        <f t="shared" si="3"/>
        <v>5450092</v>
      </c>
      <c r="Z29" s="100">
        <v>5016000</v>
      </c>
      <c r="AA29" s="100">
        <v>434092</v>
      </c>
    </row>
    <row r="30" spans="1:27" ht="15">
      <c r="A30" s="98" t="s">
        <v>336</v>
      </c>
      <c r="B30" s="99" t="s">
        <v>1762</v>
      </c>
      <c r="C30" s="100">
        <v>185000</v>
      </c>
      <c r="D30" s="100">
        <f t="shared" si="0"/>
        <v>154505</v>
      </c>
      <c r="E30" s="79"/>
      <c r="F30" s="100">
        <v>154505</v>
      </c>
      <c r="H30" s="98" t="s">
        <v>348</v>
      </c>
      <c r="I30" s="99" t="s">
        <v>1766</v>
      </c>
      <c r="J30" s="79"/>
      <c r="K30" s="100">
        <f t="shared" si="1"/>
        <v>421089</v>
      </c>
      <c r="L30" s="79"/>
      <c r="M30" s="100">
        <v>421089</v>
      </c>
      <c r="O30" s="98" t="s">
        <v>330</v>
      </c>
      <c r="P30" s="99" t="s">
        <v>1760</v>
      </c>
      <c r="Q30" s="100">
        <v>223000</v>
      </c>
      <c r="R30" s="46">
        <f t="shared" si="2"/>
        <v>1279012</v>
      </c>
      <c r="S30" s="100">
        <v>606800</v>
      </c>
      <c r="T30" s="100">
        <v>672212</v>
      </c>
      <c r="V30" s="98" t="s">
        <v>333</v>
      </c>
      <c r="W30" s="99" t="s">
        <v>1761</v>
      </c>
      <c r="X30" s="79"/>
      <c r="Y30" s="100">
        <f t="shared" si="3"/>
        <v>417702</v>
      </c>
      <c r="Z30" s="100">
        <v>25300</v>
      </c>
      <c r="AA30" s="100">
        <v>392402</v>
      </c>
    </row>
    <row r="31" spans="1:27" ht="15">
      <c r="A31" s="98" t="s">
        <v>339</v>
      </c>
      <c r="B31" s="99" t="s">
        <v>1763</v>
      </c>
      <c r="C31" s="79"/>
      <c r="D31" s="100">
        <f t="shared" si="0"/>
        <v>345250</v>
      </c>
      <c r="E31" s="79"/>
      <c r="F31" s="100">
        <v>345250</v>
      </c>
      <c r="H31" s="98" t="s">
        <v>357</v>
      </c>
      <c r="I31" s="99" t="s">
        <v>1769</v>
      </c>
      <c r="J31" s="79"/>
      <c r="K31" s="100">
        <f t="shared" si="1"/>
        <v>396200</v>
      </c>
      <c r="L31" s="79"/>
      <c r="M31" s="100">
        <v>396200</v>
      </c>
      <c r="O31" s="98" t="s">
        <v>333</v>
      </c>
      <c r="P31" s="99" t="s">
        <v>1761</v>
      </c>
      <c r="Q31" s="100">
        <v>2166301</v>
      </c>
      <c r="R31" s="46">
        <f t="shared" si="2"/>
        <v>6761649</v>
      </c>
      <c r="S31" s="100">
        <v>3617717</v>
      </c>
      <c r="T31" s="100">
        <v>3143932</v>
      </c>
      <c r="V31" s="98" t="s">
        <v>336</v>
      </c>
      <c r="W31" s="99" t="s">
        <v>1762</v>
      </c>
      <c r="X31" s="79"/>
      <c r="Y31" s="100">
        <f t="shared" si="3"/>
        <v>181534</v>
      </c>
      <c r="Z31" s="79"/>
      <c r="AA31" s="100">
        <v>181534</v>
      </c>
    </row>
    <row r="32" spans="1:27" ht="15">
      <c r="A32" s="98" t="s">
        <v>345</v>
      </c>
      <c r="B32" s="99" t="s">
        <v>1765</v>
      </c>
      <c r="C32" s="100">
        <v>1500</v>
      </c>
      <c r="D32" s="100">
        <f t="shared" si="0"/>
        <v>504137</v>
      </c>
      <c r="E32" s="100">
        <v>352825</v>
      </c>
      <c r="F32" s="100">
        <v>151312</v>
      </c>
      <c r="H32" s="98" t="s">
        <v>360</v>
      </c>
      <c r="I32" s="99" t="s">
        <v>1770</v>
      </c>
      <c r="J32" s="79"/>
      <c r="K32" s="100">
        <f t="shared" si="1"/>
        <v>127290</v>
      </c>
      <c r="L32" s="79"/>
      <c r="M32" s="100">
        <v>127290</v>
      </c>
      <c r="O32" s="98" t="s">
        <v>336</v>
      </c>
      <c r="P32" s="99" t="s">
        <v>1762</v>
      </c>
      <c r="Q32" s="100">
        <v>1260200</v>
      </c>
      <c r="R32" s="46">
        <f t="shared" si="2"/>
        <v>1925572</v>
      </c>
      <c r="S32" s="79"/>
      <c r="T32" s="100">
        <v>1925572</v>
      </c>
      <c r="V32" s="98" t="s">
        <v>339</v>
      </c>
      <c r="W32" s="99" t="s">
        <v>1763</v>
      </c>
      <c r="X32" s="100">
        <v>155000</v>
      </c>
      <c r="Y32" s="100">
        <f t="shared" si="3"/>
        <v>5418735</v>
      </c>
      <c r="Z32" s="79"/>
      <c r="AA32" s="100">
        <v>5418735</v>
      </c>
    </row>
    <row r="33" spans="1:27" ht="15">
      <c r="A33" s="98" t="s">
        <v>348</v>
      </c>
      <c r="B33" s="99" t="s">
        <v>1766</v>
      </c>
      <c r="C33" s="100">
        <v>712000</v>
      </c>
      <c r="D33" s="100">
        <f t="shared" si="0"/>
        <v>665805</v>
      </c>
      <c r="E33" s="100">
        <v>210700</v>
      </c>
      <c r="F33" s="100">
        <v>455105</v>
      </c>
      <c r="H33" s="98" t="s">
        <v>363</v>
      </c>
      <c r="I33" s="99" t="s">
        <v>1771</v>
      </c>
      <c r="J33" s="79"/>
      <c r="K33" s="100">
        <f t="shared" si="1"/>
        <v>180775</v>
      </c>
      <c r="L33" s="79"/>
      <c r="M33" s="100">
        <v>180775</v>
      </c>
      <c r="O33" s="98" t="s">
        <v>339</v>
      </c>
      <c r="P33" s="99" t="s">
        <v>1763</v>
      </c>
      <c r="Q33" s="100">
        <v>435900</v>
      </c>
      <c r="R33" s="46">
        <f t="shared" si="2"/>
        <v>674718</v>
      </c>
      <c r="S33" s="100">
        <v>9000</v>
      </c>
      <c r="T33" s="100">
        <v>665718</v>
      </c>
      <c r="V33" s="98" t="s">
        <v>342</v>
      </c>
      <c r="W33" s="99" t="s">
        <v>1764</v>
      </c>
      <c r="X33" s="79"/>
      <c r="Y33" s="100">
        <f t="shared" si="3"/>
        <v>698480</v>
      </c>
      <c r="Z33" s="79"/>
      <c r="AA33" s="100">
        <v>698480</v>
      </c>
    </row>
    <row r="34" spans="1:27" ht="15">
      <c r="A34" s="98" t="s">
        <v>351</v>
      </c>
      <c r="B34" s="99" t="s">
        <v>1767</v>
      </c>
      <c r="C34" s="100">
        <v>1000</v>
      </c>
      <c r="D34" s="100">
        <f t="shared" si="0"/>
        <v>234485</v>
      </c>
      <c r="E34" s="100">
        <v>12000</v>
      </c>
      <c r="F34" s="100">
        <v>222485</v>
      </c>
      <c r="H34" s="98" t="s">
        <v>366</v>
      </c>
      <c r="I34" s="99" t="s">
        <v>1772</v>
      </c>
      <c r="J34" s="100">
        <v>0</v>
      </c>
      <c r="K34" s="100">
        <f t="shared" si="1"/>
        <v>86000</v>
      </c>
      <c r="L34" s="79"/>
      <c r="M34" s="100">
        <v>86000</v>
      </c>
      <c r="O34" s="98" t="s">
        <v>342</v>
      </c>
      <c r="P34" s="99" t="s">
        <v>1764</v>
      </c>
      <c r="Q34" s="100">
        <v>2758900</v>
      </c>
      <c r="R34" s="46">
        <f t="shared" si="2"/>
        <v>860872</v>
      </c>
      <c r="S34" s="79"/>
      <c r="T34" s="100">
        <v>860872</v>
      </c>
      <c r="V34" s="98" t="s">
        <v>345</v>
      </c>
      <c r="W34" s="99" t="s">
        <v>1765</v>
      </c>
      <c r="X34" s="100">
        <v>7147999</v>
      </c>
      <c r="Y34" s="100">
        <f t="shared" si="3"/>
        <v>533851</v>
      </c>
      <c r="Z34" s="100">
        <v>50000</v>
      </c>
      <c r="AA34" s="100">
        <v>483851</v>
      </c>
    </row>
    <row r="35" spans="1:27" ht="15">
      <c r="A35" s="98" t="s">
        <v>357</v>
      </c>
      <c r="B35" s="99" t="s">
        <v>1769</v>
      </c>
      <c r="C35" s="100">
        <v>648500</v>
      </c>
      <c r="D35" s="100">
        <f t="shared" si="0"/>
        <v>458060</v>
      </c>
      <c r="E35" s="100">
        <v>54000</v>
      </c>
      <c r="F35" s="100">
        <v>404060</v>
      </c>
      <c r="H35" s="98" t="s">
        <v>369</v>
      </c>
      <c r="I35" s="99" t="s">
        <v>2281</v>
      </c>
      <c r="J35" s="79"/>
      <c r="K35" s="100">
        <f t="shared" si="1"/>
        <v>981221</v>
      </c>
      <c r="L35" s="100">
        <v>75000</v>
      </c>
      <c r="M35" s="100">
        <v>906221</v>
      </c>
      <c r="O35" s="98" t="s">
        <v>345</v>
      </c>
      <c r="P35" s="99" t="s">
        <v>1765</v>
      </c>
      <c r="Q35" s="100">
        <v>1061672</v>
      </c>
      <c r="R35" s="46">
        <f t="shared" si="2"/>
        <v>1050197</v>
      </c>
      <c r="S35" s="100">
        <v>452825</v>
      </c>
      <c r="T35" s="100">
        <v>597372</v>
      </c>
      <c r="V35" s="98" t="s">
        <v>348</v>
      </c>
      <c r="W35" s="99" t="s">
        <v>1766</v>
      </c>
      <c r="X35" s="79"/>
      <c r="Y35" s="100">
        <f t="shared" si="3"/>
        <v>589206</v>
      </c>
      <c r="Z35" s="100">
        <v>6500</v>
      </c>
      <c r="AA35" s="100">
        <v>582706</v>
      </c>
    </row>
    <row r="36" spans="1:27" ht="15">
      <c r="A36" s="98" t="s">
        <v>360</v>
      </c>
      <c r="B36" s="99" t="s">
        <v>1770</v>
      </c>
      <c r="C36" s="79"/>
      <c r="D36" s="100">
        <f t="shared" si="0"/>
        <v>134529</v>
      </c>
      <c r="E36" s="79"/>
      <c r="F36" s="100">
        <v>134529</v>
      </c>
      <c r="H36" s="98" t="s">
        <v>372</v>
      </c>
      <c r="I36" s="99" t="s">
        <v>1773</v>
      </c>
      <c r="J36" s="79"/>
      <c r="K36" s="100">
        <f t="shared" si="1"/>
        <v>3693000</v>
      </c>
      <c r="L36" s="100">
        <v>2530000</v>
      </c>
      <c r="M36" s="100">
        <v>1163000</v>
      </c>
      <c r="O36" s="98" t="s">
        <v>348</v>
      </c>
      <c r="P36" s="99" t="s">
        <v>1766</v>
      </c>
      <c r="Q36" s="100">
        <v>1811300</v>
      </c>
      <c r="R36" s="46">
        <f t="shared" si="2"/>
        <v>2975274</v>
      </c>
      <c r="S36" s="100">
        <v>609900</v>
      </c>
      <c r="T36" s="100">
        <v>2365374</v>
      </c>
      <c r="V36" s="98" t="s">
        <v>351</v>
      </c>
      <c r="W36" s="99" t="s">
        <v>1767</v>
      </c>
      <c r="X36" s="79"/>
      <c r="Y36" s="100">
        <f t="shared" si="3"/>
        <v>59100</v>
      </c>
      <c r="Z36" s="79"/>
      <c r="AA36" s="100">
        <v>59100</v>
      </c>
    </row>
    <row r="37" spans="1:27" ht="15">
      <c r="A37" s="98" t="s">
        <v>363</v>
      </c>
      <c r="B37" s="99" t="s">
        <v>1771</v>
      </c>
      <c r="C37" s="100">
        <v>844000</v>
      </c>
      <c r="D37" s="100">
        <f t="shared" si="0"/>
        <v>595813</v>
      </c>
      <c r="E37" s="79"/>
      <c r="F37" s="100">
        <v>595813</v>
      </c>
      <c r="H37" s="98" t="s">
        <v>375</v>
      </c>
      <c r="I37" s="99" t="s">
        <v>1774</v>
      </c>
      <c r="J37" s="79"/>
      <c r="K37" s="100">
        <f t="shared" si="1"/>
        <v>485458</v>
      </c>
      <c r="L37" s="79"/>
      <c r="M37" s="100">
        <v>485458</v>
      </c>
      <c r="O37" s="98" t="s">
        <v>351</v>
      </c>
      <c r="P37" s="99" t="s">
        <v>1767</v>
      </c>
      <c r="Q37" s="100">
        <v>1352102</v>
      </c>
      <c r="R37" s="46">
        <f t="shared" si="2"/>
        <v>1270552</v>
      </c>
      <c r="S37" s="100">
        <v>350020</v>
      </c>
      <c r="T37" s="100">
        <v>920532</v>
      </c>
      <c r="V37" s="98" t="s">
        <v>354</v>
      </c>
      <c r="W37" s="99" t="s">
        <v>1768</v>
      </c>
      <c r="X37" s="79"/>
      <c r="Y37" s="100">
        <f t="shared" si="3"/>
        <v>168336</v>
      </c>
      <c r="Z37" s="79"/>
      <c r="AA37" s="100">
        <v>168336</v>
      </c>
    </row>
    <row r="38" spans="1:27" ht="15">
      <c r="A38" s="98" t="s">
        <v>366</v>
      </c>
      <c r="B38" s="99" t="s">
        <v>1772</v>
      </c>
      <c r="C38" s="100">
        <v>239000</v>
      </c>
      <c r="D38" s="100">
        <f t="shared" si="0"/>
        <v>598525</v>
      </c>
      <c r="E38" s="100">
        <v>96300</v>
      </c>
      <c r="F38" s="100">
        <v>502225</v>
      </c>
      <c r="H38" s="98" t="s">
        <v>378</v>
      </c>
      <c r="I38" s="99" t="s">
        <v>1775</v>
      </c>
      <c r="J38" s="79"/>
      <c r="K38" s="100">
        <f t="shared" si="1"/>
        <v>82515</v>
      </c>
      <c r="L38" s="79"/>
      <c r="M38" s="100">
        <v>82515</v>
      </c>
      <c r="O38" s="98" t="s">
        <v>354</v>
      </c>
      <c r="P38" s="99" t="s">
        <v>1768</v>
      </c>
      <c r="Q38" s="79"/>
      <c r="R38" s="46">
        <f t="shared" si="2"/>
        <v>514677</v>
      </c>
      <c r="S38" s="100">
        <v>21000</v>
      </c>
      <c r="T38" s="100">
        <v>493677</v>
      </c>
      <c r="V38" s="98" t="s">
        <v>357</v>
      </c>
      <c r="W38" s="99" t="s">
        <v>1769</v>
      </c>
      <c r="X38" s="79"/>
      <c r="Y38" s="100">
        <f t="shared" si="3"/>
        <v>4183800</v>
      </c>
      <c r="Z38" s="79"/>
      <c r="AA38" s="100">
        <v>4183800</v>
      </c>
    </row>
    <row r="39" spans="1:27" ht="15">
      <c r="A39" s="98" t="s">
        <v>369</v>
      </c>
      <c r="B39" s="99" t="s">
        <v>2281</v>
      </c>
      <c r="C39" s="79"/>
      <c r="D39" s="100">
        <f t="shared" si="0"/>
        <v>186165</v>
      </c>
      <c r="E39" s="79"/>
      <c r="F39" s="100">
        <v>186165</v>
      </c>
      <c r="H39" s="98" t="s">
        <v>381</v>
      </c>
      <c r="I39" s="99" t="s">
        <v>1776</v>
      </c>
      <c r="J39" s="100">
        <v>823400</v>
      </c>
      <c r="K39" s="100">
        <f t="shared" si="1"/>
        <v>700381</v>
      </c>
      <c r="L39" s="79"/>
      <c r="M39" s="100">
        <v>700381</v>
      </c>
      <c r="O39" s="98" t="s">
        <v>357</v>
      </c>
      <c r="P39" s="99" t="s">
        <v>1769</v>
      </c>
      <c r="Q39" s="100">
        <v>1244500</v>
      </c>
      <c r="R39" s="46">
        <f t="shared" si="2"/>
        <v>2080963</v>
      </c>
      <c r="S39" s="100">
        <v>538400</v>
      </c>
      <c r="T39" s="100">
        <v>1542563</v>
      </c>
      <c r="V39" s="98" t="s">
        <v>360</v>
      </c>
      <c r="W39" s="99" t="s">
        <v>1770</v>
      </c>
      <c r="X39" s="79"/>
      <c r="Y39" s="100">
        <f t="shared" si="3"/>
        <v>2174214</v>
      </c>
      <c r="Z39" s="100">
        <v>64500</v>
      </c>
      <c r="AA39" s="100">
        <v>2109714</v>
      </c>
    </row>
    <row r="40" spans="1:27" ht="15">
      <c r="A40" s="98" t="s">
        <v>372</v>
      </c>
      <c r="B40" s="99" t="s">
        <v>1773</v>
      </c>
      <c r="C40" s="100">
        <v>871500</v>
      </c>
      <c r="D40" s="100">
        <f t="shared" si="0"/>
        <v>429759</v>
      </c>
      <c r="E40" s="79"/>
      <c r="F40" s="100">
        <v>429759</v>
      </c>
      <c r="H40" s="98" t="s">
        <v>384</v>
      </c>
      <c r="I40" s="99" t="s">
        <v>1777</v>
      </c>
      <c r="J40" s="79"/>
      <c r="K40" s="100">
        <f t="shared" si="1"/>
        <v>2372699</v>
      </c>
      <c r="L40" s="79"/>
      <c r="M40" s="100">
        <v>2372699</v>
      </c>
      <c r="O40" s="98" t="s">
        <v>360</v>
      </c>
      <c r="P40" s="99" t="s">
        <v>1770</v>
      </c>
      <c r="Q40" s="100">
        <v>267100</v>
      </c>
      <c r="R40" s="46">
        <f t="shared" si="2"/>
        <v>587005</v>
      </c>
      <c r="S40" s="79"/>
      <c r="T40" s="100">
        <v>587005</v>
      </c>
      <c r="V40" s="98" t="s">
        <v>363</v>
      </c>
      <c r="W40" s="99" t="s">
        <v>1771</v>
      </c>
      <c r="X40" s="100">
        <v>239000</v>
      </c>
      <c r="Y40" s="100">
        <f t="shared" si="3"/>
        <v>2653763</v>
      </c>
      <c r="Z40" s="79"/>
      <c r="AA40" s="100">
        <v>2653763</v>
      </c>
    </row>
    <row r="41" spans="1:27" ht="15">
      <c r="A41" s="98" t="s">
        <v>375</v>
      </c>
      <c r="B41" s="99" t="s">
        <v>1774</v>
      </c>
      <c r="C41" s="100">
        <v>100</v>
      </c>
      <c r="D41" s="100">
        <f t="shared" si="0"/>
        <v>679930</v>
      </c>
      <c r="E41" s="100">
        <v>177752</v>
      </c>
      <c r="F41" s="100">
        <v>502178</v>
      </c>
      <c r="H41" s="98" t="s">
        <v>387</v>
      </c>
      <c r="I41" s="99" t="s">
        <v>1778</v>
      </c>
      <c r="J41" s="100">
        <v>24377</v>
      </c>
      <c r="K41" s="100">
        <f t="shared" si="1"/>
        <v>103179</v>
      </c>
      <c r="L41" s="79"/>
      <c r="M41" s="100">
        <v>103179</v>
      </c>
      <c r="O41" s="98" t="s">
        <v>363</v>
      </c>
      <c r="P41" s="99" t="s">
        <v>1771</v>
      </c>
      <c r="Q41" s="100">
        <v>8657939</v>
      </c>
      <c r="R41" s="46">
        <f t="shared" si="2"/>
        <v>1756111</v>
      </c>
      <c r="S41" s="79"/>
      <c r="T41" s="100">
        <v>1756111</v>
      </c>
      <c r="V41" s="98" t="s">
        <v>366</v>
      </c>
      <c r="W41" s="99" t="s">
        <v>1772</v>
      </c>
      <c r="X41" s="100">
        <v>0</v>
      </c>
      <c r="Y41" s="100">
        <f t="shared" si="3"/>
        <v>295846</v>
      </c>
      <c r="Z41" s="79"/>
      <c r="AA41" s="100">
        <v>295846</v>
      </c>
    </row>
    <row r="42" spans="1:27" ht="15">
      <c r="A42" s="98" t="s">
        <v>378</v>
      </c>
      <c r="B42" s="99" t="s">
        <v>1775</v>
      </c>
      <c r="C42" s="100">
        <v>386500</v>
      </c>
      <c r="D42" s="100">
        <f t="shared" si="0"/>
        <v>36680</v>
      </c>
      <c r="E42" s="79"/>
      <c r="F42" s="100">
        <v>36680</v>
      </c>
      <c r="H42" s="98" t="s">
        <v>390</v>
      </c>
      <c r="I42" s="99" t="s">
        <v>1779</v>
      </c>
      <c r="J42" s="79"/>
      <c r="K42" s="100">
        <f t="shared" si="1"/>
        <v>410000</v>
      </c>
      <c r="L42" s="79"/>
      <c r="M42" s="100">
        <v>410000</v>
      </c>
      <c r="O42" s="98" t="s">
        <v>366</v>
      </c>
      <c r="P42" s="99" t="s">
        <v>1772</v>
      </c>
      <c r="Q42" s="100">
        <v>618445</v>
      </c>
      <c r="R42" s="46">
        <f t="shared" si="2"/>
        <v>1500174</v>
      </c>
      <c r="S42" s="100">
        <v>403600</v>
      </c>
      <c r="T42" s="100">
        <v>1096574</v>
      </c>
      <c r="V42" s="98" t="s">
        <v>369</v>
      </c>
      <c r="W42" s="99" t="s">
        <v>2281</v>
      </c>
      <c r="X42" s="100">
        <v>1743000</v>
      </c>
      <c r="Y42" s="100">
        <f t="shared" si="3"/>
        <v>17663609</v>
      </c>
      <c r="Z42" s="100">
        <v>10075000</v>
      </c>
      <c r="AA42" s="100">
        <v>7588609</v>
      </c>
    </row>
    <row r="43" spans="1:27" ht="15">
      <c r="A43" s="98" t="s">
        <v>381</v>
      </c>
      <c r="B43" s="99" t="s">
        <v>1776</v>
      </c>
      <c r="C43" s="100">
        <v>1609400</v>
      </c>
      <c r="D43" s="100">
        <f t="shared" si="0"/>
        <v>1762934</v>
      </c>
      <c r="E43" s="79"/>
      <c r="F43" s="100">
        <v>1762934</v>
      </c>
      <c r="H43" s="98" t="s">
        <v>393</v>
      </c>
      <c r="I43" s="99" t="s">
        <v>1780</v>
      </c>
      <c r="J43" s="100">
        <v>304000</v>
      </c>
      <c r="K43" s="100">
        <f t="shared" si="1"/>
        <v>1575205</v>
      </c>
      <c r="L43" s="79"/>
      <c r="M43" s="100">
        <v>1575205</v>
      </c>
      <c r="O43" s="98" t="s">
        <v>369</v>
      </c>
      <c r="P43" s="99" t="s">
        <v>2281</v>
      </c>
      <c r="Q43" s="100">
        <v>2101000</v>
      </c>
      <c r="R43" s="46">
        <f t="shared" si="2"/>
        <v>2576978</v>
      </c>
      <c r="S43" s="100">
        <v>1485500</v>
      </c>
      <c r="T43" s="100">
        <v>1091478</v>
      </c>
      <c r="V43" s="98" t="s">
        <v>372</v>
      </c>
      <c r="W43" s="99" t="s">
        <v>1773</v>
      </c>
      <c r="X43" s="100">
        <v>48850</v>
      </c>
      <c r="Y43" s="100">
        <f t="shared" si="3"/>
        <v>4791373</v>
      </c>
      <c r="Z43" s="100">
        <v>2530000</v>
      </c>
      <c r="AA43" s="100">
        <v>2261373</v>
      </c>
    </row>
    <row r="44" spans="1:27" ht="15">
      <c r="A44" s="98" t="s">
        <v>384</v>
      </c>
      <c r="B44" s="99" t="s">
        <v>1777</v>
      </c>
      <c r="C44" s="100">
        <v>459650</v>
      </c>
      <c r="D44" s="100">
        <f t="shared" si="0"/>
        <v>1634311</v>
      </c>
      <c r="E44" s="100">
        <v>181000</v>
      </c>
      <c r="F44" s="100">
        <v>1453311</v>
      </c>
      <c r="H44" s="98" t="s">
        <v>396</v>
      </c>
      <c r="I44" s="99" t="s">
        <v>1781</v>
      </c>
      <c r="J44" s="79"/>
      <c r="K44" s="100">
        <f t="shared" si="1"/>
        <v>836550</v>
      </c>
      <c r="L44" s="100">
        <v>80050</v>
      </c>
      <c r="M44" s="100">
        <v>756500</v>
      </c>
      <c r="O44" s="98" t="s">
        <v>372</v>
      </c>
      <c r="P44" s="99" t="s">
        <v>1773</v>
      </c>
      <c r="Q44" s="100">
        <v>7640018</v>
      </c>
      <c r="R44" s="46">
        <f t="shared" si="2"/>
        <v>1261059</v>
      </c>
      <c r="S44" s="100">
        <v>18000</v>
      </c>
      <c r="T44" s="100">
        <v>1243059</v>
      </c>
      <c r="V44" s="98" t="s">
        <v>375</v>
      </c>
      <c r="W44" s="99" t="s">
        <v>1774</v>
      </c>
      <c r="X44" s="100">
        <v>787112</v>
      </c>
      <c r="Y44" s="100">
        <f t="shared" si="3"/>
        <v>3637889</v>
      </c>
      <c r="Z44" s="100">
        <v>1756623</v>
      </c>
      <c r="AA44" s="100">
        <v>1881266</v>
      </c>
    </row>
    <row r="45" spans="1:27" ht="15">
      <c r="A45" s="98" t="s">
        <v>387</v>
      </c>
      <c r="B45" s="99" t="s">
        <v>1778</v>
      </c>
      <c r="C45" s="79"/>
      <c r="D45" s="100">
        <f t="shared" si="0"/>
        <v>627803</v>
      </c>
      <c r="E45" s="100">
        <v>239653</v>
      </c>
      <c r="F45" s="100">
        <v>388150</v>
      </c>
      <c r="H45" s="98" t="s">
        <v>399</v>
      </c>
      <c r="I45" s="99" t="s">
        <v>1782</v>
      </c>
      <c r="J45" s="79"/>
      <c r="K45" s="100">
        <f t="shared" si="1"/>
        <v>116824</v>
      </c>
      <c r="L45" s="79"/>
      <c r="M45" s="100">
        <v>116824</v>
      </c>
      <c r="O45" s="98" t="s">
        <v>375</v>
      </c>
      <c r="P45" s="99" t="s">
        <v>1774</v>
      </c>
      <c r="Q45" s="100">
        <v>337105</v>
      </c>
      <c r="R45" s="46">
        <f t="shared" si="2"/>
        <v>5027231</v>
      </c>
      <c r="S45" s="100">
        <v>1685232</v>
      </c>
      <c r="T45" s="100">
        <v>3341999</v>
      </c>
      <c r="V45" s="98" t="s">
        <v>378</v>
      </c>
      <c r="W45" s="99" t="s">
        <v>1775</v>
      </c>
      <c r="X45" s="79"/>
      <c r="Y45" s="100">
        <f t="shared" si="3"/>
        <v>816536</v>
      </c>
      <c r="Z45" s="79"/>
      <c r="AA45" s="100">
        <v>816536</v>
      </c>
    </row>
    <row r="46" spans="1:27" ht="15">
      <c r="A46" s="98" t="s">
        <v>390</v>
      </c>
      <c r="B46" s="99" t="s">
        <v>1779</v>
      </c>
      <c r="C46" s="79"/>
      <c r="D46" s="100">
        <f t="shared" si="0"/>
        <v>1098788</v>
      </c>
      <c r="E46" s="100">
        <v>526300</v>
      </c>
      <c r="F46" s="100">
        <v>572488</v>
      </c>
      <c r="H46" s="98" t="s">
        <v>402</v>
      </c>
      <c r="I46" s="99" t="s">
        <v>1783</v>
      </c>
      <c r="J46" s="79"/>
      <c r="K46" s="100">
        <f t="shared" si="1"/>
        <v>9800</v>
      </c>
      <c r="L46" s="79"/>
      <c r="M46" s="100">
        <v>9800</v>
      </c>
      <c r="O46" s="98" t="s">
        <v>378</v>
      </c>
      <c r="P46" s="99" t="s">
        <v>1775</v>
      </c>
      <c r="Q46" s="100">
        <v>956500</v>
      </c>
      <c r="R46" s="46">
        <f t="shared" si="2"/>
        <v>486615</v>
      </c>
      <c r="S46" s="79"/>
      <c r="T46" s="100">
        <v>486615</v>
      </c>
      <c r="V46" s="98" t="s">
        <v>381</v>
      </c>
      <c r="W46" s="99" t="s">
        <v>1776</v>
      </c>
      <c r="X46" s="100">
        <v>3008400</v>
      </c>
      <c r="Y46" s="100">
        <f t="shared" si="3"/>
        <v>3262126</v>
      </c>
      <c r="Z46" s="100">
        <v>205578</v>
      </c>
      <c r="AA46" s="100">
        <v>3056548</v>
      </c>
    </row>
    <row r="47" spans="1:27" ht="15">
      <c r="A47" s="98" t="s">
        <v>393</v>
      </c>
      <c r="B47" s="99" t="s">
        <v>1780</v>
      </c>
      <c r="C47" s="100">
        <v>1</v>
      </c>
      <c r="D47" s="100">
        <f t="shared" si="0"/>
        <v>1720698</v>
      </c>
      <c r="E47" s="79"/>
      <c r="F47" s="100">
        <v>1720698</v>
      </c>
      <c r="H47" s="98" t="s">
        <v>405</v>
      </c>
      <c r="I47" s="99" t="s">
        <v>1784</v>
      </c>
      <c r="J47" s="79"/>
      <c r="K47" s="100">
        <f t="shared" si="1"/>
        <v>74251</v>
      </c>
      <c r="L47" s="79"/>
      <c r="M47" s="100">
        <v>74251</v>
      </c>
      <c r="O47" s="98" t="s">
        <v>381</v>
      </c>
      <c r="P47" s="99" t="s">
        <v>1776</v>
      </c>
      <c r="Q47" s="100">
        <v>7101300</v>
      </c>
      <c r="R47" s="46">
        <f t="shared" si="2"/>
        <v>5592284</v>
      </c>
      <c r="S47" s="100">
        <v>185500</v>
      </c>
      <c r="T47" s="100">
        <v>5406784</v>
      </c>
      <c r="V47" s="98" t="s">
        <v>384</v>
      </c>
      <c r="W47" s="99" t="s">
        <v>1777</v>
      </c>
      <c r="X47" s="100">
        <v>24950</v>
      </c>
      <c r="Y47" s="100">
        <f t="shared" si="3"/>
        <v>4534286</v>
      </c>
      <c r="Z47" s="100">
        <v>37000</v>
      </c>
      <c r="AA47" s="100">
        <v>4497286</v>
      </c>
    </row>
    <row r="48" spans="1:27" ht="15">
      <c r="A48" s="98" t="s">
        <v>396</v>
      </c>
      <c r="B48" s="99" t="s">
        <v>1781</v>
      </c>
      <c r="C48" s="79"/>
      <c r="D48" s="100">
        <f t="shared" si="0"/>
        <v>346443</v>
      </c>
      <c r="E48" s="100">
        <v>181200</v>
      </c>
      <c r="F48" s="100">
        <v>165243</v>
      </c>
      <c r="H48" s="98" t="s">
        <v>408</v>
      </c>
      <c r="I48" s="99" t="s">
        <v>1785</v>
      </c>
      <c r="J48" s="79"/>
      <c r="K48" s="100">
        <f t="shared" si="1"/>
        <v>423140</v>
      </c>
      <c r="L48" s="79"/>
      <c r="M48" s="100">
        <v>423140</v>
      </c>
      <c r="O48" s="98" t="s">
        <v>384</v>
      </c>
      <c r="P48" s="99" t="s">
        <v>1777</v>
      </c>
      <c r="Q48" s="100">
        <v>11690533</v>
      </c>
      <c r="R48" s="46">
        <f t="shared" si="2"/>
        <v>5146940</v>
      </c>
      <c r="S48" s="100">
        <v>1625950</v>
      </c>
      <c r="T48" s="100">
        <v>3520990</v>
      </c>
      <c r="V48" s="98" t="s">
        <v>387</v>
      </c>
      <c r="W48" s="99" t="s">
        <v>1778</v>
      </c>
      <c r="X48" s="100">
        <v>43877</v>
      </c>
      <c r="Y48" s="100">
        <f t="shared" si="3"/>
        <v>517833</v>
      </c>
      <c r="Z48" s="79"/>
      <c r="AA48" s="100">
        <v>517833</v>
      </c>
    </row>
    <row r="49" spans="1:27" ht="15">
      <c r="A49" s="98" t="s">
        <v>399</v>
      </c>
      <c r="B49" s="99" t="s">
        <v>1782</v>
      </c>
      <c r="C49" s="79"/>
      <c r="D49" s="100">
        <f t="shared" si="0"/>
        <v>354941</v>
      </c>
      <c r="E49" s="79"/>
      <c r="F49" s="100">
        <v>354941</v>
      </c>
      <c r="H49" s="98" t="s">
        <v>411</v>
      </c>
      <c r="I49" s="99" t="s">
        <v>2282</v>
      </c>
      <c r="J49" s="79"/>
      <c r="K49" s="100">
        <f t="shared" si="1"/>
        <v>32001</v>
      </c>
      <c r="L49" s="79"/>
      <c r="M49" s="100">
        <v>32001</v>
      </c>
      <c r="O49" s="98" t="s">
        <v>387</v>
      </c>
      <c r="P49" s="99" t="s">
        <v>1778</v>
      </c>
      <c r="Q49" s="100">
        <v>1721828</v>
      </c>
      <c r="R49" s="46">
        <f t="shared" si="2"/>
        <v>1692830</v>
      </c>
      <c r="S49" s="100">
        <v>239653</v>
      </c>
      <c r="T49" s="100">
        <v>1453177</v>
      </c>
      <c r="V49" s="98" t="s">
        <v>390</v>
      </c>
      <c r="W49" s="99" t="s">
        <v>1779</v>
      </c>
      <c r="X49" s="100">
        <v>72100</v>
      </c>
      <c r="Y49" s="100">
        <f t="shared" si="3"/>
        <v>2230822</v>
      </c>
      <c r="Z49" s="79"/>
      <c r="AA49" s="100">
        <v>2230822</v>
      </c>
    </row>
    <row r="50" spans="1:27" ht="15">
      <c r="A50" s="98" t="s">
        <v>402</v>
      </c>
      <c r="B50" s="99" t="s">
        <v>1783</v>
      </c>
      <c r="C50" s="100">
        <v>0</v>
      </c>
      <c r="D50" s="100">
        <f t="shared" si="0"/>
        <v>109024</v>
      </c>
      <c r="E50" s="100">
        <v>18000</v>
      </c>
      <c r="F50" s="100">
        <v>91024</v>
      </c>
      <c r="H50" s="98" t="s">
        <v>414</v>
      </c>
      <c r="I50" s="99" t="s">
        <v>1786</v>
      </c>
      <c r="J50" s="79"/>
      <c r="K50" s="100">
        <f t="shared" si="1"/>
        <v>302135</v>
      </c>
      <c r="L50" s="79"/>
      <c r="M50" s="100">
        <v>302135</v>
      </c>
      <c r="O50" s="98" t="s">
        <v>390</v>
      </c>
      <c r="P50" s="99" t="s">
        <v>1779</v>
      </c>
      <c r="Q50" s="100">
        <v>681800</v>
      </c>
      <c r="R50" s="46">
        <f t="shared" si="2"/>
        <v>4020479</v>
      </c>
      <c r="S50" s="100">
        <v>1874826</v>
      </c>
      <c r="T50" s="100">
        <v>2145653</v>
      </c>
      <c r="V50" s="98" t="s">
        <v>393</v>
      </c>
      <c r="W50" s="99" t="s">
        <v>1780</v>
      </c>
      <c r="X50" s="100">
        <v>19300100</v>
      </c>
      <c r="Y50" s="100">
        <f t="shared" si="3"/>
        <v>10411055</v>
      </c>
      <c r="Z50" s="100">
        <v>58350</v>
      </c>
      <c r="AA50" s="100">
        <v>10352705</v>
      </c>
    </row>
    <row r="51" spans="1:27" ht="15">
      <c r="A51" s="98" t="s">
        <v>405</v>
      </c>
      <c r="B51" s="99" t="s">
        <v>1784</v>
      </c>
      <c r="C51" s="79"/>
      <c r="D51" s="100">
        <f t="shared" si="0"/>
        <v>453779</v>
      </c>
      <c r="E51" s="100">
        <v>183000</v>
      </c>
      <c r="F51" s="100">
        <v>270779</v>
      </c>
      <c r="H51" s="98" t="s">
        <v>417</v>
      </c>
      <c r="I51" s="99" t="s">
        <v>1787</v>
      </c>
      <c r="J51" s="79"/>
      <c r="K51" s="100">
        <f t="shared" si="1"/>
        <v>88134</v>
      </c>
      <c r="L51" s="79"/>
      <c r="M51" s="100">
        <v>88134</v>
      </c>
      <c r="O51" s="98" t="s">
        <v>393</v>
      </c>
      <c r="P51" s="99" t="s">
        <v>1780</v>
      </c>
      <c r="Q51" s="100">
        <v>8080221</v>
      </c>
      <c r="R51" s="46">
        <f t="shared" si="2"/>
        <v>3095708</v>
      </c>
      <c r="S51" s="100">
        <v>200650</v>
      </c>
      <c r="T51" s="100">
        <v>2895058</v>
      </c>
      <c r="V51" s="98" t="s">
        <v>396</v>
      </c>
      <c r="W51" s="99" t="s">
        <v>1781</v>
      </c>
      <c r="X51" s="79"/>
      <c r="Y51" s="100">
        <f t="shared" si="3"/>
        <v>896200</v>
      </c>
      <c r="Z51" s="100">
        <v>80050</v>
      </c>
      <c r="AA51" s="100">
        <v>816150</v>
      </c>
    </row>
    <row r="52" spans="1:27" ht="15">
      <c r="A52" s="98" t="s">
        <v>408</v>
      </c>
      <c r="B52" s="99" t="s">
        <v>1785</v>
      </c>
      <c r="C52" s="79"/>
      <c r="D52" s="100">
        <f t="shared" si="0"/>
        <v>635213</v>
      </c>
      <c r="E52" s="100">
        <v>271950</v>
      </c>
      <c r="F52" s="100">
        <v>363263</v>
      </c>
      <c r="H52" s="98" t="s">
        <v>420</v>
      </c>
      <c r="I52" s="99" t="s">
        <v>1788</v>
      </c>
      <c r="J52" s="100">
        <v>400</v>
      </c>
      <c r="K52" s="100">
        <f t="shared" si="1"/>
        <v>229331</v>
      </c>
      <c r="L52" s="79"/>
      <c r="M52" s="100">
        <v>229331</v>
      </c>
      <c r="O52" s="98" t="s">
        <v>396</v>
      </c>
      <c r="P52" s="99" t="s">
        <v>1781</v>
      </c>
      <c r="Q52" s="79"/>
      <c r="R52" s="46">
        <f t="shared" si="2"/>
        <v>1441632</v>
      </c>
      <c r="S52" s="100">
        <v>764801</v>
      </c>
      <c r="T52" s="100">
        <v>676831</v>
      </c>
      <c r="V52" s="98" t="s">
        <v>399</v>
      </c>
      <c r="W52" s="99" t="s">
        <v>1782</v>
      </c>
      <c r="X52" s="79"/>
      <c r="Y52" s="100">
        <f t="shared" si="3"/>
        <v>5147694</v>
      </c>
      <c r="Z52" s="100">
        <v>4800000</v>
      </c>
      <c r="AA52" s="100">
        <v>347694</v>
      </c>
    </row>
    <row r="53" spans="1:27" ht="15">
      <c r="A53" s="98" t="s">
        <v>411</v>
      </c>
      <c r="B53" s="99" t="s">
        <v>2282</v>
      </c>
      <c r="C53" s="79"/>
      <c r="D53" s="100">
        <f t="shared" si="0"/>
        <v>348189</v>
      </c>
      <c r="E53" s="100">
        <v>90600</v>
      </c>
      <c r="F53" s="100">
        <v>257589</v>
      </c>
      <c r="H53" s="98" t="s">
        <v>423</v>
      </c>
      <c r="I53" s="99" t="s">
        <v>1789</v>
      </c>
      <c r="J53" s="100">
        <v>21000</v>
      </c>
      <c r="K53" s="100">
        <f t="shared" si="1"/>
        <v>658548</v>
      </c>
      <c r="L53" s="79"/>
      <c r="M53" s="100">
        <v>658548</v>
      </c>
      <c r="O53" s="98" t="s">
        <v>399</v>
      </c>
      <c r="P53" s="99" t="s">
        <v>1782</v>
      </c>
      <c r="Q53" s="79"/>
      <c r="R53" s="46">
        <f t="shared" si="2"/>
        <v>1803807</v>
      </c>
      <c r="S53" s="100">
        <v>436075</v>
      </c>
      <c r="T53" s="100">
        <v>1367732</v>
      </c>
      <c r="V53" s="98" t="s">
        <v>402</v>
      </c>
      <c r="W53" s="99" t="s">
        <v>1783</v>
      </c>
      <c r="X53" s="79"/>
      <c r="Y53" s="100">
        <f t="shared" si="3"/>
        <v>669107</v>
      </c>
      <c r="Z53" s="100">
        <v>7550</v>
      </c>
      <c r="AA53" s="100">
        <v>661557</v>
      </c>
    </row>
    <row r="54" spans="1:27" ht="15">
      <c r="A54" s="98" t="s">
        <v>414</v>
      </c>
      <c r="B54" s="99" t="s">
        <v>1786</v>
      </c>
      <c r="C54" s="79"/>
      <c r="D54" s="100">
        <f t="shared" si="0"/>
        <v>122120</v>
      </c>
      <c r="E54" s="100">
        <v>25000</v>
      </c>
      <c r="F54" s="100">
        <v>97120</v>
      </c>
      <c r="H54" s="98" t="s">
        <v>426</v>
      </c>
      <c r="I54" s="99" t="s">
        <v>1790</v>
      </c>
      <c r="J54" s="79"/>
      <c r="K54" s="100">
        <f t="shared" si="1"/>
        <v>414851</v>
      </c>
      <c r="L54" s="79"/>
      <c r="M54" s="100">
        <v>414851</v>
      </c>
      <c r="O54" s="98" t="s">
        <v>402</v>
      </c>
      <c r="P54" s="99" t="s">
        <v>1783</v>
      </c>
      <c r="Q54" s="100">
        <v>568000</v>
      </c>
      <c r="R54" s="46">
        <f t="shared" si="2"/>
        <v>1263033</v>
      </c>
      <c r="S54" s="100">
        <v>334500</v>
      </c>
      <c r="T54" s="100">
        <v>928533</v>
      </c>
      <c r="V54" s="98" t="s">
        <v>405</v>
      </c>
      <c r="W54" s="99" t="s">
        <v>1784</v>
      </c>
      <c r="X54" s="79"/>
      <c r="Y54" s="100">
        <f t="shared" si="3"/>
        <v>589581</v>
      </c>
      <c r="Z54" s="79"/>
      <c r="AA54" s="100">
        <v>589581</v>
      </c>
    </row>
    <row r="55" spans="1:27" ht="15">
      <c r="A55" s="98" t="s">
        <v>417</v>
      </c>
      <c r="B55" s="99" t="s">
        <v>1787</v>
      </c>
      <c r="C55" s="100">
        <v>42600</v>
      </c>
      <c r="D55" s="100">
        <f t="shared" si="0"/>
        <v>301715</v>
      </c>
      <c r="E55" s="100">
        <v>46400</v>
      </c>
      <c r="F55" s="100">
        <v>255315</v>
      </c>
      <c r="H55" s="98" t="s">
        <v>429</v>
      </c>
      <c r="I55" s="99" t="s">
        <v>1791</v>
      </c>
      <c r="J55" s="79"/>
      <c r="K55" s="100">
        <f t="shared" si="1"/>
        <v>1286226</v>
      </c>
      <c r="L55" s="79"/>
      <c r="M55" s="100">
        <v>1286226</v>
      </c>
      <c r="O55" s="98" t="s">
        <v>405</v>
      </c>
      <c r="P55" s="99" t="s">
        <v>1784</v>
      </c>
      <c r="Q55" s="100">
        <v>513400</v>
      </c>
      <c r="R55" s="46">
        <f t="shared" si="2"/>
        <v>1855668</v>
      </c>
      <c r="S55" s="100">
        <v>466450</v>
      </c>
      <c r="T55" s="100">
        <v>1389218</v>
      </c>
      <c r="V55" s="98" t="s">
        <v>408</v>
      </c>
      <c r="W55" s="99" t="s">
        <v>1785</v>
      </c>
      <c r="X55" s="79"/>
      <c r="Y55" s="100">
        <f t="shared" si="3"/>
        <v>423140</v>
      </c>
      <c r="Z55" s="79"/>
      <c r="AA55" s="100">
        <v>423140</v>
      </c>
    </row>
    <row r="56" spans="1:27" ht="15">
      <c r="A56" s="98" t="s">
        <v>420</v>
      </c>
      <c r="B56" s="99" t="s">
        <v>1788</v>
      </c>
      <c r="C56" s="100">
        <v>1000</v>
      </c>
      <c r="D56" s="100">
        <f t="shared" si="0"/>
        <v>752837</v>
      </c>
      <c r="E56" s="100">
        <v>201850</v>
      </c>
      <c r="F56" s="100">
        <v>550987</v>
      </c>
      <c r="H56" s="98" t="s">
        <v>432</v>
      </c>
      <c r="I56" s="99" t="s">
        <v>1792</v>
      </c>
      <c r="J56" s="79"/>
      <c r="K56" s="100">
        <f t="shared" si="1"/>
        <v>1156740</v>
      </c>
      <c r="L56" s="100">
        <v>82400</v>
      </c>
      <c r="M56" s="100">
        <v>1074340</v>
      </c>
      <c r="O56" s="98" t="s">
        <v>408</v>
      </c>
      <c r="P56" s="99" t="s">
        <v>1785</v>
      </c>
      <c r="Q56" s="100">
        <v>1535400</v>
      </c>
      <c r="R56" s="46">
        <f t="shared" si="2"/>
        <v>1938998</v>
      </c>
      <c r="S56" s="100">
        <v>738650</v>
      </c>
      <c r="T56" s="100">
        <v>1200348</v>
      </c>
      <c r="V56" s="98" t="s">
        <v>411</v>
      </c>
      <c r="W56" s="99" t="s">
        <v>2282</v>
      </c>
      <c r="X56" s="79"/>
      <c r="Y56" s="100">
        <f t="shared" si="3"/>
        <v>198126</v>
      </c>
      <c r="Z56" s="79"/>
      <c r="AA56" s="100">
        <v>198126</v>
      </c>
    </row>
    <row r="57" spans="1:27" ht="15">
      <c r="A57" s="98" t="s">
        <v>423</v>
      </c>
      <c r="B57" s="99" t="s">
        <v>1789</v>
      </c>
      <c r="C57" s="100">
        <v>1251901</v>
      </c>
      <c r="D57" s="100">
        <f t="shared" si="0"/>
        <v>1353947</v>
      </c>
      <c r="E57" s="100">
        <v>36601</v>
      </c>
      <c r="F57" s="100">
        <v>1317346</v>
      </c>
      <c r="H57" s="98" t="s">
        <v>435</v>
      </c>
      <c r="I57" s="99" t="s">
        <v>1793</v>
      </c>
      <c r="J57" s="79"/>
      <c r="K57" s="100">
        <f t="shared" si="1"/>
        <v>1008265</v>
      </c>
      <c r="L57" s="79"/>
      <c r="M57" s="100">
        <v>1008265</v>
      </c>
      <c r="O57" s="98" t="s">
        <v>411</v>
      </c>
      <c r="P57" s="99" t="s">
        <v>2282</v>
      </c>
      <c r="Q57" s="79"/>
      <c r="R57" s="46">
        <f t="shared" si="2"/>
        <v>2129281</v>
      </c>
      <c r="S57" s="100">
        <v>659060</v>
      </c>
      <c r="T57" s="100">
        <v>1470221</v>
      </c>
      <c r="V57" s="98" t="s">
        <v>414</v>
      </c>
      <c r="W57" s="99" t="s">
        <v>1786</v>
      </c>
      <c r="X57" s="79"/>
      <c r="Y57" s="100">
        <f t="shared" si="3"/>
        <v>2274772</v>
      </c>
      <c r="Z57" s="79"/>
      <c r="AA57" s="100">
        <v>2274772</v>
      </c>
    </row>
    <row r="58" spans="1:27" ht="15">
      <c r="A58" s="98" t="s">
        <v>426</v>
      </c>
      <c r="B58" s="99" t="s">
        <v>1790</v>
      </c>
      <c r="C58" s="100">
        <v>233000</v>
      </c>
      <c r="D58" s="100">
        <f t="shared" si="0"/>
        <v>491846</v>
      </c>
      <c r="E58" s="100">
        <v>93500</v>
      </c>
      <c r="F58" s="100">
        <v>398346</v>
      </c>
      <c r="H58" s="98" t="s">
        <v>438</v>
      </c>
      <c r="I58" s="99" t="s">
        <v>1794</v>
      </c>
      <c r="J58" s="79"/>
      <c r="K58" s="100">
        <f t="shared" si="1"/>
        <v>17800</v>
      </c>
      <c r="L58" s="79"/>
      <c r="M58" s="100">
        <v>17800</v>
      </c>
      <c r="O58" s="98" t="s">
        <v>414</v>
      </c>
      <c r="P58" s="99" t="s">
        <v>1786</v>
      </c>
      <c r="Q58" s="79"/>
      <c r="R58" s="46">
        <f t="shared" si="2"/>
        <v>868868</v>
      </c>
      <c r="S58" s="100">
        <v>111200</v>
      </c>
      <c r="T58" s="100">
        <v>757668</v>
      </c>
      <c r="V58" s="98" t="s">
        <v>417</v>
      </c>
      <c r="W58" s="99" t="s">
        <v>1787</v>
      </c>
      <c r="X58" s="79"/>
      <c r="Y58" s="100">
        <f t="shared" si="3"/>
        <v>3676262</v>
      </c>
      <c r="Z58" s="79"/>
      <c r="AA58" s="100">
        <v>3676262</v>
      </c>
    </row>
    <row r="59" spans="1:27" ht="15">
      <c r="A59" s="98" t="s">
        <v>429</v>
      </c>
      <c r="B59" s="99" t="s">
        <v>1791</v>
      </c>
      <c r="C59" s="79"/>
      <c r="D59" s="100">
        <f t="shared" si="0"/>
        <v>183210</v>
      </c>
      <c r="E59" s="100">
        <v>29650</v>
      </c>
      <c r="F59" s="100">
        <v>153560</v>
      </c>
      <c r="H59" s="98" t="s">
        <v>441</v>
      </c>
      <c r="I59" s="99" t="s">
        <v>1795</v>
      </c>
      <c r="J59" s="79"/>
      <c r="K59" s="100">
        <f t="shared" si="1"/>
        <v>41050</v>
      </c>
      <c r="L59" s="79"/>
      <c r="M59" s="100">
        <v>41050</v>
      </c>
      <c r="O59" s="98" t="s">
        <v>417</v>
      </c>
      <c r="P59" s="99" t="s">
        <v>1787</v>
      </c>
      <c r="Q59" s="100">
        <v>460550</v>
      </c>
      <c r="R59" s="46">
        <f t="shared" si="2"/>
        <v>1058977</v>
      </c>
      <c r="S59" s="100">
        <v>123300</v>
      </c>
      <c r="T59" s="100">
        <v>935677</v>
      </c>
      <c r="V59" s="98" t="s">
        <v>420</v>
      </c>
      <c r="W59" s="99" t="s">
        <v>1788</v>
      </c>
      <c r="X59" s="100">
        <v>25400</v>
      </c>
      <c r="Y59" s="100">
        <f t="shared" si="3"/>
        <v>2693955</v>
      </c>
      <c r="Z59" s="79"/>
      <c r="AA59" s="100">
        <v>2693955</v>
      </c>
    </row>
    <row r="60" spans="1:27" ht="15">
      <c r="A60" s="98" t="s">
        <v>432</v>
      </c>
      <c r="B60" s="99" t="s">
        <v>1792</v>
      </c>
      <c r="C60" s="79"/>
      <c r="D60" s="100">
        <f t="shared" si="0"/>
        <v>445453</v>
      </c>
      <c r="E60" s="100">
        <v>134300</v>
      </c>
      <c r="F60" s="100">
        <v>311153</v>
      </c>
      <c r="H60" s="98" t="s">
        <v>444</v>
      </c>
      <c r="I60" s="99" t="s">
        <v>1796</v>
      </c>
      <c r="J60" s="79"/>
      <c r="K60" s="100">
        <f t="shared" si="1"/>
        <v>139745</v>
      </c>
      <c r="L60" s="79"/>
      <c r="M60" s="100">
        <v>139745</v>
      </c>
      <c r="O60" s="98" t="s">
        <v>420</v>
      </c>
      <c r="P60" s="99" t="s">
        <v>1788</v>
      </c>
      <c r="Q60" s="100">
        <v>554400</v>
      </c>
      <c r="R60" s="46">
        <f t="shared" si="2"/>
        <v>3115804</v>
      </c>
      <c r="S60" s="100">
        <v>496215</v>
      </c>
      <c r="T60" s="100">
        <v>2619589</v>
      </c>
      <c r="V60" s="98" t="s">
        <v>423</v>
      </c>
      <c r="W60" s="99" t="s">
        <v>1789</v>
      </c>
      <c r="X60" s="100">
        <v>218851</v>
      </c>
      <c r="Y60" s="100">
        <f t="shared" si="3"/>
        <v>4071456</v>
      </c>
      <c r="Z60" s="79"/>
      <c r="AA60" s="100">
        <v>4071456</v>
      </c>
    </row>
    <row r="61" spans="1:27" ht="15">
      <c r="A61" s="98" t="s">
        <v>435</v>
      </c>
      <c r="B61" s="99" t="s">
        <v>1793</v>
      </c>
      <c r="C61" s="79"/>
      <c r="D61" s="100">
        <f t="shared" si="0"/>
        <v>108952</v>
      </c>
      <c r="E61" s="79"/>
      <c r="F61" s="100">
        <v>108952</v>
      </c>
      <c r="H61" s="98" t="s">
        <v>450</v>
      </c>
      <c r="I61" s="99" t="s">
        <v>1798</v>
      </c>
      <c r="J61" s="79"/>
      <c r="K61" s="100">
        <f t="shared" si="1"/>
        <v>5905533</v>
      </c>
      <c r="L61" s="100">
        <v>5714000</v>
      </c>
      <c r="M61" s="100">
        <v>191533</v>
      </c>
      <c r="O61" s="98" t="s">
        <v>423</v>
      </c>
      <c r="P61" s="99" t="s">
        <v>1789</v>
      </c>
      <c r="Q61" s="100">
        <v>3317503</v>
      </c>
      <c r="R61" s="46">
        <f t="shared" si="2"/>
        <v>4914920</v>
      </c>
      <c r="S61" s="100">
        <v>610678</v>
      </c>
      <c r="T61" s="100">
        <v>4304242</v>
      </c>
      <c r="V61" s="98" t="s">
        <v>426</v>
      </c>
      <c r="W61" s="99" t="s">
        <v>1790</v>
      </c>
      <c r="X61" s="79"/>
      <c r="Y61" s="100">
        <f t="shared" si="3"/>
        <v>716693</v>
      </c>
      <c r="Z61" s="79"/>
      <c r="AA61" s="100">
        <v>716693</v>
      </c>
    </row>
    <row r="62" spans="1:27" ht="15">
      <c r="A62" s="98" t="s">
        <v>438</v>
      </c>
      <c r="B62" s="99" t="s">
        <v>1794</v>
      </c>
      <c r="C62" s="100">
        <v>271000</v>
      </c>
      <c r="D62" s="100">
        <f t="shared" si="0"/>
        <v>469850</v>
      </c>
      <c r="E62" s="100">
        <v>150200</v>
      </c>
      <c r="F62" s="100">
        <v>319650</v>
      </c>
      <c r="H62" s="98" t="s">
        <v>454</v>
      </c>
      <c r="I62" s="99" t="s">
        <v>1799</v>
      </c>
      <c r="J62" s="79"/>
      <c r="K62" s="100">
        <f t="shared" si="1"/>
        <v>173035</v>
      </c>
      <c r="L62" s="79"/>
      <c r="M62" s="100">
        <v>173035</v>
      </c>
      <c r="O62" s="98" t="s">
        <v>426</v>
      </c>
      <c r="P62" s="99" t="s">
        <v>1790</v>
      </c>
      <c r="Q62" s="100">
        <v>399500</v>
      </c>
      <c r="R62" s="46">
        <f t="shared" si="2"/>
        <v>1230810</v>
      </c>
      <c r="S62" s="100">
        <v>93500</v>
      </c>
      <c r="T62" s="100">
        <v>1137310</v>
      </c>
      <c r="V62" s="98" t="s">
        <v>429</v>
      </c>
      <c r="W62" s="99" t="s">
        <v>1791</v>
      </c>
      <c r="X62" s="79"/>
      <c r="Y62" s="100">
        <f t="shared" si="3"/>
        <v>2091899</v>
      </c>
      <c r="Z62" s="79"/>
      <c r="AA62" s="100">
        <v>2091899</v>
      </c>
    </row>
    <row r="63" spans="1:27" ht="15">
      <c r="A63" s="98" t="s">
        <v>441</v>
      </c>
      <c r="B63" s="99" t="s">
        <v>1795</v>
      </c>
      <c r="C63" s="79"/>
      <c r="D63" s="100">
        <f t="shared" si="0"/>
        <v>267567</v>
      </c>
      <c r="E63" s="100">
        <v>1000</v>
      </c>
      <c r="F63" s="100">
        <v>266567</v>
      </c>
      <c r="H63" s="98" t="s">
        <v>457</v>
      </c>
      <c r="I63" s="99" t="s">
        <v>1800</v>
      </c>
      <c r="J63" s="79"/>
      <c r="K63" s="100">
        <f t="shared" si="1"/>
        <v>906300</v>
      </c>
      <c r="L63" s="79"/>
      <c r="M63" s="100">
        <v>906300</v>
      </c>
      <c r="O63" s="98" t="s">
        <v>429</v>
      </c>
      <c r="P63" s="99" t="s">
        <v>1791</v>
      </c>
      <c r="Q63" s="100">
        <v>400500</v>
      </c>
      <c r="R63" s="46">
        <f t="shared" si="2"/>
        <v>1606581</v>
      </c>
      <c r="S63" s="100">
        <v>301150</v>
      </c>
      <c r="T63" s="100">
        <v>1305431</v>
      </c>
      <c r="V63" s="98" t="s">
        <v>432</v>
      </c>
      <c r="W63" s="99" t="s">
        <v>1792</v>
      </c>
      <c r="X63" s="79"/>
      <c r="Y63" s="100">
        <f t="shared" si="3"/>
        <v>2662669</v>
      </c>
      <c r="Z63" s="100">
        <v>133550</v>
      </c>
      <c r="AA63" s="100">
        <v>2529119</v>
      </c>
    </row>
    <row r="64" spans="1:27" ht="15">
      <c r="A64" s="98" t="s">
        <v>444</v>
      </c>
      <c r="B64" s="99" t="s">
        <v>1796</v>
      </c>
      <c r="C64" s="100">
        <v>40000</v>
      </c>
      <c r="D64" s="100">
        <f t="shared" si="0"/>
        <v>181445</v>
      </c>
      <c r="E64" s="100">
        <v>44000</v>
      </c>
      <c r="F64" s="100">
        <v>137445</v>
      </c>
      <c r="H64" s="98" t="s">
        <v>460</v>
      </c>
      <c r="I64" s="99" t="s">
        <v>1801</v>
      </c>
      <c r="J64" s="79"/>
      <c r="K64" s="100">
        <f t="shared" si="1"/>
        <v>254274</v>
      </c>
      <c r="L64" s="79"/>
      <c r="M64" s="100">
        <v>254274</v>
      </c>
      <c r="O64" s="98" t="s">
        <v>432</v>
      </c>
      <c r="P64" s="99" t="s">
        <v>1792</v>
      </c>
      <c r="Q64" s="100">
        <v>695265</v>
      </c>
      <c r="R64" s="46">
        <f t="shared" si="2"/>
        <v>2094426</v>
      </c>
      <c r="S64" s="100">
        <v>1313600</v>
      </c>
      <c r="T64" s="100">
        <v>780826</v>
      </c>
      <c r="V64" s="98" t="s">
        <v>435</v>
      </c>
      <c r="W64" s="99" t="s">
        <v>1793</v>
      </c>
      <c r="X64" s="79"/>
      <c r="Y64" s="100">
        <f t="shared" si="3"/>
        <v>1910762</v>
      </c>
      <c r="Z64" s="79"/>
      <c r="AA64" s="100">
        <v>1910762</v>
      </c>
    </row>
    <row r="65" spans="1:27" ht="15">
      <c r="A65" s="98" t="s">
        <v>447</v>
      </c>
      <c r="B65" s="99" t="s">
        <v>1797</v>
      </c>
      <c r="C65" s="100">
        <v>363689</v>
      </c>
      <c r="D65" s="100">
        <f t="shared" si="0"/>
        <v>430606</v>
      </c>
      <c r="E65" s="79"/>
      <c r="F65" s="100">
        <v>430606</v>
      </c>
      <c r="H65" s="98" t="s">
        <v>463</v>
      </c>
      <c r="I65" s="99" t="s">
        <v>1802</v>
      </c>
      <c r="J65" s="100">
        <v>3013415</v>
      </c>
      <c r="K65" s="100">
        <f t="shared" si="1"/>
        <v>8787547</v>
      </c>
      <c r="L65" s="100">
        <v>352000</v>
      </c>
      <c r="M65" s="100">
        <v>8435547</v>
      </c>
      <c r="O65" s="98" t="s">
        <v>435</v>
      </c>
      <c r="P65" s="99" t="s">
        <v>1793</v>
      </c>
      <c r="Q65" s="79"/>
      <c r="R65" s="46">
        <f t="shared" si="2"/>
        <v>852322</v>
      </c>
      <c r="S65" s="79"/>
      <c r="T65" s="100">
        <v>852322</v>
      </c>
      <c r="V65" s="98" t="s">
        <v>438</v>
      </c>
      <c r="W65" s="99" t="s">
        <v>1794</v>
      </c>
      <c r="X65" s="79"/>
      <c r="Y65" s="100">
        <f t="shared" si="3"/>
        <v>185522</v>
      </c>
      <c r="Z65" s="79"/>
      <c r="AA65" s="100">
        <v>185522</v>
      </c>
    </row>
    <row r="66" spans="1:27" ht="15">
      <c r="A66" s="98" t="s">
        <v>450</v>
      </c>
      <c r="B66" s="99" t="s">
        <v>1798</v>
      </c>
      <c r="C66" s="100">
        <v>294802</v>
      </c>
      <c r="D66" s="100">
        <f t="shared" si="0"/>
        <v>393897</v>
      </c>
      <c r="E66" s="100">
        <v>49900</v>
      </c>
      <c r="F66" s="100">
        <v>343997</v>
      </c>
      <c r="H66" s="98" t="s">
        <v>466</v>
      </c>
      <c r="I66" s="99" t="s">
        <v>1803</v>
      </c>
      <c r="J66" s="100">
        <v>1893000</v>
      </c>
      <c r="K66" s="100">
        <f t="shared" si="1"/>
        <v>47187</v>
      </c>
      <c r="L66" s="79"/>
      <c r="M66" s="100">
        <v>47187</v>
      </c>
      <c r="O66" s="98" t="s">
        <v>438</v>
      </c>
      <c r="P66" s="99" t="s">
        <v>1794</v>
      </c>
      <c r="Q66" s="100">
        <v>721900</v>
      </c>
      <c r="R66" s="46">
        <f t="shared" si="2"/>
        <v>1568472</v>
      </c>
      <c r="S66" s="100">
        <v>530506</v>
      </c>
      <c r="T66" s="100">
        <v>1037966</v>
      </c>
      <c r="V66" s="98" t="s">
        <v>441</v>
      </c>
      <c r="W66" s="99" t="s">
        <v>1795</v>
      </c>
      <c r="X66" s="100">
        <v>850</v>
      </c>
      <c r="Y66" s="100">
        <f t="shared" si="3"/>
        <v>599812</v>
      </c>
      <c r="Z66" s="79"/>
      <c r="AA66" s="100">
        <v>599812</v>
      </c>
    </row>
    <row r="67" spans="1:27" ht="15">
      <c r="A67" s="98" t="s">
        <v>454</v>
      </c>
      <c r="B67" s="99" t="s">
        <v>1799</v>
      </c>
      <c r="C67" s="79"/>
      <c r="D67" s="100">
        <f t="shared" si="0"/>
        <v>143648</v>
      </c>
      <c r="E67" s="79"/>
      <c r="F67" s="100">
        <v>143648</v>
      </c>
      <c r="H67" s="98" t="s">
        <v>469</v>
      </c>
      <c r="I67" s="99" t="s">
        <v>1804</v>
      </c>
      <c r="J67" s="79"/>
      <c r="K67" s="100">
        <f t="shared" si="1"/>
        <v>347365</v>
      </c>
      <c r="L67" s="79"/>
      <c r="M67" s="100">
        <v>347365</v>
      </c>
      <c r="O67" s="98" t="s">
        <v>441</v>
      </c>
      <c r="P67" s="99" t="s">
        <v>1795</v>
      </c>
      <c r="Q67" s="79"/>
      <c r="R67" s="46">
        <f t="shared" si="2"/>
        <v>1424147</v>
      </c>
      <c r="S67" s="100">
        <v>289800</v>
      </c>
      <c r="T67" s="100">
        <v>1134347</v>
      </c>
      <c r="V67" s="98" t="s">
        <v>444</v>
      </c>
      <c r="W67" s="99" t="s">
        <v>1796</v>
      </c>
      <c r="X67" s="79"/>
      <c r="Y67" s="100">
        <f t="shared" si="3"/>
        <v>486941</v>
      </c>
      <c r="Z67" s="79"/>
      <c r="AA67" s="100">
        <v>486941</v>
      </c>
    </row>
    <row r="68" spans="1:27" ht="15">
      <c r="A68" s="98" t="s">
        <v>457</v>
      </c>
      <c r="B68" s="99" t="s">
        <v>1800</v>
      </c>
      <c r="C68" s="79"/>
      <c r="D68" s="100">
        <f t="shared" si="0"/>
        <v>980149</v>
      </c>
      <c r="E68" s="100">
        <v>628900</v>
      </c>
      <c r="F68" s="100">
        <v>351249</v>
      </c>
      <c r="H68" s="98" t="s">
        <v>472</v>
      </c>
      <c r="I68" s="99" t="s">
        <v>1805</v>
      </c>
      <c r="J68" s="79"/>
      <c r="K68" s="100">
        <f t="shared" si="1"/>
        <v>198051</v>
      </c>
      <c r="L68" s="79"/>
      <c r="M68" s="100">
        <v>198051</v>
      </c>
      <c r="O68" s="98" t="s">
        <v>444</v>
      </c>
      <c r="P68" s="99" t="s">
        <v>1796</v>
      </c>
      <c r="Q68" s="100">
        <v>625000</v>
      </c>
      <c r="R68" s="46">
        <f t="shared" si="2"/>
        <v>498030</v>
      </c>
      <c r="S68" s="100">
        <v>92750</v>
      </c>
      <c r="T68" s="100">
        <v>405280</v>
      </c>
      <c r="V68" s="98" t="s">
        <v>450</v>
      </c>
      <c r="W68" s="99" t="s">
        <v>1798</v>
      </c>
      <c r="X68" s="79"/>
      <c r="Y68" s="100">
        <f t="shared" si="3"/>
        <v>6746152</v>
      </c>
      <c r="Z68" s="100">
        <v>5714000</v>
      </c>
      <c r="AA68" s="100">
        <v>1032152</v>
      </c>
    </row>
    <row r="69" spans="1:27" ht="15">
      <c r="A69" s="98" t="s">
        <v>460</v>
      </c>
      <c r="B69" s="99" t="s">
        <v>1801</v>
      </c>
      <c r="C69" s="100">
        <v>559000</v>
      </c>
      <c r="D69" s="100">
        <f t="shared" si="0"/>
        <v>203586</v>
      </c>
      <c r="E69" s="79"/>
      <c r="F69" s="100">
        <v>203586</v>
      </c>
      <c r="H69" s="98" t="s">
        <v>475</v>
      </c>
      <c r="I69" s="99" t="s">
        <v>1806</v>
      </c>
      <c r="J69" s="79"/>
      <c r="K69" s="100">
        <f t="shared" si="1"/>
        <v>1179831</v>
      </c>
      <c r="L69" s="79"/>
      <c r="M69" s="100">
        <v>1179831</v>
      </c>
      <c r="O69" s="98" t="s">
        <v>447</v>
      </c>
      <c r="P69" s="99" t="s">
        <v>1797</v>
      </c>
      <c r="Q69" s="100">
        <v>363689</v>
      </c>
      <c r="R69" s="46">
        <f t="shared" si="2"/>
        <v>1896856</v>
      </c>
      <c r="S69" s="100">
        <v>120000</v>
      </c>
      <c r="T69" s="100">
        <v>1776856</v>
      </c>
      <c r="V69" s="98" t="s">
        <v>454</v>
      </c>
      <c r="W69" s="99" t="s">
        <v>1799</v>
      </c>
      <c r="X69" s="100">
        <v>695</v>
      </c>
      <c r="Y69" s="100">
        <f t="shared" si="3"/>
        <v>354675</v>
      </c>
      <c r="Z69" s="79"/>
      <c r="AA69" s="100">
        <v>354675</v>
      </c>
    </row>
    <row r="70" spans="1:27" ht="15">
      <c r="A70" s="98" t="s">
        <v>463</v>
      </c>
      <c r="B70" s="99" t="s">
        <v>1802</v>
      </c>
      <c r="C70" s="100">
        <v>682000</v>
      </c>
      <c r="D70" s="100">
        <f t="shared" si="0"/>
        <v>815247</v>
      </c>
      <c r="E70" s="100">
        <v>396601</v>
      </c>
      <c r="F70" s="100">
        <v>418646</v>
      </c>
      <c r="H70" s="98" t="s">
        <v>481</v>
      </c>
      <c r="I70" s="99" t="s">
        <v>1808</v>
      </c>
      <c r="J70" s="79"/>
      <c r="K70" s="100">
        <f t="shared" si="1"/>
        <v>29450</v>
      </c>
      <c r="L70" s="79"/>
      <c r="M70" s="100">
        <v>29450</v>
      </c>
      <c r="O70" s="98" t="s">
        <v>450</v>
      </c>
      <c r="P70" s="99" t="s">
        <v>1798</v>
      </c>
      <c r="Q70" s="100">
        <v>294802</v>
      </c>
      <c r="R70" s="46">
        <f t="shared" si="2"/>
        <v>2787724</v>
      </c>
      <c r="S70" s="100">
        <v>1087850</v>
      </c>
      <c r="T70" s="100">
        <v>1699874</v>
      </c>
      <c r="V70" s="98" t="s">
        <v>457</v>
      </c>
      <c r="W70" s="99" t="s">
        <v>1800</v>
      </c>
      <c r="X70" s="79"/>
      <c r="Y70" s="100">
        <f t="shared" si="3"/>
        <v>1246822</v>
      </c>
      <c r="Z70" s="79"/>
      <c r="AA70" s="100">
        <v>1246822</v>
      </c>
    </row>
    <row r="71" spans="1:27" ht="15">
      <c r="A71" s="98" t="s">
        <v>466</v>
      </c>
      <c r="B71" s="99" t="s">
        <v>1803</v>
      </c>
      <c r="C71" s="79"/>
      <c r="D71" s="100">
        <f aca="true" t="shared" si="4" ref="D71:D134">E71+F71</f>
        <v>429632</v>
      </c>
      <c r="E71" s="100">
        <v>198710</v>
      </c>
      <c r="F71" s="100">
        <v>230922</v>
      </c>
      <c r="H71" s="98" t="s">
        <v>484</v>
      </c>
      <c r="I71" s="99" t="s">
        <v>1809</v>
      </c>
      <c r="J71" s="79"/>
      <c r="K71" s="100">
        <f aca="true" t="shared" si="5" ref="K71:K134">L71+M71</f>
        <v>101545</v>
      </c>
      <c r="L71" s="79"/>
      <c r="M71" s="100">
        <v>101545</v>
      </c>
      <c r="O71" s="98" t="s">
        <v>454</v>
      </c>
      <c r="P71" s="99" t="s">
        <v>1799</v>
      </c>
      <c r="Q71" s="100">
        <v>16000</v>
      </c>
      <c r="R71" s="46">
        <f aca="true" t="shared" si="6" ref="R71:R134">S71+T71</f>
        <v>854546</v>
      </c>
      <c r="S71" s="100">
        <v>64790</v>
      </c>
      <c r="T71" s="100">
        <v>789756</v>
      </c>
      <c r="V71" s="98" t="s">
        <v>460</v>
      </c>
      <c r="W71" s="99" t="s">
        <v>1801</v>
      </c>
      <c r="X71" s="100">
        <v>5500</v>
      </c>
      <c r="Y71" s="100">
        <f aca="true" t="shared" si="7" ref="Y71:Y134">Z71+AA71</f>
        <v>953525</v>
      </c>
      <c r="Z71" s="79"/>
      <c r="AA71" s="100">
        <v>953525</v>
      </c>
    </row>
    <row r="72" spans="1:27" ht="15">
      <c r="A72" s="98" t="s">
        <v>469</v>
      </c>
      <c r="B72" s="99" t="s">
        <v>1804</v>
      </c>
      <c r="C72" s="100">
        <v>200</v>
      </c>
      <c r="D72" s="100">
        <f t="shared" si="4"/>
        <v>336489</v>
      </c>
      <c r="E72" s="100">
        <v>6000</v>
      </c>
      <c r="F72" s="100">
        <v>330489</v>
      </c>
      <c r="H72" s="98" t="s">
        <v>487</v>
      </c>
      <c r="I72" s="99" t="s">
        <v>1810</v>
      </c>
      <c r="J72" s="79"/>
      <c r="K72" s="100">
        <f t="shared" si="5"/>
        <v>247620</v>
      </c>
      <c r="L72" s="79"/>
      <c r="M72" s="100">
        <v>247620</v>
      </c>
      <c r="O72" s="98" t="s">
        <v>457</v>
      </c>
      <c r="P72" s="99" t="s">
        <v>1800</v>
      </c>
      <c r="Q72" s="79"/>
      <c r="R72" s="46">
        <f t="shared" si="6"/>
        <v>2621100</v>
      </c>
      <c r="S72" s="100">
        <v>922555</v>
      </c>
      <c r="T72" s="100">
        <v>1698545</v>
      </c>
      <c r="V72" s="98" t="s">
        <v>463</v>
      </c>
      <c r="W72" s="99" t="s">
        <v>1802</v>
      </c>
      <c r="X72" s="100">
        <v>7742215</v>
      </c>
      <c r="Y72" s="100">
        <f t="shared" si="7"/>
        <v>26516655</v>
      </c>
      <c r="Z72" s="100">
        <v>372000</v>
      </c>
      <c r="AA72" s="100">
        <v>26144655</v>
      </c>
    </row>
    <row r="73" spans="1:27" ht="15">
      <c r="A73" s="98" t="s">
        <v>472</v>
      </c>
      <c r="B73" s="99" t="s">
        <v>1805</v>
      </c>
      <c r="C73" s="100">
        <v>221300</v>
      </c>
      <c r="D73" s="100">
        <f t="shared" si="4"/>
        <v>183167</v>
      </c>
      <c r="E73" s="79"/>
      <c r="F73" s="100">
        <v>183167</v>
      </c>
      <c r="H73" s="98" t="s">
        <v>490</v>
      </c>
      <c r="I73" s="99" t="s">
        <v>1811</v>
      </c>
      <c r="J73" s="79"/>
      <c r="K73" s="100">
        <f t="shared" si="5"/>
        <v>63000</v>
      </c>
      <c r="L73" s="79"/>
      <c r="M73" s="100">
        <v>63000</v>
      </c>
      <c r="O73" s="98" t="s">
        <v>460</v>
      </c>
      <c r="P73" s="99" t="s">
        <v>1801</v>
      </c>
      <c r="Q73" s="100">
        <v>7467650</v>
      </c>
      <c r="R73" s="46">
        <f t="shared" si="6"/>
        <v>729357</v>
      </c>
      <c r="S73" s="79"/>
      <c r="T73" s="100">
        <v>729357</v>
      </c>
      <c r="V73" s="98" t="s">
        <v>466</v>
      </c>
      <c r="W73" s="99" t="s">
        <v>1803</v>
      </c>
      <c r="X73" s="100">
        <v>1893000</v>
      </c>
      <c r="Y73" s="100">
        <f t="shared" si="7"/>
        <v>503608</v>
      </c>
      <c r="Z73" s="79"/>
      <c r="AA73" s="100">
        <v>503608</v>
      </c>
    </row>
    <row r="74" spans="1:27" ht="15">
      <c r="A74" s="98" t="s">
        <v>475</v>
      </c>
      <c r="B74" s="99" t="s">
        <v>1806</v>
      </c>
      <c r="C74" s="79"/>
      <c r="D74" s="100">
        <f t="shared" si="4"/>
        <v>431841</v>
      </c>
      <c r="E74" s="100">
        <v>48850</v>
      </c>
      <c r="F74" s="100">
        <v>382991</v>
      </c>
      <c r="H74" s="98" t="s">
        <v>493</v>
      </c>
      <c r="I74" s="99" t="s">
        <v>1812</v>
      </c>
      <c r="J74" s="79"/>
      <c r="K74" s="100">
        <f t="shared" si="5"/>
        <v>750300</v>
      </c>
      <c r="L74" s="79"/>
      <c r="M74" s="100">
        <v>750300</v>
      </c>
      <c r="O74" s="98" t="s">
        <v>463</v>
      </c>
      <c r="P74" s="99" t="s">
        <v>1802</v>
      </c>
      <c r="Q74" s="100">
        <v>4877300</v>
      </c>
      <c r="R74" s="46">
        <f t="shared" si="6"/>
        <v>3598486</v>
      </c>
      <c r="S74" s="100">
        <v>1881001</v>
      </c>
      <c r="T74" s="100">
        <v>1717485</v>
      </c>
      <c r="V74" s="98" t="s">
        <v>469</v>
      </c>
      <c r="W74" s="99" t="s">
        <v>1804</v>
      </c>
      <c r="X74" s="100">
        <v>58000</v>
      </c>
      <c r="Y74" s="100">
        <f t="shared" si="7"/>
        <v>9465680</v>
      </c>
      <c r="Z74" s="79"/>
      <c r="AA74" s="100">
        <v>9465680</v>
      </c>
    </row>
    <row r="75" spans="1:27" ht="15">
      <c r="A75" s="98" t="s">
        <v>478</v>
      </c>
      <c r="B75" s="99" t="s">
        <v>1807</v>
      </c>
      <c r="C75" s="79"/>
      <c r="D75" s="100">
        <f t="shared" si="4"/>
        <v>44565</v>
      </c>
      <c r="E75" s="79"/>
      <c r="F75" s="100">
        <v>44565</v>
      </c>
      <c r="H75" s="98" t="s">
        <v>496</v>
      </c>
      <c r="I75" s="99" t="s">
        <v>1813</v>
      </c>
      <c r="J75" s="79"/>
      <c r="K75" s="100">
        <f t="shared" si="5"/>
        <v>903510</v>
      </c>
      <c r="L75" s="79"/>
      <c r="M75" s="100">
        <v>903510</v>
      </c>
      <c r="O75" s="98" t="s">
        <v>466</v>
      </c>
      <c r="P75" s="99" t="s">
        <v>1803</v>
      </c>
      <c r="Q75" s="100">
        <v>610700</v>
      </c>
      <c r="R75" s="46">
        <f t="shared" si="6"/>
        <v>1889091</v>
      </c>
      <c r="S75" s="100">
        <v>938745</v>
      </c>
      <c r="T75" s="100">
        <v>950346</v>
      </c>
      <c r="V75" s="98" t="s">
        <v>472</v>
      </c>
      <c r="W75" s="99" t="s">
        <v>1805</v>
      </c>
      <c r="X75" s="79"/>
      <c r="Y75" s="100">
        <f t="shared" si="7"/>
        <v>7559484</v>
      </c>
      <c r="Z75" s="79"/>
      <c r="AA75" s="100">
        <v>7559484</v>
      </c>
    </row>
    <row r="76" spans="1:27" ht="15">
      <c r="A76" s="98" t="s">
        <v>481</v>
      </c>
      <c r="B76" s="99" t="s">
        <v>1808</v>
      </c>
      <c r="C76" s="79"/>
      <c r="D76" s="100">
        <f t="shared" si="4"/>
        <v>604516</v>
      </c>
      <c r="E76" s="79"/>
      <c r="F76" s="100">
        <v>604516</v>
      </c>
      <c r="H76" s="98" t="s">
        <v>499</v>
      </c>
      <c r="I76" s="99" t="s">
        <v>2260</v>
      </c>
      <c r="J76" s="79"/>
      <c r="K76" s="100">
        <f t="shared" si="5"/>
        <v>240050</v>
      </c>
      <c r="L76" s="79"/>
      <c r="M76" s="100">
        <v>240050</v>
      </c>
      <c r="O76" s="98" t="s">
        <v>469</v>
      </c>
      <c r="P76" s="99" t="s">
        <v>1804</v>
      </c>
      <c r="Q76" s="100">
        <v>33150</v>
      </c>
      <c r="R76" s="46">
        <f t="shared" si="6"/>
        <v>2798297</v>
      </c>
      <c r="S76" s="100">
        <v>771594</v>
      </c>
      <c r="T76" s="100">
        <v>2026703</v>
      </c>
      <c r="V76" s="98" t="s">
        <v>475</v>
      </c>
      <c r="W76" s="99" t="s">
        <v>1806</v>
      </c>
      <c r="X76" s="79"/>
      <c r="Y76" s="100">
        <f t="shared" si="7"/>
        <v>1824206</v>
      </c>
      <c r="Z76" s="79"/>
      <c r="AA76" s="100">
        <v>1824206</v>
      </c>
    </row>
    <row r="77" spans="1:27" ht="15">
      <c r="A77" s="98" t="s">
        <v>484</v>
      </c>
      <c r="B77" s="99" t="s">
        <v>1809</v>
      </c>
      <c r="C77" s="100">
        <v>300</v>
      </c>
      <c r="D77" s="100">
        <f t="shared" si="4"/>
        <v>565651</v>
      </c>
      <c r="E77" s="100">
        <v>179040</v>
      </c>
      <c r="F77" s="100">
        <v>386611</v>
      </c>
      <c r="H77" s="98" t="s">
        <v>502</v>
      </c>
      <c r="I77" s="99" t="s">
        <v>1814</v>
      </c>
      <c r="J77" s="79"/>
      <c r="K77" s="100">
        <f t="shared" si="5"/>
        <v>35200</v>
      </c>
      <c r="L77" s="79"/>
      <c r="M77" s="100">
        <v>35200</v>
      </c>
      <c r="O77" s="98" t="s">
        <v>472</v>
      </c>
      <c r="P77" s="99" t="s">
        <v>1805</v>
      </c>
      <c r="Q77" s="100">
        <v>221300</v>
      </c>
      <c r="R77" s="46">
        <f t="shared" si="6"/>
        <v>805103</v>
      </c>
      <c r="S77" s="79"/>
      <c r="T77" s="100">
        <v>805103</v>
      </c>
      <c r="V77" s="98" t="s">
        <v>478</v>
      </c>
      <c r="W77" s="99" t="s">
        <v>1807</v>
      </c>
      <c r="X77" s="100">
        <v>58500</v>
      </c>
      <c r="Y77" s="100">
        <f t="shared" si="7"/>
        <v>2738317</v>
      </c>
      <c r="Z77" s="79"/>
      <c r="AA77" s="100">
        <v>2738317</v>
      </c>
    </row>
    <row r="78" spans="1:27" ht="15">
      <c r="A78" s="98" t="s">
        <v>487</v>
      </c>
      <c r="B78" s="99" t="s">
        <v>1810</v>
      </c>
      <c r="C78" s="79"/>
      <c r="D78" s="100">
        <f t="shared" si="4"/>
        <v>138810</v>
      </c>
      <c r="E78" s="79"/>
      <c r="F78" s="100">
        <v>138810</v>
      </c>
      <c r="H78" s="98" t="s">
        <v>504</v>
      </c>
      <c r="I78" s="99" t="s">
        <v>1815</v>
      </c>
      <c r="J78" s="79"/>
      <c r="K78" s="100">
        <f t="shared" si="5"/>
        <v>182419</v>
      </c>
      <c r="L78" s="100">
        <v>500</v>
      </c>
      <c r="M78" s="100">
        <v>181919</v>
      </c>
      <c r="O78" s="98" t="s">
        <v>475</v>
      </c>
      <c r="P78" s="99" t="s">
        <v>1806</v>
      </c>
      <c r="Q78" s="79"/>
      <c r="R78" s="46">
        <f t="shared" si="6"/>
        <v>1224347</v>
      </c>
      <c r="S78" s="100">
        <v>110650</v>
      </c>
      <c r="T78" s="100">
        <v>1113697</v>
      </c>
      <c r="V78" s="98" t="s">
        <v>481</v>
      </c>
      <c r="W78" s="99" t="s">
        <v>1808</v>
      </c>
      <c r="X78" s="100">
        <v>423000</v>
      </c>
      <c r="Y78" s="100">
        <f t="shared" si="7"/>
        <v>690803</v>
      </c>
      <c r="Z78" s="79"/>
      <c r="AA78" s="100">
        <v>690803</v>
      </c>
    </row>
    <row r="79" spans="1:27" ht="15">
      <c r="A79" s="98" t="s">
        <v>490</v>
      </c>
      <c r="B79" s="99" t="s">
        <v>1811</v>
      </c>
      <c r="C79" s="79"/>
      <c r="D79" s="100">
        <f t="shared" si="4"/>
        <v>66400</v>
      </c>
      <c r="E79" s="79"/>
      <c r="F79" s="100">
        <v>66400</v>
      </c>
      <c r="H79" s="98" t="s">
        <v>507</v>
      </c>
      <c r="I79" s="99" t="s">
        <v>1816</v>
      </c>
      <c r="J79" s="100">
        <v>131201</v>
      </c>
      <c r="K79" s="100">
        <f t="shared" si="5"/>
        <v>138700</v>
      </c>
      <c r="L79" s="79"/>
      <c r="M79" s="100">
        <v>138700</v>
      </c>
      <c r="O79" s="98" t="s">
        <v>478</v>
      </c>
      <c r="P79" s="99" t="s">
        <v>1807</v>
      </c>
      <c r="Q79" s="100">
        <v>1125300</v>
      </c>
      <c r="R79" s="46">
        <f t="shared" si="6"/>
        <v>6923207</v>
      </c>
      <c r="S79" s="100">
        <v>2597590</v>
      </c>
      <c r="T79" s="100">
        <v>4325617</v>
      </c>
      <c r="V79" s="98" t="s">
        <v>484</v>
      </c>
      <c r="W79" s="99" t="s">
        <v>1809</v>
      </c>
      <c r="X79" s="79"/>
      <c r="Y79" s="100">
        <f t="shared" si="7"/>
        <v>291047</v>
      </c>
      <c r="Z79" s="79"/>
      <c r="AA79" s="100">
        <v>291047</v>
      </c>
    </row>
    <row r="80" spans="1:27" ht="15">
      <c r="A80" s="98" t="s">
        <v>493</v>
      </c>
      <c r="B80" s="99" t="s">
        <v>1812</v>
      </c>
      <c r="C80" s="79"/>
      <c r="D80" s="100">
        <f t="shared" si="4"/>
        <v>918720</v>
      </c>
      <c r="E80" s="100">
        <v>30000</v>
      </c>
      <c r="F80" s="100">
        <v>888720</v>
      </c>
      <c r="H80" s="98" t="s">
        <v>510</v>
      </c>
      <c r="I80" s="99" t="s">
        <v>2243</v>
      </c>
      <c r="J80" s="79"/>
      <c r="K80" s="100">
        <f t="shared" si="5"/>
        <v>274350</v>
      </c>
      <c r="L80" s="79"/>
      <c r="M80" s="100">
        <v>274350</v>
      </c>
      <c r="O80" s="98" t="s">
        <v>481</v>
      </c>
      <c r="P80" s="99" t="s">
        <v>1808</v>
      </c>
      <c r="Q80" s="100">
        <v>433700</v>
      </c>
      <c r="R80" s="46">
        <f t="shared" si="6"/>
        <v>2343345</v>
      </c>
      <c r="S80" s="100">
        <v>829665</v>
      </c>
      <c r="T80" s="100">
        <v>1513680</v>
      </c>
      <c r="V80" s="98" t="s">
        <v>487</v>
      </c>
      <c r="W80" s="99" t="s">
        <v>1810</v>
      </c>
      <c r="X80" s="100">
        <v>10133</v>
      </c>
      <c r="Y80" s="100">
        <f t="shared" si="7"/>
        <v>969994</v>
      </c>
      <c r="Z80" s="79"/>
      <c r="AA80" s="100">
        <v>969994</v>
      </c>
    </row>
    <row r="81" spans="1:27" ht="15">
      <c r="A81" s="98" t="s">
        <v>496</v>
      </c>
      <c r="B81" s="99" t="s">
        <v>1813</v>
      </c>
      <c r="C81" s="79"/>
      <c r="D81" s="100">
        <f t="shared" si="4"/>
        <v>394645</v>
      </c>
      <c r="E81" s="100">
        <v>2250</v>
      </c>
      <c r="F81" s="100">
        <v>392395</v>
      </c>
      <c r="H81" s="98" t="s">
        <v>516</v>
      </c>
      <c r="I81" s="99" t="s">
        <v>1818</v>
      </c>
      <c r="J81" s="79"/>
      <c r="K81" s="100">
        <f t="shared" si="5"/>
        <v>94400</v>
      </c>
      <c r="L81" s="79"/>
      <c r="M81" s="100">
        <v>94400</v>
      </c>
      <c r="O81" s="98" t="s">
        <v>484</v>
      </c>
      <c r="P81" s="99" t="s">
        <v>1809</v>
      </c>
      <c r="Q81" s="100">
        <v>4745</v>
      </c>
      <c r="R81" s="46">
        <f t="shared" si="6"/>
        <v>1905428</v>
      </c>
      <c r="S81" s="100">
        <v>549340</v>
      </c>
      <c r="T81" s="100">
        <v>1356088</v>
      </c>
      <c r="V81" s="98" t="s">
        <v>490</v>
      </c>
      <c r="W81" s="99" t="s">
        <v>1811</v>
      </c>
      <c r="X81" s="100">
        <v>2150</v>
      </c>
      <c r="Y81" s="100">
        <f t="shared" si="7"/>
        <v>1206940</v>
      </c>
      <c r="Z81" s="79"/>
      <c r="AA81" s="100">
        <v>1206940</v>
      </c>
    </row>
    <row r="82" spans="1:27" ht="15">
      <c r="A82" s="98" t="s">
        <v>499</v>
      </c>
      <c r="B82" s="99" t="s">
        <v>2260</v>
      </c>
      <c r="C82" s="100">
        <v>4500</v>
      </c>
      <c r="D82" s="100">
        <f t="shared" si="4"/>
        <v>937369</v>
      </c>
      <c r="E82" s="100">
        <v>733190</v>
      </c>
      <c r="F82" s="100">
        <v>204179</v>
      </c>
      <c r="H82" s="98" t="s">
        <v>519</v>
      </c>
      <c r="I82" s="99" t="s">
        <v>1819</v>
      </c>
      <c r="J82" s="79"/>
      <c r="K82" s="100">
        <f t="shared" si="5"/>
        <v>48800</v>
      </c>
      <c r="L82" s="79"/>
      <c r="M82" s="100">
        <v>48800</v>
      </c>
      <c r="O82" s="98" t="s">
        <v>487</v>
      </c>
      <c r="P82" s="99" t="s">
        <v>1810</v>
      </c>
      <c r="Q82" s="79"/>
      <c r="R82" s="46">
        <f t="shared" si="6"/>
        <v>520247</v>
      </c>
      <c r="S82" s="79"/>
      <c r="T82" s="100">
        <v>520247</v>
      </c>
      <c r="V82" s="98" t="s">
        <v>493</v>
      </c>
      <c r="W82" s="99" t="s">
        <v>1812</v>
      </c>
      <c r="X82" s="100">
        <v>22200</v>
      </c>
      <c r="Y82" s="100">
        <f t="shared" si="7"/>
        <v>2582346</v>
      </c>
      <c r="Z82" s="100">
        <v>2200</v>
      </c>
      <c r="AA82" s="100">
        <v>2580146</v>
      </c>
    </row>
    <row r="83" spans="1:27" ht="15">
      <c r="A83" s="98" t="s">
        <v>502</v>
      </c>
      <c r="B83" s="99" t="s">
        <v>1814</v>
      </c>
      <c r="C83" s="79"/>
      <c r="D83" s="100">
        <f t="shared" si="4"/>
        <v>21093</v>
      </c>
      <c r="E83" s="100">
        <v>900</v>
      </c>
      <c r="F83" s="100">
        <v>20193</v>
      </c>
      <c r="H83" s="98" t="s">
        <v>522</v>
      </c>
      <c r="I83" s="99" t="s">
        <v>1820</v>
      </c>
      <c r="J83" s="79"/>
      <c r="K83" s="100">
        <f t="shared" si="5"/>
        <v>8600</v>
      </c>
      <c r="L83" s="79"/>
      <c r="M83" s="100">
        <v>8600</v>
      </c>
      <c r="O83" s="98" t="s">
        <v>490</v>
      </c>
      <c r="P83" s="99" t="s">
        <v>1811</v>
      </c>
      <c r="Q83" s="79"/>
      <c r="R83" s="46">
        <f t="shared" si="6"/>
        <v>101950</v>
      </c>
      <c r="S83" s="79"/>
      <c r="T83" s="100">
        <v>101950</v>
      </c>
      <c r="V83" s="98" t="s">
        <v>496</v>
      </c>
      <c r="W83" s="99" t="s">
        <v>1813</v>
      </c>
      <c r="X83" s="79"/>
      <c r="Y83" s="100">
        <f t="shared" si="7"/>
        <v>1626554</v>
      </c>
      <c r="Z83" s="79"/>
      <c r="AA83" s="100">
        <v>1626554</v>
      </c>
    </row>
    <row r="84" spans="1:27" ht="15">
      <c r="A84" s="98" t="s">
        <v>504</v>
      </c>
      <c r="B84" s="99" t="s">
        <v>1815</v>
      </c>
      <c r="C84" s="100">
        <v>191300</v>
      </c>
      <c r="D84" s="100">
        <f t="shared" si="4"/>
        <v>1685823</v>
      </c>
      <c r="E84" s="100">
        <v>653400</v>
      </c>
      <c r="F84" s="100">
        <v>1032423</v>
      </c>
      <c r="H84" s="98" t="s">
        <v>525</v>
      </c>
      <c r="I84" s="99" t="s">
        <v>1821</v>
      </c>
      <c r="J84" s="100">
        <v>6750</v>
      </c>
      <c r="K84" s="100">
        <f t="shared" si="5"/>
        <v>82012</v>
      </c>
      <c r="L84" s="79"/>
      <c r="M84" s="100">
        <v>82012</v>
      </c>
      <c r="O84" s="98" t="s">
        <v>493</v>
      </c>
      <c r="P84" s="99" t="s">
        <v>1812</v>
      </c>
      <c r="Q84" s="100">
        <v>402100</v>
      </c>
      <c r="R84" s="46">
        <f t="shared" si="6"/>
        <v>3321447</v>
      </c>
      <c r="S84" s="100">
        <v>592952</v>
      </c>
      <c r="T84" s="100">
        <v>2728495</v>
      </c>
      <c r="V84" s="98" t="s">
        <v>499</v>
      </c>
      <c r="W84" s="99" t="s">
        <v>2260</v>
      </c>
      <c r="X84" s="100">
        <v>313601</v>
      </c>
      <c r="Y84" s="100">
        <f t="shared" si="7"/>
        <v>747570</v>
      </c>
      <c r="Z84" s="79"/>
      <c r="AA84" s="100">
        <v>747570</v>
      </c>
    </row>
    <row r="85" spans="1:27" ht="15">
      <c r="A85" s="98" t="s">
        <v>507</v>
      </c>
      <c r="B85" s="99" t="s">
        <v>1816</v>
      </c>
      <c r="C85" s="100">
        <v>2957301</v>
      </c>
      <c r="D85" s="100">
        <f t="shared" si="4"/>
        <v>1348188</v>
      </c>
      <c r="E85" s="100">
        <v>781070</v>
      </c>
      <c r="F85" s="100">
        <v>567118</v>
      </c>
      <c r="H85" s="98" t="s">
        <v>528</v>
      </c>
      <c r="I85" s="99" t="s">
        <v>1822</v>
      </c>
      <c r="J85" s="79"/>
      <c r="K85" s="100">
        <f t="shared" si="5"/>
        <v>588016</v>
      </c>
      <c r="L85" s="79"/>
      <c r="M85" s="100">
        <v>588016</v>
      </c>
      <c r="O85" s="98" t="s">
        <v>496</v>
      </c>
      <c r="P85" s="99" t="s">
        <v>1813</v>
      </c>
      <c r="Q85" s="100">
        <v>364200</v>
      </c>
      <c r="R85" s="46">
        <f t="shared" si="6"/>
        <v>2007563</v>
      </c>
      <c r="S85" s="100">
        <v>453150</v>
      </c>
      <c r="T85" s="100">
        <v>1554413</v>
      </c>
      <c r="V85" s="98" t="s">
        <v>502</v>
      </c>
      <c r="W85" s="99" t="s">
        <v>1814</v>
      </c>
      <c r="X85" s="79"/>
      <c r="Y85" s="100">
        <f t="shared" si="7"/>
        <v>697139</v>
      </c>
      <c r="Z85" s="79"/>
      <c r="AA85" s="100">
        <v>697139</v>
      </c>
    </row>
    <row r="86" spans="1:27" ht="15">
      <c r="A86" s="98" t="s">
        <v>516</v>
      </c>
      <c r="B86" s="99" t="s">
        <v>1818</v>
      </c>
      <c r="C86" s="79"/>
      <c r="D86" s="100">
        <f t="shared" si="4"/>
        <v>499811</v>
      </c>
      <c r="E86" s="100">
        <v>133000</v>
      </c>
      <c r="F86" s="100">
        <v>366811</v>
      </c>
      <c r="H86" s="98" t="s">
        <v>531</v>
      </c>
      <c r="I86" s="99" t="s">
        <v>1823</v>
      </c>
      <c r="J86" s="100">
        <v>6800</v>
      </c>
      <c r="K86" s="100">
        <f t="shared" si="5"/>
        <v>146150</v>
      </c>
      <c r="L86" s="79"/>
      <c r="M86" s="100">
        <v>146150</v>
      </c>
      <c r="O86" s="98" t="s">
        <v>499</v>
      </c>
      <c r="P86" s="99" t="s">
        <v>2260</v>
      </c>
      <c r="Q86" s="100">
        <v>1889550</v>
      </c>
      <c r="R86" s="46">
        <f t="shared" si="6"/>
        <v>2630822</v>
      </c>
      <c r="S86" s="100">
        <v>1587165</v>
      </c>
      <c r="T86" s="100">
        <v>1043657</v>
      </c>
      <c r="V86" s="98" t="s">
        <v>504</v>
      </c>
      <c r="W86" s="99" t="s">
        <v>1815</v>
      </c>
      <c r="X86" s="79"/>
      <c r="Y86" s="100">
        <f t="shared" si="7"/>
        <v>4715781</v>
      </c>
      <c r="Z86" s="100">
        <v>32500</v>
      </c>
      <c r="AA86" s="100">
        <v>4683281</v>
      </c>
    </row>
    <row r="87" spans="1:27" ht="15">
      <c r="A87" s="98" t="s">
        <v>519</v>
      </c>
      <c r="B87" s="99" t="s">
        <v>1819</v>
      </c>
      <c r="C87" s="79"/>
      <c r="D87" s="100">
        <f t="shared" si="4"/>
        <v>230300</v>
      </c>
      <c r="E87" s="100">
        <v>74600</v>
      </c>
      <c r="F87" s="100">
        <v>155700</v>
      </c>
      <c r="H87" s="98" t="s">
        <v>534</v>
      </c>
      <c r="I87" s="99" t="s">
        <v>1824</v>
      </c>
      <c r="J87" s="100">
        <v>223500</v>
      </c>
      <c r="K87" s="100">
        <f t="shared" si="5"/>
        <v>579935</v>
      </c>
      <c r="L87" s="79"/>
      <c r="M87" s="100">
        <v>579935</v>
      </c>
      <c r="O87" s="98" t="s">
        <v>502</v>
      </c>
      <c r="P87" s="99" t="s">
        <v>1814</v>
      </c>
      <c r="Q87" s="79"/>
      <c r="R87" s="46">
        <f t="shared" si="6"/>
        <v>78651</v>
      </c>
      <c r="S87" s="100">
        <v>900</v>
      </c>
      <c r="T87" s="100">
        <v>77751</v>
      </c>
      <c r="V87" s="98" t="s">
        <v>507</v>
      </c>
      <c r="W87" s="99" t="s">
        <v>1816</v>
      </c>
      <c r="X87" s="100">
        <v>177367</v>
      </c>
      <c r="Y87" s="100">
        <f t="shared" si="7"/>
        <v>1549282</v>
      </c>
      <c r="Z87" s="100">
        <v>1400</v>
      </c>
      <c r="AA87" s="100">
        <v>1547882</v>
      </c>
    </row>
    <row r="88" spans="1:27" ht="15">
      <c r="A88" s="98" t="s">
        <v>522</v>
      </c>
      <c r="B88" s="99" t="s">
        <v>1820</v>
      </c>
      <c r="C88" s="79"/>
      <c r="D88" s="100">
        <f t="shared" si="4"/>
        <v>415164</v>
      </c>
      <c r="E88" s="100">
        <v>217700</v>
      </c>
      <c r="F88" s="100">
        <v>197464</v>
      </c>
      <c r="H88" s="98" t="s">
        <v>538</v>
      </c>
      <c r="I88" s="99" t="s">
        <v>1825</v>
      </c>
      <c r="J88" s="79"/>
      <c r="K88" s="100">
        <f t="shared" si="5"/>
        <v>5100</v>
      </c>
      <c r="L88" s="79"/>
      <c r="M88" s="100">
        <v>5100</v>
      </c>
      <c r="O88" s="98" t="s">
        <v>504</v>
      </c>
      <c r="P88" s="99" t="s">
        <v>1815</v>
      </c>
      <c r="Q88" s="100">
        <v>1135273</v>
      </c>
      <c r="R88" s="46">
        <f t="shared" si="6"/>
        <v>8047089</v>
      </c>
      <c r="S88" s="100">
        <v>3079593</v>
      </c>
      <c r="T88" s="100">
        <v>4967496</v>
      </c>
      <c r="V88" s="98" t="s">
        <v>510</v>
      </c>
      <c r="W88" s="99" t="s">
        <v>2243</v>
      </c>
      <c r="X88" s="100">
        <v>14413292</v>
      </c>
      <c r="Y88" s="100">
        <f t="shared" si="7"/>
        <v>2006811</v>
      </c>
      <c r="Z88" s="79"/>
      <c r="AA88" s="100">
        <v>2006811</v>
      </c>
    </row>
    <row r="89" spans="1:27" ht="15">
      <c r="A89" s="98" t="s">
        <v>525</v>
      </c>
      <c r="B89" s="99" t="s">
        <v>1821</v>
      </c>
      <c r="C89" s="79"/>
      <c r="D89" s="100">
        <f t="shared" si="4"/>
        <v>538030</v>
      </c>
      <c r="E89" s="100">
        <v>100</v>
      </c>
      <c r="F89" s="100">
        <v>537930</v>
      </c>
      <c r="H89" s="98" t="s">
        <v>544</v>
      </c>
      <c r="I89" s="99" t="s">
        <v>1827</v>
      </c>
      <c r="J89" s="100">
        <v>4100</v>
      </c>
      <c r="K89" s="100">
        <f t="shared" si="5"/>
        <v>47000</v>
      </c>
      <c r="L89" s="79"/>
      <c r="M89" s="100">
        <v>47000</v>
      </c>
      <c r="O89" s="98" t="s">
        <v>507</v>
      </c>
      <c r="P89" s="99" t="s">
        <v>1816</v>
      </c>
      <c r="Q89" s="100">
        <v>6839951</v>
      </c>
      <c r="R89" s="46">
        <f t="shared" si="6"/>
        <v>5077214</v>
      </c>
      <c r="S89" s="100">
        <v>2409591</v>
      </c>
      <c r="T89" s="100">
        <v>2667623</v>
      </c>
      <c r="V89" s="98" t="s">
        <v>513</v>
      </c>
      <c r="W89" s="99" t="s">
        <v>1817</v>
      </c>
      <c r="X89" s="79"/>
      <c r="Y89" s="100">
        <f t="shared" si="7"/>
        <v>146511</v>
      </c>
      <c r="Z89" s="79"/>
      <c r="AA89" s="100">
        <v>146511</v>
      </c>
    </row>
    <row r="90" spans="1:27" ht="15">
      <c r="A90" s="98" t="s">
        <v>528</v>
      </c>
      <c r="B90" s="99" t="s">
        <v>1822</v>
      </c>
      <c r="C90" s="100">
        <v>450000</v>
      </c>
      <c r="D90" s="100">
        <f t="shared" si="4"/>
        <v>385356</v>
      </c>
      <c r="E90" s="100">
        <v>180200</v>
      </c>
      <c r="F90" s="100">
        <v>205156</v>
      </c>
      <c r="H90" s="98" t="s">
        <v>547</v>
      </c>
      <c r="I90" s="99" t="s">
        <v>1828</v>
      </c>
      <c r="J90" s="79"/>
      <c r="K90" s="100">
        <f t="shared" si="5"/>
        <v>65300</v>
      </c>
      <c r="L90" s="79"/>
      <c r="M90" s="100">
        <v>65300</v>
      </c>
      <c r="O90" s="98" t="s">
        <v>513</v>
      </c>
      <c r="P90" s="99" t="s">
        <v>1817</v>
      </c>
      <c r="Q90" s="100">
        <v>2813600</v>
      </c>
      <c r="R90" s="46">
        <f t="shared" si="6"/>
        <v>2957551</v>
      </c>
      <c r="S90" s="100">
        <v>981725</v>
      </c>
      <c r="T90" s="100">
        <v>1975826</v>
      </c>
      <c r="V90" s="98" t="s">
        <v>516</v>
      </c>
      <c r="W90" s="99" t="s">
        <v>1818</v>
      </c>
      <c r="X90" s="79"/>
      <c r="Y90" s="100">
        <f t="shared" si="7"/>
        <v>478444</v>
      </c>
      <c r="Z90" s="79"/>
      <c r="AA90" s="100">
        <v>478444</v>
      </c>
    </row>
    <row r="91" spans="1:27" ht="15">
      <c r="A91" s="98" t="s">
        <v>531</v>
      </c>
      <c r="B91" s="99" t="s">
        <v>1823</v>
      </c>
      <c r="C91" s="100">
        <v>181400</v>
      </c>
      <c r="D91" s="100">
        <f t="shared" si="4"/>
        <v>216737</v>
      </c>
      <c r="E91" s="79"/>
      <c r="F91" s="100">
        <v>216737</v>
      </c>
      <c r="H91" s="98" t="s">
        <v>550</v>
      </c>
      <c r="I91" s="99" t="s">
        <v>1829</v>
      </c>
      <c r="J91" s="100">
        <v>8826</v>
      </c>
      <c r="K91" s="100">
        <f t="shared" si="5"/>
        <v>1835500</v>
      </c>
      <c r="L91" s="79"/>
      <c r="M91" s="100">
        <v>1835500</v>
      </c>
      <c r="O91" s="98" t="s">
        <v>516</v>
      </c>
      <c r="P91" s="99" t="s">
        <v>1818</v>
      </c>
      <c r="Q91" s="79"/>
      <c r="R91" s="46">
        <f t="shared" si="6"/>
        <v>1630442</v>
      </c>
      <c r="S91" s="100">
        <v>303000</v>
      </c>
      <c r="T91" s="100">
        <v>1327442</v>
      </c>
      <c r="V91" s="98" t="s">
        <v>519</v>
      </c>
      <c r="W91" s="99" t="s">
        <v>1819</v>
      </c>
      <c r="X91" s="79"/>
      <c r="Y91" s="100">
        <f t="shared" si="7"/>
        <v>1236486</v>
      </c>
      <c r="Z91" s="79"/>
      <c r="AA91" s="100">
        <v>1236486</v>
      </c>
    </row>
    <row r="92" spans="1:27" ht="15">
      <c r="A92" s="98" t="s">
        <v>534</v>
      </c>
      <c r="B92" s="99" t="s">
        <v>1824</v>
      </c>
      <c r="C92" s="100">
        <v>62000</v>
      </c>
      <c r="D92" s="100">
        <f t="shared" si="4"/>
        <v>2761465</v>
      </c>
      <c r="E92" s="100">
        <v>2020675</v>
      </c>
      <c r="F92" s="100">
        <v>740790</v>
      </c>
      <c r="H92" s="98" t="s">
        <v>553</v>
      </c>
      <c r="I92" s="99" t="s">
        <v>1830</v>
      </c>
      <c r="J92" s="100">
        <v>6408</v>
      </c>
      <c r="K92" s="100">
        <f t="shared" si="5"/>
        <v>362727</v>
      </c>
      <c r="L92" s="79"/>
      <c r="M92" s="100">
        <v>362727</v>
      </c>
      <c r="O92" s="98" t="s">
        <v>519</v>
      </c>
      <c r="P92" s="99" t="s">
        <v>1819</v>
      </c>
      <c r="Q92" s="100">
        <v>14000</v>
      </c>
      <c r="R92" s="46">
        <f t="shared" si="6"/>
        <v>542021</v>
      </c>
      <c r="S92" s="100">
        <v>74600</v>
      </c>
      <c r="T92" s="100">
        <v>467421</v>
      </c>
      <c r="V92" s="98" t="s">
        <v>522</v>
      </c>
      <c r="W92" s="99" t="s">
        <v>1820</v>
      </c>
      <c r="X92" s="100">
        <v>125500</v>
      </c>
      <c r="Y92" s="100">
        <f t="shared" si="7"/>
        <v>4425123</v>
      </c>
      <c r="Z92" s="79"/>
      <c r="AA92" s="100">
        <v>4425123</v>
      </c>
    </row>
    <row r="93" spans="1:27" ht="15">
      <c r="A93" s="98" t="s">
        <v>538</v>
      </c>
      <c r="B93" s="99" t="s">
        <v>1825</v>
      </c>
      <c r="C93" s="79"/>
      <c r="D93" s="100">
        <f t="shared" si="4"/>
        <v>105032</v>
      </c>
      <c r="E93" s="79"/>
      <c r="F93" s="100">
        <v>105032</v>
      </c>
      <c r="H93" s="98" t="s">
        <v>556</v>
      </c>
      <c r="I93" s="99" t="s">
        <v>1831</v>
      </c>
      <c r="J93" s="79"/>
      <c r="K93" s="100">
        <f t="shared" si="5"/>
        <v>28050</v>
      </c>
      <c r="L93" s="79"/>
      <c r="M93" s="100">
        <v>28050</v>
      </c>
      <c r="O93" s="98" t="s">
        <v>522</v>
      </c>
      <c r="P93" s="99" t="s">
        <v>1820</v>
      </c>
      <c r="Q93" s="79"/>
      <c r="R93" s="46">
        <f t="shared" si="6"/>
        <v>1904836</v>
      </c>
      <c r="S93" s="100">
        <v>1002900</v>
      </c>
      <c r="T93" s="100">
        <v>901936</v>
      </c>
      <c r="V93" s="98" t="s">
        <v>525</v>
      </c>
      <c r="W93" s="99" t="s">
        <v>1821</v>
      </c>
      <c r="X93" s="100">
        <v>1339250</v>
      </c>
      <c r="Y93" s="100">
        <f t="shared" si="7"/>
        <v>1788348</v>
      </c>
      <c r="Z93" s="79"/>
      <c r="AA93" s="100">
        <v>1788348</v>
      </c>
    </row>
    <row r="94" spans="1:27" ht="15">
      <c r="A94" s="98" t="s">
        <v>541</v>
      </c>
      <c r="B94" s="99" t="s">
        <v>1826</v>
      </c>
      <c r="C94" s="79"/>
      <c r="D94" s="100">
        <f t="shared" si="4"/>
        <v>116235</v>
      </c>
      <c r="E94" s="79"/>
      <c r="F94" s="100">
        <v>116235</v>
      </c>
      <c r="H94" s="98" t="s">
        <v>559</v>
      </c>
      <c r="I94" s="99" t="s">
        <v>1832</v>
      </c>
      <c r="J94" s="100">
        <v>17000</v>
      </c>
      <c r="K94" s="100">
        <f t="shared" si="5"/>
        <v>135100</v>
      </c>
      <c r="L94" s="79"/>
      <c r="M94" s="100">
        <v>135100</v>
      </c>
      <c r="O94" s="98" t="s">
        <v>525</v>
      </c>
      <c r="P94" s="99" t="s">
        <v>1821</v>
      </c>
      <c r="Q94" s="79"/>
      <c r="R94" s="46">
        <f t="shared" si="6"/>
        <v>2000804</v>
      </c>
      <c r="S94" s="100">
        <v>167150</v>
      </c>
      <c r="T94" s="100">
        <v>1833654</v>
      </c>
      <c r="V94" s="98" t="s">
        <v>528</v>
      </c>
      <c r="W94" s="99" t="s">
        <v>1822</v>
      </c>
      <c r="X94" s="79"/>
      <c r="Y94" s="100">
        <f t="shared" si="7"/>
        <v>2294330</v>
      </c>
      <c r="Z94" s="79"/>
      <c r="AA94" s="100">
        <v>2294330</v>
      </c>
    </row>
    <row r="95" spans="1:27" ht="15">
      <c r="A95" s="98" t="s">
        <v>544</v>
      </c>
      <c r="B95" s="99" t="s">
        <v>1827</v>
      </c>
      <c r="C95" s="100">
        <v>229000</v>
      </c>
      <c r="D95" s="100">
        <f t="shared" si="4"/>
        <v>104274</v>
      </c>
      <c r="E95" s="79"/>
      <c r="F95" s="100">
        <v>104274</v>
      </c>
      <c r="H95" s="98" t="s">
        <v>562</v>
      </c>
      <c r="I95" s="99" t="s">
        <v>1833</v>
      </c>
      <c r="J95" s="79"/>
      <c r="K95" s="100">
        <f t="shared" si="5"/>
        <v>42750</v>
      </c>
      <c r="L95" s="79"/>
      <c r="M95" s="100">
        <v>42750</v>
      </c>
      <c r="O95" s="98" t="s">
        <v>528</v>
      </c>
      <c r="P95" s="99" t="s">
        <v>1822</v>
      </c>
      <c r="Q95" s="100">
        <v>450950</v>
      </c>
      <c r="R95" s="46">
        <f t="shared" si="6"/>
        <v>1529751</v>
      </c>
      <c r="S95" s="100">
        <v>684150</v>
      </c>
      <c r="T95" s="100">
        <v>845601</v>
      </c>
      <c r="V95" s="98" t="s">
        <v>531</v>
      </c>
      <c r="W95" s="99" t="s">
        <v>1823</v>
      </c>
      <c r="X95" s="100">
        <v>6800</v>
      </c>
      <c r="Y95" s="100">
        <f t="shared" si="7"/>
        <v>335150</v>
      </c>
      <c r="Z95" s="79"/>
      <c r="AA95" s="100">
        <v>335150</v>
      </c>
    </row>
    <row r="96" spans="1:27" ht="15">
      <c r="A96" s="98" t="s">
        <v>547</v>
      </c>
      <c r="B96" s="99" t="s">
        <v>1828</v>
      </c>
      <c r="C96" s="100">
        <v>40000</v>
      </c>
      <c r="D96" s="100">
        <f t="shared" si="4"/>
        <v>162922</v>
      </c>
      <c r="E96" s="100">
        <v>48000</v>
      </c>
      <c r="F96" s="100">
        <v>114922</v>
      </c>
      <c r="H96" s="98" t="s">
        <v>568</v>
      </c>
      <c r="I96" s="99" t="s">
        <v>1835</v>
      </c>
      <c r="J96" s="100">
        <v>39750</v>
      </c>
      <c r="K96" s="100">
        <f t="shared" si="5"/>
        <v>6900</v>
      </c>
      <c r="L96" s="79"/>
      <c r="M96" s="100">
        <v>6900</v>
      </c>
      <c r="O96" s="98" t="s">
        <v>531</v>
      </c>
      <c r="P96" s="99" t="s">
        <v>1823</v>
      </c>
      <c r="Q96" s="100">
        <v>4571162</v>
      </c>
      <c r="R96" s="46">
        <f t="shared" si="6"/>
        <v>1386501</v>
      </c>
      <c r="S96" s="100">
        <v>71800</v>
      </c>
      <c r="T96" s="100">
        <v>1314701</v>
      </c>
      <c r="V96" s="98" t="s">
        <v>534</v>
      </c>
      <c r="W96" s="99" t="s">
        <v>1824</v>
      </c>
      <c r="X96" s="100">
        <v>223500</v>
      </c>
      <c r="Y96" s="100">
        <f t="shared" si="7"/>
        <v>2096807</v>
      </c>
      <c r="Z96" s="79"/>
      <c r="AA96" s="100">
        <v>2096807</v>
      </c>
    </row>
    <row r="97" spans="1:27" ht="15">
      <c r="A97" s="98" t="s">
        <v>550</v>
      </c>
      <c r="B97" s="99" t="s">
        <v>1829</v>
      </c>
      <c r="C97" s="79"/>
      <c r="D97" s="100">
        <f t="shared" si="4"/>
        <v>173842</v>
      </c>
      <c r="E97" s="79"/>
      <c r="F97" s="100">
        <v>173842</v>
      </c>
      <c r="H97" s="98" t="s">
        <v>571</v>
      </c>
      <c r="I97" s="99" t="s">
        <v>1836</v>
      </c>
      <c r="J97" s="79"/>
      <c r="K97" s="100">
        <f t="shared" si="5"/>
        <v>251101</v>
      </c>
      <c r="L97" s="79"/>
      <c r="M97" s="100">
        <v>251101</v>
      </c>
      <c r="O97" s="98" t="s">
        <v>534</v>
      </c>
      <c r="P97" s="99" t="s">
        <v>1824</v>
      </c>
      <c r="Q97" s="100">
        <v>62000</v>
      </c>
      <c r="R97" s="46">
        <f t="shared" si="6"/>
        <v>9130399</v>
      </c>
      <c r="S97" s="100">
        <v>5713934</v>
      </c>
      <c r="T97" s="100">
        <v>3416465</v>
      </c>
      <c r="V97" s="98" t="s">
        <v>538</v>
      </c>
      <c r="W97" s="99" t="s">
        <v>1825</v>
      </c>
      <c r="X97" s="100">
        <v>8500</v>
      </c>
      <c r="Y97" s="100">
        <f t="shared" si="7"/>
        <v>60550</v>
      </c>
      <c r="Z97" s="100">
        <v>20000</v>
      </c>
      <c r="AA97" s="100">
        <v>40550</v>
      </c>
    </row>
    <row r="98" spans="1:27" ht="15">
      <c r="A98" s="98" t="s">
        <v>553</v>
      </c>
      <c r="B98" s="99" t="s">
        <v>1830</v>
      </c>
      <c r="C98" s="100">
        <v>555500</v>
      </c>
      <c r="D98" s="100">
        <f t="shared" si="4"/>
        <v>542314</v>
      </c>
      <c r="E98" s="100">
        <v>37673</v>
      </c>
      <c r="F98" s="100">
        <v>504641</v>
      </c>
      <c r="H98" s="98" t="s">
        <v>574</v>
      </c>
      <c r="I98" s="99" t="s">
        <v>1837</v>
      </c>
      <c r="J98" s="100">
        <v>29250</v>
      </c>
      <c r="K98" s="100">
        <f t="shared" si="5"/>
        <v>2420151</v>
      </c>
      <c r="L98" s="100">
        <v>3000</v>
      </c>
      <c r="M98" s="100">
        <v>2417151</v>
      </c>
      <c r="O98" s="98" t="s">
        <v>538</v>
      </c>
      <c r="P98" s="99" t="s">
        <v>1825</v>
      </c>
      <c r="Q98" s="79"/>
      <c r="R98" s="46">
        <f t="shared" si="6"/>
        <v>347916</v>
      </c>
      <c r="S98" s="79"/>
      <c r="T98" s="100">
        <v>347916</v>
      </c>
      <c r="V98" s="98" t="s">
        <v>541</v>
      </c>
      <c r="W98" s="99" t="s">
        <v>1826</v>
      </c>
      <c r="X98" s="79"/>
      <c r="Y98" s="100">
        <f t="shared" si="7"/>
        <v>1143500</v>
      </c>
      <c r="Z98" s="79"/>
      <c r="AA98" s="100">
        <v>1143500</v>
      </c>
    </row>
    <row r="99" spans="1:27" ht="15">
      <c r="A99" s="98" t="s">
        <v>556</v>
      </c>
      <c r="B99" s="99" t="s">
        <v>1831</v>
      </c>
      <c r="C99" s="100">
        <v>1082900</v>
      </c>
      <c r="D99" s="100">
        <f t="shared" si="4"/>
        <v>83771</v>
      </c>
      <c r="E99" s="79"/>
      <c r="F99" s="100">
        <v>83771</v>
      </c>
      <c r="H99" s="98" t="s">
        <v>580</v>
      </c>
      <c r="I99" s="99" t="s">
        <v>1839</v>
      </c>
      <c r="J99" s="100">
        <v>60000</v>
      </c>
      <c r="K99" s="100">
        <f t="shared" si="5"/>
        <v>9932001</v>
      </c>
      <c r="L99" s="100">
        <v>9200000</v>
      </c>
      <c r="M99" s="100">
        <v>732001</v>
      </c>
      <c r="O99" s="98" t="s">
        <v>541</v>
      </c>
      <c r="P99" s="99" t="s">
        <v>1826</v>
      </c>
      <c r="Q99" s="79"/>
      <c r="R99" s="46">
        <f t="shared" si="6"/>
        <v>307976</v>
      </c>
      <c r="S99" s="100">
        <v>46800</v>
      </c>
      <c r="T99" s="100">
        <v>261176</v>
      </c>
      <c r="V99" s="98" t="s">
        <v>544</v>
      </c>
      <c r="W99" s="99" t="s">
        <v>1827</v>
      </c>
      <c r="X99" s="100">
        <v>4100</v>
      </c>
      <c r="Y99" s="100">
        <f t="shared" si="7"/>
        <v>110584</v>
      </c>
      <c r="Z99" s="79"/>
      <c r="AA99" s="100">
        <v>110584</v>
      </c>
    </row>
    <row r="100" spans="1:27" ht="15">
      <c r="A100" s="98" t="s">
        <v>559</v>
      </c>
      <c r="B100" s="99" t="s">
        <v>1832</v>
      </c>
      <c r="C100" s="79"/>
      <c r="D100" s="100">
        <f t="shared" si="4"/>
        <v>844626</v>
      </c>
      <c r="E100" s="100">
        <v>24379</v>
      </c>
      <c r="F100" s="100">
        <v>820247</v>
      </c>
      <c r="H100" s="98" t="s">
        <v>583</v>
      </c>
      <c r="I100" s="99" t="s">
        <v>1840</v>
      </c>
      <c r="J100" s="100">
        <v>4755</v>
      </c>
      <c r="K100" s="100">
        <f t="shared" si="5"/>
        <v>1446250</v>
      </c>
      <c r="L100" s="100">
        <v>1414000</v>
      </c>
      <c r="M100" s="100">
        <v>32250</v>
      </c>
      <c r="O100" s="98" t="s">
        <v>544</v>
      </c>
      <c r="P100" s="99" t="s">
        <v>1827</v>
      </c>
      <c r="Q100" s="100">
        <v>229000</v>
      </c>
      <c r="R100" s="46">
        <f t="shared" si="6"/>
        <v>353964</v>
      </c>
      <c r="S100" s="100">
        <v>34500</v>
      </c>
      <c r="T100" s="100">
        <v>319464</v>
      </c>
      <c r="V100" s="98" t="s">
        <v>547</v>
      </c>
      <c r="W100" s="99" t="s">
        <v>1828</v>
      </c>
      <c r="X100" s="100">
        <v>2612200</v>
      </c>
      <c r="Y100" s="100">
        <f t="shared" si="7"/>
        <v>6998755</v>
      </c>
      <c r="Z100" s="79"/>
      <c r="AA100" s="100">
        <v>6998755</v>
      </c>
    </row>
    <row r="101" spans="1:27" ht="15">
      <c r="A101" s="98" t="s">
        <v>562</v>
      </c>
      <c r="B101" s="99" t="s">
        <v>1833</v>
      </c>
      <c r="C101" s="79"/>
      <c r="D101" s="100">
        <f t="shared" si="4"/>
        <v>201297</v>
      </c>
      <c r="E101" s="79"/>
      <c r="F101" s="100">
        <v>201297</v>
      </c>
      <c r="H101" s="98" t="s">
        <v>586</v>
      </c>
      <c r="I101" s="99" t="s">
        <v>1841</v>
      </c>
      <c r="J101" s="100">
        <v>1034500</v>
      </c>
      <c r="K101" s="100">
        <f t="shared" si="5"/>
        <v>1443496</v>
      </c>
      <c r="L101" s="79"/>
      <c r="M101" s="100">
        <v>1443496</v>
      </c>
      <c r="O101" s="98" t="s">
        <v>547</v>
      </c>
      <c r="P101" s="99" t="s">
        <v>1828</v>
      </c>
      <c r="Q101" s="100">
        <v>40000</v>
      </c>
      <c r="R101" s="46">
        <f t="shared" si="6"/>
        <v>1734992</v>
      </c>
      <c r="S101" s="100">
        <v>48000</v>
      </c>
      <c r="T101" s="100">
        <v>1686992</v>
      </c>
      <c r="V101" s="98" t="s">
        <v>550</v>
      </c>
      <c r="W101" s="99" t="s">
        <v>1829</v>
      </c>
      <c r="X101" s="100">
        <v>8826</v>
      </c>
      <c r="Y101" s="100">
        <f t="shared" si="7"/>
        <v>2853212</v>
      </c>
      <c r="Z101" s="100">
        <v>42500</v>
      </c>
      <c r="AA101" s="100">
        <v>2810712</v>
      </c>
    </row>
    <row r="102" spans="1:27" ht="15">
      <c r="A102" s="98" t="s">
        <v>568</v>
      </c>
      <c r="B102" s="99" t="s">
        <v>1835</v>
      </c>
      <c r="C102" s="79"/>
      <c r="D102" s="100">
        <f t="shared" si="4"/>
        <v>134258</v>
      </c>
      <c r="E102" s="79"/>
      <c r="F102" s="100">
        <v>134258</v>
      </c>
      <c r="H102" s="98" t="s">
        <v>589</v>
      </c>
      <c r="I102" s="99" t="s">
        <v>1842</v>
      </c>
      <c r="J102" s="79"/>
      <c r="K102" s="100">
        <f t="shared" si="5"/>
        <v>31248</v>
      </c>
      <c r="L102" s="79"/>
      <c r="M102" s="100">
        <v>31248</v>
      </c>
      <c r="O102" s="98" t="s">
        <v>550</v>
      </c>
      <c r="P102" s="99" t="s">
        <v>1829</v>
      </c>
      <c r="Q102" s="100">
        <v>99500</v>
      </c>
      <c r="R102" s="46">
        <f t="shared" si="6"/>
        <v>914517</v>
      </c>
      <c r="S102" s="100">
        <v>205000</v>
      </c>
      <c r="T102" s="100">
        <v>709517</v>
      </c>
      <c r="V102" s="98" t="s">
        <v>553</v>
      </c>
      <c r="W102" s="99" t="s">
        <v>1830</v>
      </c>
      <c r="X102" s="100">
        <v>7059343</v>
      </c>
      <c r="Y102" s="100">
        <f t="shared" si="7"/>
        <v>16085509</v>
      </c>
      <c r="Z102" s="100">
        <v>5236938</v>
      </c>
      <c r="AA102" s="100">
        <v>10848571</v>
      </c>
    </row>
    <row r="103" spans="1:27" ht="15">
      <c r="A103" s="98" t="s">
        <v>571</v>
      </c>
      <c r="B103" s="99" t="s">
        <v>1836</v>
      </c>
      <c r="C103" s="79"/>
      <c r="D103" s="100">
        <f t="shared" si="4"/>
        <v>261174</v>
      </c>
      <c r="E103" s="79"/>
      <c r="F103" s="100">
        <v>261174</v>
      </c>
      <c r="H103" s="98" t="s">
        <v>592</v>
      </c>
      <c r="I103" s="99" t="s">
        <v>1843</v>
      </c>
      <c r="J103" s="79"/>
      <c r="K103" s="100">
        <f t="shared" si="5"/>
        <v>872210</v>
      </c>
      <c r="L103" s="79"/>
      <c r="M103" s="100">
        <v>872210</v>
      </c>
      <c r="O103" s="98" t="s">
        <v>553</v>
      </c>
      <c r="P103" s="99" t="s">
        <v>1830</v>
      </c>
      <c r="Q103" s="100">
        <v>3332459</v>
      </c>
      <c r="R103" s="46">
        <f t="shared" si="6"/>
        <v>1898314</v>
      </c>
      <c r="S103" s="100">
        <v>43673</v>
      </c>
      <c r="T103" s="100">
        <v>1854641</v>
      </c>
      <c r="V103" s="98" t="s">
        <v>556</v>
      </c>
      <c r="W103" s="99" t="s">
        <v>1831</v>
      </c>
      <c r="X103" s="100">
        <v>41000</v>
      </c>
      <c r="Y103" s="100">
        <f t="shared" si="7"/>
        <v>75250</v>
      </c>
      <c r="Z103" s="100">
        <v>8500</v>
      </c>
      <c r="AA103" s="100">
        <v>66750</v>
      </c>
    </row>
    <row r="104" spans="1:27" ht="15">
      <c r="A104" s="98" t="s">
        <v>574</v>
      </c>
      <c r="B104" s="99" t="s">
        <v>1837</v>
      </c>
      <c r="C104" s="100">
        <v>2522500</v>
      </c>
      <c r="D104" s="100">
        <f t="shared" si="4"/>
        <v>259606</v>
      </c>
      <c r="E104" s="100">
        <v>53200</v>
      </c>
      <c r="F104" s="100">
        <v>206406</v>
      </c>
      <c r="H104" s="98" t="s">
        <v>595</v>
      </c>
      <c r="I104" s="99" t="s">
        <v>1844</v>
      </c>
      <c r="J104" s="100">
        <v>128400</v>
      </c>
      <c r="K104" s="100">
        <f t="shared" si="5"/>
        <v>286751</v>
      </c>
      <c r="L104" s="79"/>
      <c r="M104" s="100">
        <v>286751</v>
      </c>
      <c r="O104" s="98" t="s">
        <v>556</v>
      </c>
      <c r="P104" s="99" t="s">
        <v>1831</v>
      </c>
      <c r="Q104" s="100">
        <v>4070590</v>
      </c>
      <c r="R104" s="46">
        <f t="shared" si="6"/>
        <v>407197</v>
      </c>
      <c r="S104" s="79"/>
      <c r="T104" s="100">
        <v>407197</v>
      </c>
      <c r="V104" s="98" t="s">
        <v>559</v>
      </c>
      <c r="W104" s="99" t="s">
        <v>1832</v>
      </c>
      <c r="X104" s="100">
        <v>29200</v>
      </c>
      <c r="Y104" s="100">
        <f t="shared" si="7"/>
        <v>375862</v>
      </c>
      <c r="Z104" s="79"/>
      <c r="AA104" s="100">
        <v>375862</v>
      </c>
    </row>
    <row r="105" spans="1:27" ht="15">
      <c r="A105" s="98" t="s">
        <v>577</v>
      </c>
      <c r="B105" s="99" t="s">
        <v>1838</v>
      </c>
      <c r="C105" s="79"/>
      <c r="D105" s="100">
        <f t="shared" si="4"/>
        <v>89900</v>
      </c>
      <c r="E105" s="79"/>
      <c r="F105" s="100">
        <v>89900</v>
      </c>
      <c r="H105" s="98" t="s">
        <v>601</v>
      </c>
      <c r="I105" s="99" t="s">
        <v>1846</v>
      </c>
      <c r="J105" s="100">
        <v>180600</v>
      </c>
      <c r="K105" s="100">
        <f t="shared" si="5"/>
        <v>5022051</v>
      </c>
      <c r="L105" s="100">
        <v>1</v>
      </c>
      <c r="M105" s="100">
        <v>5022050</v>
      </c>
      <c r="O105" s="98" t="s">
        <v>559</v>
      </c>
      <c r="P105" s="99" t="s">
        <v>1832</v>
      </c>
      <c r="Q105" s="100">
        <v>50300</v>
      </c>
      <c r="R105" s="46">
        <f t="shared" si="6"/>
        <v>2358192</v>
      </c>
      <c r="S105" s="100">
        <v>348679</v>
      </c>
      <c r="T105" s="100">
        <v>2009513</v>
      </c>
      <c r="V105" s="98" t="s">
        <v>562</v>
      </c>
      <c r="W105" s="99" t="s">
        <v>1833</v>
      </c>
      <c r="X105" s="79"/>
      <c r="Y105" s="100">
        <f t="shared" si="7"/>
        <v>109041</v>
      </c>
      <c r="Z105" s="79"/>
      <c r="AA105" s="100">
        <v>109041</v>
      </c>
    </row>
    <row r="106" spans="1:27" ht="15">
      <c r="A106" s="98" t="s">
        <v>580</v>
      </c>
      <c r="B106" s="99" t="s">
        <v>1839</v>
      </c>
      <c r="C106" s="100">
        <v>360500</v>
      </c>
      <c r="D106" s="100">
        <f t="shared" si="4"/>
        <v>171259</v>
      </c>
      <c r="E106" s="79"/>
      <c r="F106" s="100">
        <v>171259</v>
      </c>
      <c r="H106" s="98" t="s">
        <v>604</v>
      </c>
      <c r="I106" s="99" t="s">
        <v>1847</v>
      </c>
      <c r="J106" s="79"/>
      <c r="K106" s="100">
        <f t="shared" si="5"/>
        <v>202620</v>
      </c>
      <c r="L106" s="79"/>
      <c r="M106" s="100">
        <v>202620</v>
      </c>
      <c r="O106" s="98" t="s">
        <v>562</v>
      </c>
      <c r="P106" s="99" t="s">
        <v>1833</v>
      </c>
      <c r="Q106" s="100">
        <v>612419</v>
      </c>
      <c r="R106" s="46">
        <f t="shared" si="6"/>
        <v>497793</v>
      </c>
      <c r="S106" s="100">
        <v>10000</v>
      </c>
      <c r="T106" s="100">
        <v>487793</v>
      </c>
      <c r="V106" s="98" t="s">
        <v>565</v>
      </c>
      <c r="W106" s="99" t="s">
        <v>1834</v>
      </c>
      <c r="X106" s="100">
        <v>2023000</v>
      </c>
      <c r="Y106" s="100">
        <f t="shared" si="7"/>
        <v>1527536</v>
      </c>
      <c r="Z106" s="79"/>
      <c r="AA106" s="100">
        <v>1527536</v>
      </c>
    </row>
    <row r="107" spans="1:27" ht="15">
      <c r="A107" s="98" t="s">
        <v>583</v>
      </c>
      <c r="B107" s="99" t="s">
        <v>1840</v>
      </c>
      <c r="C107" s="100">
        <v>539712</v>
      </c>
      <c r="D107" s="100">
        <f t="shared" si="4"/>
        <v>286181</v>
      </c>
      <c r="E107" s="100">
        <v>84321</v>
      </c>
      <c r="F107" s="100">
        <v>201860</v>
      </c>
      <c r="H107" s="98" t="s">
        <v>607</v>
      </c>
      <c r="I107" s="99" t="s">
        <v>1848</v>
      </c>
      <c r="J107" s="100">
        <v>5043582</v>
      </c>
      <c r="K107" s="100">
        <f t="shared" si="5"/>
        <v>678395</v>
      </c>
      <c r="L107" s="79"/>
      <c r="M107" s="100">
        <v>678395</v>
      </c>
      <c r="O107" s="98" t="s">
        <v>565</v>
      </c>
      <c r="P107" s="99" t="s">
        <v>1834</v>
      </c>
      <c r="Q107" s="100">
        <v>5000</v>
      </c>
      <c r="R107" s="46">
        <f t="shared" si="6"/>
        <v>1515327</v>
      </c>
      <c r="S107" s="100">
        <v>46220</v>
      </c>
      <c r="T107" s="100">
        <v>1469107</v>
      </c>
      <c r="V107" s="98" t="s">
        <v>568</v>
      </c>
      <c r="W107" s="99" t="s">
        <v>1835</v>
      </c>
      <c r="X107" s="100">
        <v>48750</v>
      </c>
      <c r="Y107" s="100">
        <f t="shared" si="7"/>
        <v>76125</v>
      </c>
      <c r="Z107" s="79"/>
      <c r="AA107" s="100">
        <v>76125</v>
      </c>
    </row>
    <row r="108" spans="1:27" ht="15">
      <c r="A108" s="98" t="s">
        <v>586</v>
      </c>
      <c r="B108" s="99" t="s">
        <v>1841</v>
      </c>
      <c r="C108" s="79"/>
      <c r="D108" s="100">
        <f t="shared" si="4"/>
        <v>238573</v>
      </c>
      <c r="E108" s="100">
        <v>41500</v>
      </c>
      <c r="F108" s="100">
        <v>197073</v>
      </c>
      <c r="H108" s="98" t="s">
        <v>613</v>
      </c>
      <c r="I108" s="99" t="s">
        <v>1849</v>
      </c>
      <c r="J108" s="100">
        <v>8250</v>
      </c>
      <c r="K108" s="100">
        <f t="shared" si="5"/>
        <v>14300</v>
      </c>
      <c r="L108" s="79"/>
      <c r="M108" s="100">
        <v>14300</v>
      </c>
      <c r="O108" s="98" t="s">
        <v>568</v>
      </c>
      <c r="P108" s="99" t="s">
        <v>1835</v>
      </c>
      <c r="Q108" s="79"/>
      <c r="R108" s="46">
        <f t="shared" si="6"/>
        <v>575891</v>
      </c>
      <c r="S108" s="100">
        <v>8285</v>
      </c>
      <c r="T108" s="100">
        <v>567606</v>
      </c>
      <c r="V108" s="98" t="s">
        <v>571</v>
      </c>
      <c r="W108" s="99" t="s">
        <v>1836</v>
      </c>
      <c r="X108" s="79"/>
      <c r="Y108" s="100">
        <f t="shared" si="7"/>
        <v>1268375</v>
      </c>
      <c r="Z108" s="79"/>
      <c r="AA108" s="100">
        <v>1268375</v>
      </c>
    </row>
    <row r="109" spans="1:27" ht="15">
      <c r="A109" s="98" t="s">
        <v>589</v>
      </c>
      <c r="B109" s="99" t="s">
        <v>1842</v>
      </c>
      <c r="C109" s="100">
        <v>63890</v>
      </c>
      <c r="D109" s="100">
        <f t="shared" si="4"/>
        <v>243786</v>
      </c>
      <c r="E109" s="79"/>
      <c r="F109" s="100">
        <v>243786</v>
      </c>
      <c r="H109" s="98" t="s">
        <v>616</v>
      </c>
      <c r="I109" s="99" t="s">
        <v>1850</v>
      </c>
      <c r="J109" s="79"/>
      <c r="K109" s="100">
        <f t="shared" si="5"/>
        <v>9050</v>
      </c>
      <c r="L109" s="79"/>
      <c r="M109" s="100">
        <v>9050</v>
      </c>
      <c r="O109" s="98" t="s">
        <v>571</v>
      </c>
      <c r="P109" s="99" t="s">
        <v>1836</v>
      </c>
      <c r="Q109" s="79"/>
      <c r="R109" s="46">
        <f t="shared" si="6"/>
        <v>1028070</v>
      </c>
      <c r="S109" s="79"/>
      <c r="T109" s="100">
        <v>1028070</v>
      </c>
      <c r="V109" s="98" t="s">
        <v>574</v>
      </c>
      <c r="W109" s="99" t="s">
        <v>1837</v>
      </c>
      <c r="X109" s="100">
        <v>909701</v>
      </c>
      <c r="Y109" s="100">
        <f t="shared" si="7"/>
        <v>9232792</v>
      </c>
      <c r="Z109" s="100">
        <v>31681</v>
      </c>
      <c r="AA109" s="100">
        <v>9201111</v>
      </c>
    </row>
    <row r="110" spans="1:27" ht="15">
      <c r="A110" s="98" t="s">
        <v>592</v>
      </c>
      <c r="B110" s="99" t="s">
        <v>1843</v>
      </c>
      <c r="C110" s="100">
        <v>283756</v>
      </c>
      <c r="D110" s="100">
        <f t="shared" si="4"/>
        <v>226732</v>
      </c>
      <c r="E110" s="100">
        <v>10376</v>
      </c>
      <c r="F110" s="100">
        <v>216356</v>
      </c>
      <c r="H110" s="98" t="s">
        <v>619</v>
      </c>
      <c r="I110" s="99" t="s">
        <v>1851</v>
      </c>
      <c r="J110" s="79"/>
      <c r="K110" s="100">
        <f t="shared" si="5"/>
        <v>7809</v>
      </c>
      <c r="L110" s="79"/>
      <c r="M110" s="100">
        <v>7809</v>
      </c>
      <c r="O110" s="98" t="s">
        <v>574</v>
      </c>
      <c r="P110" s="99" t="s">
        <v>1837</v>
      </c>
      <c r="Q110" s="100">
        <v>4922081</v>
      </c>
      <c r="R110" s="46">
        <f t="shared" si="6"/>
        <v>591094</v>
      </c>
      <c r="S110" s="100">
        <v>102532</v>
      </c>
      <c r="T110" s="100">
        <v>488562</v>
      </c>
      <c r="V110" s="98" t="s">
        <v>577</v>
      </c>
      <c r="W110" s="99" t="s">
        <v>1838</v>
      </c>
      <c r="X110" s="79"/>
      <c r="Y110" s="100">
        <f t="shared" si="7"/>
        <v>900</v>
      </c>
      <c r="Z110" s="79"/>
      <c r="AA110" s="100">
        <v>900</v>
      </c>
    </row>
    <row r="111" spans="1:27" ht="15">
      <c r="A111" s="98" t="s">
        <v>595</v>
      </c>
      <c r="B111" s="99" t="s">
        <v>1844</v>
      </c>
      <c r="C111" s="100">
        <v>1981106</v>
      </c>
      <c r="D111" s="100">
        <f t="shared" si="4"/>
        <v>841248</v>
      </c>
      <c r="E111" s="100">
        <v>88600</v>
      </c>
      <c r="F111" s="100">
        <v>752648</v>
      </c>
      <c r="H111" s="98" t="s">
        <v>622</v>
      </c>
      <c r="I111" s="99" t="s">
        <v>1852</v>
      </c>
      <c r="J111" s="100">
        <v>1000</v>
      </c>
      <c r="K111" s="100">
        <f t="shared" si="5"/>
        <v>279501</v>
      </c>
      <c r="L111" s="79"/>
      <c r="M111" s="100">
        <v>279501</v>
      </c>
      <c r="O111" s="98" t="s">
        <v>577</v>
      </c>
      <c r="P111" s="99" t="s">
        <v>1838</v>
      </c>
      <c r="Q111" s="79"/>
      <c r="R111" s="46">
        <f t="shared" si="6"/>
        <v>93795</v>
      </c>
      <c r="S111" s="79"/>
      <c r="T111" s="100">
        <v>93795</v>
      </c>
      <c r="V111" s="98" t="s">
        <v>580</v>
      </c>
      <c r="W111" s="99" t="s">
        <v>1839</v>
      </c>
      <c r="X111" s="100">
        <v>155000</v>
      </c>
      <c r="Y111" s="100">
        <f t="shared" si="7"/>
        <v>10636343</v>
      </c>
      <c r="Z111" s="100">
        <v>9200000</v>
      </c>
      <c r="AA111" s="100">
        <v>1436343</v>
      </c>
    </row>
    <row r="112" spans="1:27" ht="15">
      <c r="A112" s="98" t="s">
        <v>598</v>
      </c>
      <c r="B112" s="99" t="s">
        <v>1845</v>
      </c>
      <c r="C112" s="79"/>
      <c r="D112" s="100">
        <f t="shared" si="4"/>
        <v>9870</v>
      </c>
      <c r="E112" s="79"/>
      <c r="F112" s="100">
        <v>9870</v>
      </c>
      <c r="H112" s="98" t="s">
        <v>625</v>
      </c>
      <c r="I112" s="99" t="s">
        <v>1853</v>
      </c>
      <c r="J112" s="79"/>
      <c r="K112" s="100">
        <f t="shared" si="5"/>
        <v>305375</v>
      </c>
      <c r="L112" s="79"/>
      <c r="M112" s="100">
        <v>305375</v>
      </c>
      <c r="O112" s="98" t="s">
        <v>580</v>
      </c>
      <c r="P112" s="99" t="s">
        <v>1839</v>
      </c>
      <c r="Q112" s="100">
        <v>1560602</v>
      </c>
      <c r="R112" s="46">
        <f t="shared" si="6"/>
        <v>1367460</v>
      </c>
      <c r="S112" s="100">
        <v>1</v>
      </c>
      <c r="T112" s="100">
        <v>1367459</v>
      </c>
      <c r="V112" s="98" t="s">
        <v>583</v>
      </c>
      <c r="W112" s="99" t="s">
        <v>1840</v>
      </c>
      <c r="X112" s="100">
        <v>9755</v>
      </c>
      <c r="Y112" s="100">
        <f t="shared" si="7"/>
        <v>1977208</v>
      </c>
      <c r="Z112" s="100">
        <v>1420000</v>
      </c>
      <c r="AA112" s="100">
        <v>557208</v>
      </c>
    </row>
    <row r="113" spans="1:27" ht="15">
      <c r="A113" s="98" t="s">
        <v>601</v>
      </c>
      <c r="B113" s="99" t="s">
        <v>1846</v>
      </c>
      <c r="C113" s="100">
        <v>2898250</v>
      </c>
      <c r="D113" s="100">
        <f t="shared" si="4"/>
        <v>984395</v>
      </c>
      <c r="E113" s="100">
        <v>97125</v>
      </c>
      <c r="F113" s="100">
        <v>887270</v>
      </c>
      <c r="H113" s="98" t="s">
        <v>631</v>
      </c>
      <c r="I113" s="99" t="s">
        <v>1855</v>
      </c>
      <c r="J113" s="100">
        <v>9000</v>
      </c>
      <c r="K113" s="100">
        <f t="shared" si="5"/>
        <v>110090</v>
      </c>
      <c r="L113" s="79"/>
      <c r="M113" s="100">
        <v>110090</v>
      </c>
      <c r="O113" s="98" t="s">
        <v>583</v>
      </c>
      <c r="P113" s="99" t="s">
        <v>1840</v>
      </c>
      <c r="Q113" s="100">
        <v>1076105</v>
      </c>
      <c r="R113" s="46">
        <f t="shared" si="6"/>
        <v>844796</v>
      </c>
      <c r="S113" s="100">
        <v>89521</v>
      </c>
      <c r="T113" s="100">
        <v>755275</v>
      </c>
      <c r="V113" s="98" t="s">
        <v>586</v>
      </c>
      <c r="W113" s="99" t="s">
        <v>1841</v>
      </c>
      <c r="X113" s="100">
        <v>1034500</v>
      </c>
      <c r="Y113" s="100">
        <f t="shared" si="7"/>
        <v>2608741</v>
      </c>
      <c r="Z113" s="79"/>
      <c r="AA113" s="100">
        <v>2608741</v>
      </c>
    </row>
    <row r="114" spans="1:27" ht="15">
      <c r="A114" s="98" t="s">
        <v>604</v>
      </c>
      <c r="B114" s="99" t="s">
        <v>1847</v>
      </c>
      <c r="C114" s="79"/>
      <c r="D114" s="100">
        <f t="shared" si="4"/>
        <v>230735</v>
      </c>
      <c r="E114" s="100">
        <v>33200</v>
      </c>
      <c r="F114" s="100">
        <v>197535</v>
      </c>
      <c r="H114" s="98" t="s">
        <v>634</v>
      </c>
      <c r="I114" s="99" t="s">
        <v>1856</v>
      </c>
      <c r="J114" s="79"/>
      <c r="K114" s="100">
        <f t="shared" si="5"/>
        <v>750618</v>
      </c>
      <c r="L114" s="79"/>
      <c r="M114" s="100">
        <v>750618</v>
      </c>
      <c r="O114" s="98" t="s">
        <v>586</v>
      </c>
      <c r="P114" s="99" t="s">
        <v>1841</v>
      </c>
      <c r="Q114" s="100">
        <v>115000</v>
      </c>
      <c r="R114" s="46">
        <f t="shared" si="6"/>
        <v>978457</v>
      </c>
      <c r="S114" s="100">
        <v>56800</v>
      </c>
      <c r="T114" s="100">
        <v>921657</v>
      </c>
      <c r="V114" s="98" t="s">
        <v>589</v>
      </c>
      <c r="W114" s="99" t="s">
        <v>1842</v>
      </c>
      <c r="X114" s="100">
        <v>43332</v>
      </c>
      <c r="Y114" s="100">
        <f t="shared" si="7"/>
        <v>336741</v>
      </c>
      <c r="Z114" s="79"/>
      <c r="AA114" s="100">
        <v>336741</v>
      </c>
    </row>
    <row r="115" spans="1:27" ht="15">
      <c r="A115" s="98" t="s">
        <v>607</v>
      </c>
      <c r="B115" s="99" t="s">
        <v>1848</v>
      </c>
      <c r="C115" s="100">
        <v>954000</v>
      </c>
      <c r="D115" s="100">
        <f t="shared" si="4"/>
        <v>894483</v>
      </c>
      <c r="E115" s="100">
        <v>62600</v>
      </c>
      <c r="F115" s="100">
        <v>831883</v>
      </c>
      <c r="H115" s="98" t="s">
        <v>637</v>
      </c>
      <c r="I115" s="99" t="s">
        <v>1857</v>
      </c>
      <c r="J115" s="79"/>
      <c r="K115" s="100">
        <f t="shared" si="5"/>
        <v>372798</v>
      </c>
      <c r="L115" s="79"/>
      <c r="M115" s="100">
        <v>372798</v>
      </c>
      <c r="O115" s="98" t="s">
        <v>589</v>
      </c>
      <c r="P115" s="99" t="s">
        <v>1842</v>
      </c>
      <c r="Q115" s="100">
        <v>2384496</v>
      </c>
      <c r="R115" s="46">
        <f t="shared" si="6"/>
        <v>986265</v>
      </c>
      <c r="S115" s="79"/>
      <c r="T115" s="100">
        <v>986265</v>
      </c>
      <c r="V115" s="98" t="s">
        <v>592</v>
      </c>
      <c r="W115" s="99" t="s">
        <v>1843</v>
      </c>
      <c r="X115" s="100">
        <v>750</v>
      </c>
      <c r="Y115" s="100">
        <f t="shared" si="7"/>
        <v>2086028</v>
      </c>
      <c r="Z115" s="100">
        <v>8000</v>
      </c>
      <c r="AA115" s="100">
        <v>2078028</v>
      </c>
    </row>
    <row r="116" spans="1:27" ht="15">
      <c r="A116" s="98" t="s">
        <v>610</v>
      </c>
      <c r="B116" s="99" t="s">
        <v>2283</v>
      </c>
      <c r="C116" s="79"/>
      <c r="D116" s="100">
        <f t="shared" si="4"/>
        <v>30638</v>
      </c>
      <c r="E116" s="100">
        <v>30588</v>
      </c>
      <c r="F116" s="100">
        <v>50</v>
      </c>
      <c r="H116" s="98" t="s">
        <v>640</v>
      </c>
      <c r="I116" s="99" t="s">
        <v>2284</v>
      </c>
      <c r="J116" s="79"/>
      <c r="K116" s="100">
        <f t="shared" si="5"/>
        <v>62875</v>
      </c>
      <c r="L116" s="79"/>
      <c r="M116" s="100">
        <v>62875</v>
      </c>
      <c r="O116" s="98" t="s">
        <v>592</v>
      </c>
      <c r="P116" s="99" t="s">
        <v>1843</v>
      </c>
      <c r="Q116" s="100">
        <v>383759</v>
      </c>
      <c r="R116" s="46">
        <f t="shared" si="6"/>
        <v>1278676</v>
      </c>
      <c r="S116" s="100">
        <v>128784</v>
      </c>
      <c r="T116" s="100">
        <v>1149892</v>
      </c>
      <c r="V116" s="98" t="s">
        <v>595</v>
      </c>
      <c r="W116" s="99" t="s">
        <v>1844</v>
      </c>
      <c r="X116" s="100">
        <v>1819300</v>
      </c>
      <c r="Y116" s="100">
        <f t="shared" si="7"/>
        <v>1607116</v>
      </c>
      <c r="Z116" s="100">
        <v>24825</v>
      </c>
      <c r="AA116" s="100">
        <v>1582291</v>
      </c>
    </row>
    <row r="117" spans="1:27" ht="15">
      <c r="A117" s="98" t="s">
        <v>613</v>
      </c>
      <c r="B117" s="99" t="s">
        <v>1849</v>
      </c>
      <c r="C117" s="100">
        <v>325000</v>
      </c>
      <c r="D117" s="100">
        <f t="shared" si="4"/>
        <v>145037</v>
      </c>
      <c r="E117" s="79"/>
      <c r="F117" s="100">
        <v>145037</v>
      </c>
      <c r="H117" s="98" t="s">
        <v>643</v>
      </c>
      <c r="I117" s="99" t="s">
        <v>1820</v>
      </c>
      <c r="J117" s="79"/>
      <c r="K117" s="100">
        <f t="shared" si="5"/>
        <v>1280</v>
      </c>
      <c r="L117" s="79"/>
      <c r="M117" s="100">
        <v>1280</v>
      </c>
      <c r="O117" s="98" t="s">
        <v>595</v>
      </c>
      <c r="P117" s="99" t="s">
        <v>1844</v>
      </c>
      <c r="Q117" s="100">
        <v>6753518</v>
      </c>
      <c r="R117" s="46">
        <f t="shared" si="6"/>
        <v>3707670</v>
      </c>
      <c r="S117" s="100">
        <v>586205</v>
      </c>
      <c r="T117" s="100">
        <v>3121465</v>
      </c>
      <c r="V117" s="98" t="s">
        <v>601</v>
      </c>
      <c r="W117" s="99" t="s">
        <v>1846</v>
      </c>
      <c r="X117" s="100">
        <v>1122735</v>
      </c>
      <c r="Y117" s="100">
        <f t="shared" si="7"/>
        <v>9494052</v>
      </c>
      <c r="Z117" s="100">
        <v>35601</v>
      </c>
      <c r="AA117" s="100">
        <v>9458451</v>
      </c>
    </row>
    <row r="118" spans="1:27" ht="15">
      <c r="A118" s="98" t="s">
        <v>616</v>
      </c>
      <c r="B118" s="99" t="s">
        <v>1850</v>
      </c>
      <c r="C118" s="79"/>
      <c r="D118" s="100">
        <f t="shared" si="4"/>
        <v>165204</v>
      </c>
      <c r="E118" s="79"/>
      <c r="F118" s="100">
        <v>165204</v>
      </c>
      <c r="H118" s="98" t="s">
        <v>645</v>
      </c>
      <c r="I118" s="99" t="s">
        <v>1858</v>
      </c>
      <c r="J118" s="100">
        <v>30000</v>
      </c>
      <c r="K118" s="100">
        <f t="shared" si="5"/>
        <v>260603</v>
      </c>
      <c r="L118" s="79"/>
      <c r="M118" s="100">
        <v>260603</v>
      </c>
      <c r="O118" s="98" t="s">
        <v>598</v>
      </c>
      <c r="P118" s="99" t="s">
        <v>1845</v>
      </c>
      <c r="Q118" s="100">
        <v>47400</v>
      </c>
      <c r="R118" s="46">
        <f t="shared" si="6"/>
        <v>742642</v>
      </c>
      <c r="S118" s="100">
        <v>292000</v>
      </c>
      <c r="T118" s="100">
        <v>450642</v>
      </c>
      <c r="V118" s="98" t="s">
        <v>604</v>
      </c>
      <c r="W118" s="99" t="s">
        <v>1847</v>
      </c>
      <c r="X118" s="100">
        <v>7500</v>
      </c>
      <c r="Y118" s="100">
        <f t="shared" si="7"/>
        <v>8538173</v>
      </c>
      <c r="Z118" s="100">
        <v>12225</v>
      </c>
      <c r="AA118" s="100">
        <v>8525948</v>
      </c>
    </row>
    <row r="119" spans="1:27" ht="15">
      <c r="A119" s="98" t="s">
        <v>619</v>
      </c>
      <c r="B119" s="99" t="s">
        <v>1851</v>
      </c>
      <c r="C119" s="79"/>
      <c r="D119" s="100">
        <f t="shared" si="4"/>
        <v>9150</v>
      </c>
      <c r="E119" s="79"/>
      <c r="F119" s="100">
        <v>9150</v>
      </c>
      <c r="H119" s="98" t="s">
        <v>648</v>
      </c>
      <c r="I119" s="99" t="s">
        <v>1859</v>
      </c>
      <c r="J119" s="79"/>
      <c r="K119" s="100">
        <f t="shared" si="5"/>
        <v>314302</v>
      </c>
      <c r="L119" s="79"/>
      <c r="M119" s="100">
        <v>314302</v>
      </c>
      <c r="O119" s="98" t="s">
        <v>601</v>
      </c>
      <c r="P119" s="99" t="s">
        <v>1846</v>
      </c>
      <c r="Q119" s="100">
        <v>10483498</v>
      </c>
      <c r="R119" s="46">
        <f t="shared" si="6"/>
        <v>4135421</v>
      </c>
      <c r="S119" s="100">
        <v>1165900</v>
      </c>
      <c r="T119" s="100">
        <v>2969521</v>
      </c>
      <c r="V119" s="98" t="s">
        <v>607</v>
      </c>
      <c r="W119" s="99" t="s">
        <v>1848</v>
      </c>
      <c r="X119" s="100">
        <v>5586583</v>
      </c>
      <c r="Y119" s="100">
        <f t="shared" si="7"/>
        <v>11779126</v>
      </c>
      <c r="Z119" s="100">
        <v>1577619</v>
      </c>
      <c r="AA119" s="100">
        <v>10201507</v>
      </c>
    </row>
    <row r="120" spans="1:27" ht="15">
      <c r="A120" s="98" t="s">
        <v>622</v>
      </c>
      <c r="B120" s="99" t="s">
        <v>1852</v>
      </c>
      <c r="C120" s="100">
        <v>12900</v>
      </c>
      <c r="D120" s="100">
        <f t="shared" si="4"/>
        <v>810612</v>
      </c>
      <c r="E120" s="100">
        <v>61500</v>
      </c>
      <c r="F120" s="100">
        <v>749112</v>
      </c>
      <c r="H120" s="98" t="s">
        <v>654</v>
      </c>
      <c r="I120" s="99" t="s">
        <v>2285</v>
      </c>
      <c r="J120" s="79"/>
      <c r="K120" s="100">
        <f t="shared" si="5"/>
        <v>4300</v>
      </c>
      <c r="L120" s="79"/>
      <c r="M120" s="100">
        <v>4300</v>
      </c>
      <c r="O120" s="98" t="s">
        <v>604</v>
      </c>
      <c r="P120" s="99" t="s">
        <v>1847</v>
      </c>
      <c r="Q120" s="100">
        <v>4195827</v>
      </c>
      <c r="R120" s="46">
        <f t="shared" si="6"/>
        <v>1092725</v>
      </c>
      <c r="S120" s="100">
        <v>77300</v>
      </c>
      <c r="T120" s="100">
        <v>1015425</v>
      </c>
      <c r="V120" s="98" t="s">
        <v>610</v>
      </c>
      <c r="W120" s="99" t="s">
        <v>2283</v>
      </c>
      <c r="X120" s="100">
        <v>3087</v>
      </c>
      <c r="Y120" s="100">
        <f t="shared" si="7"/>
        <v>139419</v>
      </c>
      <c r="Z120" s="79"/>
      <c r="AA120" s="100">
        <v>139419</v>
      </c>
    </row>
    <row r="121" spans="1:27" ht="15">
      <c r="A121" s="98" t="s">
        <v>625</v>
      </c>
      <c r="B121" s="99" t="s">
        <v>1853</v>
      </c>
      <c r="C121" s="79"/>
      <c r="D121" s="100">
        <f t="shared" si="4"/>
        <v>187242</v>
      </c>
      <c r="E121" s="79"/>
      <c r="F121" s="100">
        <v>187242</v>
      </c>
      <c r="H121" s="98" t="s">
        <v>658</v>
      </c>
      <c r="I121" s="99" t="s">
        <v>2286</v>
      </c>
      <c r="J121" s="79"/>
      <c r="K121" s="100">
        <f t="shared" si="5"/>
        <v>122341</v>
      </c>
      <c r="L121" s="79"/>
      <c r="M121" s="100">
        <v>122341</v>
      </c>
      <c r="O121" s="98" t="s">
        <v>607</v>
      </c>
      <c r="P121" s="99" t="s">
        <v>1848</v>
      </c>
      <c r="Q121" s="100">
        <v>3391451</v>
      </c>
      <c r="R121" s="46">
        <f t="shared" si="6"/>
        <v>4685606</v>
      </c>
      <c r="S121" s="100">
        <v>208239</v>
      </c>
      <c r="T121" s="100">
        <v>4477367</v>
      </c>
      <c r="V121" s="98" t="s">
        <v>613</v>
      </c>
      <c r="W121" s="99" t="s">
        <v>1849</v>
      </c>
      <c r="X121" s="100">
        <v>8250</v>
      </c>
      <c r="Y121" s="100">
        <f t="shared" si="7"/>
        <v>3626920</v>
      </c>
      <c r="Z121" s="100">
        <v>56978</v>
      </c>
      <c r="AA121" s="100">
        <v>3569942</v>
      </c>
    </row>
    <row r="122" spans="1:27" ht="15">
      <c r="A122" s="98" t="s">
        <v>628</v>
      </c>
      <c r="B122" s="99" t="s">
        <v>1854</v>
      </c>
      <c r="C122" s="79"/>
      <c r="D122" s="100">
        <f t="shared" si="4"/>
        <v>83190</v>
      </c>
      <c r="E122" s="79"/>
      <c r="F122" s="100">
        <v>83190</v>
      </c>
      <c r="H122" s="98" t="s">
        <v>664</v>
      </c>
      <c r="I122" s="99" t="s">
        <v>1861</v>
      </c>
      <c r="J122" s="79"/>
      <c r="K122" s="100">
        <f t="shared" si="5"/>
        <v>1750</v>
      </c>
      <c r="L122" s="79"/>
      <c r="M122" s="100">
        <v>1750</v>
      </c>
      <c r="O122" s="98" t="s">
        <v>610</v>
      </c>
      <c r="P122" s="99" t="s">
        <v>2283</v>
      </c>
      <c r="Q122" s="100">
        <v>300</v>
      </c>
      <c r="R122" s="46">
        <f t="shared" si="6"/>
        <v>63807</v>
      </c>
      <c r="S122" s="100">
        <v>30588</v>
      </c>
      <c r="T122" s="100">
        <v>33219</v>
      </c>
      <c r="V122" s="98" t="s">
        <v>616</v>
      </c>
      <c r="W122" s="99" t="s">
        <v>1850</v>
      </c>
      <c r="X122" s="79"/>
      <c r="Y122" s="100">
        <f t="shared" si="7"/>
        <v>129946</v>
      </c>
      <c r="Z122" s="79"/>
      <c r="AA122" s="100">
        <v>129946</v>
      </c>
    </row>
    <row r="123" spans="1:27" ht="15">
      <c r="A123" s="98" t="s">
        <v>631</v>
      </c>
      <c r="B123" s="99" t="s">
        <v>1855</v>
      </c>
      <c r="C123" s="100">
        <v>137829</v>
      </c>
      <c r="D123" s="100">
        <f t="shared" si="4"/>
        <v>82623</v>
      </c>
      <c r="E123" s="79"/>
      <c r="F123" s="100">
        <v>82623</v>
      </c>
      <c r="H123" s="98" t="s">
        <v>667</v>
      </c>
      <c r="I123" s="99" t="s">
        <v>1862</v>
      </c>
      <c r="J123" s="79"/>
      <c r="K123" s="100">
        <f t="shared" si="5"/>
        <v>949331</v>
      </c>
      <c r="L123" s="79"/>
      <c r="M123" s="100">
        <v>949331</v>
      </c>
      <c r="O123" s="98" t="s">
        <v>613</v>
      </c>
      <c r="P123" s="99" t="s">
        <v>1849</v>
      </c>
      <c r="Q123" s="100">
        <v>325000</v>
      </c>
      <c r="R123" s="46">
        <f t="shared" si="6"/>
        <v>326402</v>
      </c>
      <c r="S123" s="100">
        <v>8700</v>
      </c>
      <c r="T123" s="100">
        <v>317702</v>
      </c>
      <c r="V123" s="98" t="s">
        <v>619</v>
      </c>
      <c r="W123" s="99" t="s">
        <v>1851</v>
      </c>
      <c r="X123" s="79"/>
      <c r="Y123" s="100">
        <f t="shared" si="7"/>
        <v>30509</v>
      </c>
      <c r="Z123" s="79"/>
      <c r="AA123" s="100">
        <v>30509</v>
      </c>
    </row>
    <row r="124" spans="1:27" ht="15">
      <c r="A124" s="98" t="s">
        <v>634</v>
      </c>
      <c r="B124" s="99" t="s">
        <v>1856</v>
      </c>
      <c r="C124" s="79"/>
      <c r="D124" s="100">
        <f t="shared" si="4"/>
        <v>374337</v>
      </c>
      <c r="E124" s="100">
        <v>45158</v>
      </c>
      <c r="F124" s="100">
        <v>329179</v>
      </c>
      <c r="H124" s="98" t="s">
        <v>670</v>
      </c>
      <c r="I124" s="99" t="s">
        <v>1863</v>
      </c>
      <c r="J124" s="79"/>
      <c r="K124" s="100">
        <f t="shared" si="5"/>
        <v>36775</v>
      </c>
      <c r="L124" s="79"/>
      <c r="M124" s="100">
        <v>36775</v>
      </c>
      <c r="O124" s="98" t="s">
        <v>616</v>
      </c>
      <c r="P124" s="99" t="s">
        <v>1850</v>
      </c>
      <c r="Q124" s="79"/>
      <c r="R124" s="46">
        <f t="shared" si="6"/>
        <v>583297</v>
      </c>
      <c r="S124" s="79"/>
      <c r="T124" s="100">
        <v>583297</v>
      </c>
      <c r="V124" s="98" t="s">
        <v>622</v>
      </c>
      <c r="W124" s="99" t="s">
        <v>1852</v>
      </c>
      <c r="X124" s="100">
        <v>63551</v>
      </c>
      <c r="Y124" s="100">
        <f t="shared" si="7"/>
        <v>565690</v>
      </c>
      <c r="Z124" s="100">
        <v>55000</v>
      </c>
      <c r="AA124" s="100">
        <v>510690</v>
      </c>
    </row>
    <row r="125" spans="1:27" ht="15">
      <c r="A125" s="98" t="s">
        <v>637</v>
      </c>
      <c r="B125" s="99" t="s">
        <v>1857</v>
      </c>
      <c r="C125" s="100">
        <v>50500</v>
      </c>
      <c r="D125" s="100">
        <f t="shared" si="4"/>
        <v>76714</v>
      </c>
      <c r="E125" s="100">
        <v>26400</v>
      </c>
      <c r="F125" s="100">
        <v>50314</v>
      </c>
      <c r="H125" s="98" t="s">
        <v>673</v>
      </c>
      <c r="I125" s="99" t="s">
        <v>1864</v>
      </c>
      <c r="J125" s="79"/>
      <c r="K125" s="100">
        <f t="shared" si="5"/>
        <v>155951</v>
      </c>
      <c r="L125" s="79"/>
      <c r="M125" s="100">
        <v>155951</v>
      </c>
      <c r="O125" s="98" t="s">
        <v>619</v>
      </c>
      <c r="P125" s="99" t="s">
        <v>1851</v>
      </c>
      <c r="Q125" s="79"/>
      <c r="R125" s="46">
        <f t="shared" si="6"/>
        <v>75410</v>
      </c>
      <c r="S125" s="79"/>
      <c r="T125" s="100">
        <v>75410</v>
      </c>
      <c r="V125" s="98" t="s">
        <v>625</v>
      </c>
      <c r="W125" s="99" t="s">
        <v>1853</v>
      </c>
      <c r="X125" s="79"/>
      <c r="Y125" s="100">
        <f t="shared" si="7"/>
        <v>308475</v>
      </c>
      <c r="Z125" s="79"/>
      <c r="AA125" s="100">
        <v>308475</v>
      </c>
    </row>
    <row r="126" spans="1:27" ht="15">
      <c r="A126" s="98" t="s">
        <v>640</v>
      </c>
      <c r="B126" s="99" t="s">
        <v>2284</v>
      </c>
      <c r="C126" s="100">
        <v>35000</v>
      </c>
      <c r="D126" s="100">
        <f t="shared" si="4"/>
        <v>135422</v>
      </c>
      <c r="E126" s="100">
        <v>30000</v>
      </c>
      <c r="F126" s="100">
        <v>105422</v>
      </c>
      <c r="H126" s="98" t="s">
        <v>676</v>
      </c>
      <c r="I126" s="99" t="s">
        <v>1865</v>
      </c>
      <c r="J126" s="79"/>
      <c r="K126" s="100">
        <f t="shared" si="5"/>
        <v>17000</v>
      </c>
      <c r="L126" s="79"/>
      <c r="M126" s="100">
        <v>17000</v>
      </c>
      <c r="O126" s="98" t="s">
        <v>622</v>
      </c>
      <c r="P126" s="99" t="s">
        <v>1852</v>
      </c>
      <c r="Q126" s="100">
        <v>29500</v>
      </c>
      <c r="R126" s="46">
        <f t="shared" si="6"/>
        <v>2509454</v>
      </c>
      <c r="S126" s="100">
        <v>113100</v>
      </c>
      <c r="T126" s="100">
        <v>2396354</v>
      </c>
      <c r="V126" s="98" t="s">
        <v>628</v>
      </c>
      <c r="W126" s="99" t="s">
        <v>1854</v>
      </c>
      <c r="X126" s="79"/>
      <c r="Y126" s="100">
        <f t="shared" si="7"/>
        <v>10200</v>
      </c>
      <c r="Z126" s="79"/>
      <c r="AA126" s="100">
        <v>10200</v>
      </c>
    </row>
    <row r="127" spans="1:27" ht="15">
      <c r="A127" s="98" t="s">
        <v>643</v>
      </c>
      <c r="B127" s="99" t="s">
        <v>1820</v>
      </c>
      <c r="C127" s="100">
        <v>2200</v>
      </c>
      <c r="D127" s="100">
        <f t="shared" si="4"/>
        <v>74701</v>
      </c>
      <c r="E127" s="100">
        <v>31000</v>
      </c>
      <c r="F127" s="100">
        <v>43701</v>
      </c>
      <c r="H127" s="98" t="s">
        <v>679</v>
      </c>
      <c r="I127" s="99" t="s">
        <v>1866</v>
      </c>
      <c r="J127" s="100">
        <v>962500</v>
      </c>
      <c r="K127" s="100">
        <f t="shared" si="5"/>
        <v>1805205</v>
      </c>
      <c r="L127" s="100">
        <v>1</v>
      </c>
      <c r="M127" s="100">
        <v>1805204</v>
      </c>
      <c r="O127" s="98" t="s">
        <v>625</v>
      </c>
      <c r="P127" s="99" t="s">
        <v>1853</v>
      </c>
      <c r="Q127" s="79"/>
      <c r="R127" s="46">
        <f t="shared" si="6"/>
        <v>607488</v>
      </c>
      <c r="S127" s="79"/>
      <c r="T127" s="100">
        <v>607488</v>
      </c>
      <c r="V127" s="98" t="s">
        <v>631</v>
      </c>
      <c r="W127" s="99" t="s">
        <v>1855</v>
      </c>
      <c r="X127" s="100">
        <v>111500</v>
      </c>
      <c r="Y127" s="100">
        <f t="shared" si="7"/>
        <v>309887</v>
      </c>
      <c r="Z127" s="79"/>
      <c r="AA127" s="100">
        <v>309887</v>
      </c>
    </row>
    <row r="128" spans="1:27" ht="15">
      <c r="A128" s="98" t="s">
        <v>645</v>
      </c>
      <c r="B128" s="99" t="s">
        <v>1858</v>
      </c>
      <c r="C128" s="79"/>
      <c r="D128" s="100">
        <f t="shared" si="4"/>
        <v>195007</v>
      </c>
      <c r="E128" s="79"/>
      <c r="F128" s="100">
        <v>195007</v>
      </c>
      <c r="H128" s="98" t="s">
        <v>682</v>
      </c>
      <c r="I128" s="99" t="s">
        <v>1867</v>
      </c>
      <c r="J128" s="100">
        <v>4640500</v>
      </c>
      <c r="K128" s="100">
        <f t="shared" si="5"/>
        <v>2632965</v>
      </c>
      <c r="L128" s="100">
        <v>30100</v>
      </c>
      <c r="M128" s="100">
        <v>2602865</v>
      </c>
      <c r="O128" s="98" t="s">
        <v>628</v>
      </c>
      <c r="P128" s="99" t="s">
        <v>1854</v>
      </c>
      <c r="Q128" s="79"/>
      <c r="R128" s="46">
        <f t="shared" si="6"/>
        <v>432948</v>
      </c>
      <c r="S128" s="79"/>
      <c r="T128" s="100">
        <v>432948</v>
      </c>
      <c r="V128" s="98" t="s">
        <v>634</v>
      </c>
      <c r="W128" s="99" t="s">
        <v>1856</v>
      </c>
      <c r="X128" s="100">
        <v>752378</v>
      </c>
      <c r="Y128" s="100">
        <f t="shared" si="7"/>
        <v>1169097</v>
      </c>
      <c r="Z128" s="100">
        <v>3950</v>
      </c>
      <c r="AA128" s="100">
        <v>1165147</v>
      </c>
    </row>
    <row r="129" spans="1:27" ht="15">
      <c r="A129" s="98" t="s">
        <v>648</v>
      </c>
      <c r="B129" s="99" t="s">
        <v>1859</v>
      </c>
      <c r="C129" s="100">
        <v>990000</v>
      </c>
      <c r="D129" s="100">
        <f t="shared" si="4"/>
        <v>1602303</v>
      </c>
      <c r="E129" s="100">
        <v>11230</v>
      </c>
      <c r="F129" s="100">
        <v>1591073</v>
      </c>
      <c r="H129" s="98" t="s">
        <v>685</v>
      </c>
      <c r="I129" s="99" t="s">
        <v>1868</v>
      </c>
      <c r="J129" s="79"/>
      <c r="K129" s="100">
        <f t="shared" si="5"/>
        <v>1475</v>
      </c>
      <c r="L129" s="79"/>
      <c r="M129" s="100">
        <v>1475</v>
      </c>
      <c r="O129" s="98" t="s">
        <v>631</v>
      </c>
      <c r="P129" s="99" t="s">
        <v>1855</v>
      </c>
      <c r="Q129" s="100">
        <v>147829</v>
      </c>
      <c r="R129" s="46">
        <f t="shared" si="6"/>
        <v>532039</v>
      </c>
      <c r="S129" s="100">
        <v>132200</v>
      </c>
      <c r="T129" s="100">
        <v>399839</v>
      </c>
      <c r="V129" s="98" t="s">
        <v>637</v>
      </c>
      <c r="W129" s="99" t="s">
        <v>1857</v>
      </c>
      <c r="X129" s="100">
        <v>620072</v>
      </c>
      <c r="Y129" s="100">
        <f t="shared" si="7"/>
        <v>1071048</v>
      </c>
      <c r="Z129" s="79"/>
      <c r="AA129" s="100">
        <v>1071048</v>
      </c>
    </row>
    <row r="130" spans="1:27" ht="15">
      <c r="A130" s="98" t="s">
        <v>651</v>
      </c>
      <c r="B130" s="99" t="s">
        <v>1860</v>
      </c>
      <c r="C130" s="79"/>
      <c r="D130" s="100">
        <f t="shared" si="4"/>
        <v>6540</v>
      </c>
      <c r="E130" s="79"/>
      <c r="F130" s="100">
        <v>6540</v>
      </c>
      <c r="H130" s="98" t="s">
        <v>688</v>
      </c>
      <c r="I130" s="99" t="s">
        <v>1869</v>
      </c>
      <c r="J130" s="79"/>
      <c r="K130" s="100">
        <f t="shared" si="5"/>
        <v>3930</v>
      </c>
      <c r="L130" s="79"/>
      <c r="M130" s="100">
        <v>3930</v>
      </c>
      <c r="O130" s="98" t="s">
        <v>634</v>
      </c>
      <c r="P130" s="99" t="s">
        <v>1856</v>
      </c>
      <c r="Q130" s="79"/>
      <c r="R130" s="46">
        <f t="shared" si="6"/>
        <v>1546658</v>
      </c>
      <c r="S130" s="100">
        <v>181876</v>
      </c>
      <c r="T130" s="100">
        <v>1364782</v>
      </c>
      <c r="V130" s="98" t="s">
        <v>640</v>
      </c>
      <c r="W130" s="99" t="s">
        <v>2284</v>
      </c>
      <c r="X130" s="100">
        <v>7000</v>
      </c>
      <c r="Y130" s="100">
        <f t="shared" si="7"/>
        <v>608654</v>
      </c>
      <c r="Z130" s="79"/>
      <c r="AA130" s="100">
        <v>608654</v>
      </c>
    </row>
    <row r="131" spans="1:27" ht="15">
      <c r="A131" s="98" t="s">
        <v>658</v>
      </c>
      <c r="B131" s="99" t="s">
        <v>2286</v>
      </c>
      <c r="C131" s="100">
        <v>88500</v>
      </c>
      <c r="D131" s="100">
        <f t="shared" si="4"/>
        <v>127134</v>
      </c>
      <c r="E131" s="100">
        <v>400</v>
      </c>
      <c r="F131" s="100">
        <v>126734</v>
      </c>
      <c r="H131" s="98" t="s">
        <v>691</v>
      </c>
      <c r="I131" s="99" t="s">
        <v>1870</v>
      </c>
      <c r="J131" s="100">
        <v>32000</v>
      </c>
      <c r="K131" s="100">
        <f t="shared" si="5"/>
        <v>19126</v>
      </c>
      <c r="L131" s="79"/>
      <c r="M131" s="100">
        <v>19126</v>
      </c>
      <c r="O131" s="98" t="s">
        <v>637</v>
      </c>
      <c r="P131" s="99" t="s">
        <v>1857</v>
      </c>
      <c r="Q131" s="100">
        <v>695550</v>
      </c>
      <c r="R131" s="46">
        <f t="shared" si="6"/>
        <v>403879</v>
      </c>
      <c r="S131" s="100">
        <v>26400</v>
      </c>
      <c r="T131" s="100">
        <v>377479</v>
      </c>
      <c r="V131" s="98" t="s">
        <v>643</v>
      </c>
      <c r="W131" s="99" t="s">
        <v>1820</v>
      </c>
      <c r="X131" s="100">
        <v>1200</v>
      </c>
      <c r="Y131" s="100">
        <f t="shared" si="7"/>
        <v>28330</v>
      </c>
      <c r="Z131" s="79"/>
      <c r="AA131" s="100">
        <v>28330</v>
      </c>
    </row>
    <row r="132" spans="1:27" ht="15">
      <c r="A132" s="98" t="s">
        <v>661</v>
      </c>
      <c r="B132" s="99" t="s">
        <v>2287</v>
      </c>
      <c r="C132" s="79"/>
      <c r="D132" s="100">
        <f t="shared" si="4"/>
        <v>14950</v>
      </c>
      <c r="E132" s="79"/>
      <c r="F132" s="100">
        <v>14950</v>
      </c>
      <c r="H132" s="98" t="s">
        <v>697</v>
      </c>
      <c r="I132" s="99" t="s">
        <v>1872</v>
      </c>
      <c r="J132" s="79"/>
      <c r="K132" s="100">
        <f t="shared" si="5"/>
        <v>142613</v>
      </c>
      <c r="L132" s="79"/>
      <c r="M132" s="100">
        <v>142613</v>
      </c>
      <c r="O132" s="98" t="s">
        <v>640</v>
      </c>
      <c r="P132" s="99" t="s">
        <v>2284</v>
      </c>
      <c r="Q132" s="100">
        <v>144000</v>
      </c>
      <c r="R132" s="46">
        <f t="shared" si="6"/>
        <v>691701</v>
      </c>
      <c r="S132" s="100">
        <v>86100</v>
      </c>
      <c r="T132" s="100">
        <v>605601</v>
      </c>
      <c r="V132" s="98" t="s">
        <v>645</v>
      </c>
      <c r="W132" s="99" t="s">
        <v>1858</v>
      </c>
      <c r="X132" s="100">
        <v>110000</v>
      </c>
      <c r="Y132" s="100">
        <f t="shared" si="7"/>
        <v>922678</v>
      </c>
      <c r="Z132" s="79"/>
      <c r="AA132" s="100">
        <v>922678</v>
      </c>
    </row>
    <row r="133" spans="1:27" ht="15">
      <c r="A133" s="98" t="s">
        <v>664</v>
      </c>
      <c r="B133" s="99" t="s">
        <v>1861</v>
      </c>
      <c r="C133" s="79"/>
      <c r="D133" s="100">
        <f t="shared" si="4"/>
        <v>125469</v>
      </c>
      <c r="E133" s="79"/>
      <c r="F133" s="100">
        <v>125469</v>
      </c>
      <c r="H133" s="98" t="s">
        <v>700</v>
      </c>
      <c r="I133" s="99" t="s">
        <v>1873</v>
      </c>
      <c r="J133" s="100">
        <v>2213585</v>
      </c>
      <c r="K133" s="100">
        <f t="shared" si="5"/>
        <v>3771846</v>
      </c>
      <c r="L133" s="79"/>
      <c r="M133" s="100">
        <v>3771846</v>
      </c>
      <c r="O133" s="98" t="s">
        <v>643</v>
      </c>
      <c r="P133" s="99" t="s">
        <v>1820</v>
      </c>
      <c r="Q133" s="100">
        <v>39375</v>
      </c>
      <c r="R133" s="46">
        <f t="shared" si="6"/>
        <v>210446</v>
      </c>
      <c r="S133" s="100">
        <v>31000</v>
      </c>
      <c r="T133" s="100">
        <v>179446</v>
      </c>
      <c r="V133" s="98" t="s">
        <v>648</v>
      </c>
      <c r="W133" s="99" t="s">
        <v>1859</v>
      </c>
      <c r="X133" s="79"/>
      <c r="Y133" s="100">
        <f t="shared" si="7"/>
        <v>8005685</v>
      </c>
      <c r="Z133" s="79"/>
      <c r="AA133" s="100">
        <v>8005685</v>
      </c>
    </row>
    <row r="134" spans="1:27" ht="15">
      <c r="A134" s="98" t="s">
        <v>667</v>
      </c>
      <c r="B134" s="99" t="s">
        <v>1862</v>
      </c>
      <c r="C134" s="100">
        <v>95000</v>
      </c>
      <c r="D134" s="100">
        <f t="shared" si="4"/>
        <v>880832</v>
      </c>
      <c r="E134" s="100">
        <v>86435</v>
      </c>
      <c r="F134" s="100">
        <v>794397</v>
      </c>
      <c r="H134" s="98" t="s">
        <v>703</v>
      </c>
      <c r="I134" s="99" t="s">
        <v>1874</v>
      </c>
      <c r="J134" s="79"/>
      <c r="K134" s="100">
        <f t="shared" si="5"/>
        <v>4944450</v>
      </c>
      <c r="L134" s="79"/>
      <c r="M134" s="100">
        <v>4944450</v>
      </c>
      <c r="O134" s="98" t="s">
        <v>645</v>
      </c>
      <c r="P134" s="99" t="s">
        <v>1858</v>
      </c>
      <c r="Q134" s="100">
        <v>166000</v>
      </c>
      <c r="R134" s="46">
        <f t="shared" si="6"/>
        <v>1293864</v>
      </c>
      <c r="S134" s="100">
        <v>35900</v>
      </c>
      <c r="T134" s="100">
        <v>1257964</v>
      </c>
      <c r="V134" s="98" t="s">
        <v>651</v>
      </c>
      <c r="W134" s="99" t="s">
        <v>1860</v>
      </c>
      <c r="X134" s="79"/>
      <c r="Y134" s="100">
        <f t="shared" si="7"/>
        <v>71769</v>
      </c>
      <c r="Z134" s="79"/>
      <c r="AA134" s="100">
        <v>71769</v>
      </c>
    </row>
    <row r="135" spans="1:27" ht="15">
      <c r="A135" s="98" t="s">
        <v>670</v>
      </c>
      <c r="B135" s="99" t="s">
        <v>1863</v>
      </c>
      <c r="C135" s="79"/>
      <c r="D135" s="100">
        <f aca="true" t="shared" si="8" ref="D135:D198">E135+F135</f>
        <v>78340</v>
      </c>
      <c r="E135" s="79"/>
      <c r="F135" s="100">
        <v>78340</v>
      </c>
      <c r="H135" s="98" t="s">
        <v>706</v>
      </c>
      <c r="I135" s="99" t="s">
        <v>1875</v>
      </c>
      <c r="J135" s="79"/>
      <c r="K135" s="100">
        <f aca="true" t="shared" si="9" ref="K135:K198">L135+M135</f>
        <v>299135</v>
      </c>
      <c r="L135" s="100">
        <v>191650</v>
      </c>
      <c r="M135" s="100">
        <v>107485</v>
      </c>
      <c r="O135" s="98" t="s">
        <v>648</v>
      </c>
      <c r="P135" s="99" t="s">
        <v>1859</v>
      </c>
      <c r="Q135" s="100">
        <v>1480158</v>
      </c>
      <c r="R135" s="46">
        <f aca="true" t="shared" si="10" ref="R135:R198">S135+T135</f>
        <v>6999058</v>
      </c>
      <c r="S135" s="100">
        <v>78540</v>
      </c>
      <c r="T135" s="100">
        <v>6920518</v>
      </c>
      <c r="V135" s="98" t="s">
        <v>654</v>
      </c>
      <c r="W135" s="99" t="s">
        <v>2285</v>
      </c>
      <c r="X135" s="100">
        <v>93800</v>
      </c>
      <c r="Y135" s="100">
        <f aca="true" t="shared" si="11" ref="Y135:Y198">Z135+AA135</f>
        <v>24444</v>
      </c>
      <c r="Z135" s="79"/>
      <c r="AA135" s="100">
        <v>24444</v>
      </c>
    </row>
    <row r="136" spans="1:27" ht="15">
      <c r="A136" s="98" t="s">
        <v>673</v>
      </c>
      <c r="B136" s="99" t="s">
        <v>1864</v>
      </c>
      <c r="C136" s="100">
        <v>147950</v>
      </c>
      <c r="D136" s="100">
        <f t="shared" si="8"/>
        <v>51426</v>
      </c>
      <c r="E136" s="79"/>
      <c r="F136" s="100">
        <v>51426</v>
      </c>
      <c r="H136" s="98" t="s">
        <v>709</v>
      </c>
      <c r="I136" s="99" t="s">
        <v>1876</v>
      </c>
      <c r="J136" s="79"/>
      <c r="K136" s="100">
        <f t="shared" si="9"/>
        <v>8825</v>
      </c>
      <c r="L136" s="79"/>
      <c r="M136" s="100">
        <v>8825</v>
      </c>
      <c r="O136" s="98" t="s">
        <v>651</v>
      </c>
      <c r="P136" s="99" t="s">
        <v>1860</v>
      </c>
      <c r="Q136" s="100">
        <v>272800</v>
      </c>
      <c r="R136" s="46">
        <f t="shared" si="10"/>
        <v>39870</v>
      </c>
      <c r="S136" s="79"/>
      <c r="T136" s="100">
        <v>39870</v>
      </c>
      <c r="V136" s="98" t="s">
        <v>658</v>
      </c>
      <c r="W136" s="99" t="s">
        <v>2286</v>
      </c>
      <c r="X136" s="79"/>
      <c r="Y136" s="100">
        <f t="shared" si="11"/>
        <v>337274</v>
      </c>
      <c r="Z136" s="100">
        <v>50000</v>
      </c>
      <c r="AA136" s="100">
        <v>287274</v>
      </c>
    </row>
    <row r="137" spans="1:27" ht="15">
      <c r="A137" s="98" t="s">
        <v>676</v>
      </c>
      <c r="B137" s="99" t="s">
        <v>1865</v>
      </c>
      <c r="C137" s="79"/>
      <c r="D137" s="100">
        <f t="shared" si="8"/>
        <v>82725</v>
      </c>
      <c r="E137" s="79"/>
      <c r="F137" s="100">
        <v>82725</v>
      </c>
      <c r="H137" s="98" t="s">
        <v>712</v>
      </c>
      <c r="I137" s="99" t="s">
        <v>1877</v>
      </c>
      <c r="J137" s="79"/>
      <c r="K137" s="100">
        <f t="shared" si="9"/>
        <v>10000</v>
      </c>
      <c r="L137" s="79"/>
      <c r="M137" s="100">
        <v>10000</v>
      </c>
      <c r="O137" s="98" t="s">
        <v>654</v>
      </c>
      <c r="P137" s="99" t="s">
        <v>2285</v>
      </c>
      <c r="Q137" s="79"/>
      <c r="R137" s="46">
        <f t="shared" si="10"/>
        <v>700</v>
      </c>
      <c r="S137" s="79"/>
      <c r="T137" s="100">
        <v>700</v>
      </c>
      <c r="V137" s="98" t="s">
        <v>664</v>
      </c>
      <c r="W137" s="99" t="s">
        <v>1861</v>
      </c>
      <c r="X137" s="100">
        <v>518695</v>
      </c>
      <c r="Y137" s="100">
        <f t="shared" si="11"/>
        <v>84757</v>
      </c>
      <c r="Z137" s="79"/>
      <c r="AA137" s="100">
        <v>84757</v>
      </c>
    </row>
    <row r="138" spans="1:27" ht="15">
      <c r="A138" s="98" t="s">
        <v>679</v>
      </c>
      <c r="B138" s="99" t="s">
        <v>1866</v>
      </c>
      <c r="C138" s="79"/>
      <c r="D138" s="100">
        <f t="shared" si="8"/>
        <v>637761</v>
      </c>
      <c r="E138" s="79"/>
      <c r="F138" s="100">
        <v>637761</v>
      </c>
      <c r="H138" s="98" t="s">
        <v>718</v>
      </c>
      <c r="I138" s="99" t="s">
        <v>1878</v>
      </c>
      <c r="J138" s="79"/>
      <c r="K138" s="100">
        <f t="shared" si="9"/>
        <v>92655</v>
      </c>
      <c r="L138" s="79"/>
      <c r="M138" s="100">
        <v>92655</v>
      </c>
      <c r="O138" s="98" t="s">
        <v>658</v>
      </c>
      <c r="P138" s="99" t="s">
        <v>2286</v>
      </c>
      <c r="Q138" s="100">
        <v>88500</v>
      </c>
      <c r="R138" s="46">
        <f t="shared" si="10"/>
        <v>498641</v>
      </c>
      <c r="S138" s="100">
        <v>20300</v>
      </c>
      <c r="T138" s="100">
        <v>478341</v>
      </c>
      <c r="V138" s="98" t="s">
        <v>667</v>
      </c>
      <c r="W138" s="99" t="s">
        <v>1862</v>
      </c>
      <c r="X138" s="79"/>
      <c r="Y138" s="100">
        <f t="shared" si="11"/>
        <v>3834873</v>
      </c>
      <c r="Z138" s="100">
        <v>1420000</v>
      </c>
      <c r="AA138" s="100">
        <v>2414873</v>
      </c>
    </row>
    <row r="139" spans="1:27" ht="15">
      <c r="A139" s="98" t="s">
        <v>682</v>
      </c>
      <c r="B139" s="99" t="s">
        <v>1867</v>
      </c>
      <c r="C139" s="100">
        <v>810900</v>
      </c>
      <c r="D139" s="100">
        <f t="shared" si="8"/>
        <v>1616239</v>
      </c>
      <c r="E139" s="100">
        <v>57275</v>
      </c>
      <c r="F139" s="100">
        <v>1558964</v>
      </c>
      <c r="H139" s="98" t="s">
        <v>721</v>
      </c>
      <c r="I139" s="99" t="s">
        <v>1879</v>
      </c>
      <c r="J139" s="100">
        <v>2600</v>
      </c>
      <c r="K139" s="100">
        <f t="shared" si="9"/>
        <v>1</v>
      </c>
      <c r="L139" s="79"/>
      <c r="M139" s="100">
        <v>1</v>
      </c>
      <c r="O139" s="98" t="s">
        <v>661</v>
      </c>
      <c r="P139" s="99" t="s">
        <v>2287</v>
      </c>
      <c r="Q139" s="79"/>
      <c r="R139" s="46">
        <f t="shared" si="10"/>
        <v>36502</v>
      </c>
      <c r="S139" s="79"/>
      <c r="T139" s="100">
        <v>36502</v>
      </c>
      <c r="V139" s="98" t="s">
        <v>670</v>
      </c>
      <c r="W139" s="99" t="s">
        <v>1863</v>
      </c>
      <c r="X139" s="100">
        <v>3110</v>
      </c>
      <c r="Y139" s="100">
        <f t="shared" si="11"/>
        <v>522507</v>
      </c>
      <c r="Z139" s="79"/>
      <c r="AA139" s="100">
        <v>522507</v>
      </c>
    </row>
    <row r="140" spans="1:27" ht="15">
      <c r="A140" s="98" t="s">
        <v>685</v>
      </c>
      <c r="B140" s="99" t="s">
        <v>1868</v>
      </c>
      <c r="C140" s="79"/>
      <c r="D140" s="100">
        <f t="shared" si="8"/>
        <v>6854</v>
      </c>
      <c r="E140" s="79"/>
      <c r="F140" s="100">
        <v>6854</v>
      </c>
      <c r="H140" s="98" t="s">
        <v>724</v>
      </c>
      <c r="I140" s="99" t="s">
        <v>1880</v>
      </c>
      <c r="J140" s="79"/>
      <c r="K140" s="100">
        <f t="shared" si="9"/>
        <v>34549</v>
      </c>
      <c r="L140" s="79"/>
      <c r="M140" s="100">
        <v>34549</v>
      </c>
      <c r="O140" s="98" t="s">
        <v>664</v>
      </c>
      <c r="P140" s="99" t="s">
        <v>1861</v>
      </c>
      <c r="Q140" s="79"/>
      <c r="R140" s="46">
        <f t="shared" si="10"/>
        <v>594340</v>
      </c>
      <c r="S140" s="79"/>
      <c r="T140" s="100">
        <v>594340</v>
      </c>
      <c r="V140" s="98" t="s">
        <v>673</v>
      </c>
      <c r="W140" s="99" t="s">
        <v>1864</v>
      </c>
      <c r="X140" s="100">
        <v>1614050</v>
      </c>
      <c r="Y140" s="100">
        <f t="shared" si="11"/>
        <v>753222</v>
      </c>
      <c r="Z140" s="79"/>
      <c r="AA140" s="100">
        <v>753222</v>
      </c>
    </row>
    <row r="141" spans="1:27" ht="15">
      <c r="A141" s="98" t="s">
        <v>688</v>
      </c>
      <c r="B141" s="99" t="s">
        <v>1869</v>
      </c>
      <c r="C141" s="79"/>
      <c r="D141" s="100">
        <f t="shared" si="8"/>
        <v>15404</v>
      </c>
      <c r="E141" s="79"/>
      <c r="F141" s="100">
        <v>15404</v>
      </c>
      <c r="H141" s="98" t="s">
        <v>727</v>
      </c>
      <c r="I141" s="99" t="s">
        <v>1881</v>
      </c>
      <c r="J141" s="79"/>
      <c r="K141" s="100">
        <f t="shared" si="9"/>
        <v>33500</v>
      </c>
      <c r="L141" s="79"/>
      <c r="M141" s="100">
        <v>33500</v>
      </c>
      <c r="O141" s="98" t="s">
        <v>667</v>
      </c>
      <c r="P141" s="99" t="s">
        <v>1862</v>
      </c>
      <c r="Q141" s="100">
        <v>183500</v>
      </c>
      <c r="R141" s="46">
        <f t="shared" si="10"/>
        <v>2032071</v>
      </c>
      <c r="S141" s="100">
        <v>94485</v>
      </c>
      <c r="T141" s="100">
        <v>1937586</v>
      </c>
      <c r="V141" s="98" t="s">
        <v>676</v>
      </c>
      <c r="W141" s="99" t="s">
        <v>1865</v>
      </c>
      <c r="X141" s="79"/>
      <c r="Y141" s="100">
        <f t="shared" si="11"/>
        <v>144535</v>
      </c>
      <c r="Z141" s="79"/>
      <c r="AA141" s="100">
        <v>144535</v>
      </c>
    </row>
    <row r="142" spans="1:27" ht="15">
      <c r="A142" s="98" t="s">
        <v>691</v>
      </c>
      <c r="B142" s="99" t="s">
        <v>1870</v>
      </c>
      <c r="C142" s="79"/>
      <c r="D142" s="100">
        <f t="shared" si="8"/>
        <v>490903</v>
      </c>
      <c r="E142" s="79"/>
      <c r="F142" s="100">
        <v>490903</v>
      </c>
      <c r="H142" s="98" t="s">
        <v>730</v>
      </c>
      <c r="I142" s="99" t="s">
        <v>1882</v>
      </c>
      <c r="J142" s="79"/>
      <c r="K142" s="100">
        <f t="shared" si="9"/>
        <v>8600</v>
      </c>
      <c r="L142" s="79"/>
      <c r="M142" s="100">
        <v>8600</v>
      </c>
      <c r="O142" s="98" t="s">
        <v>670</v>
      </c>
      <c r="P142" s="99" t="s">
        <v>1863</v>
      </c>
      <c r="Q142" s="100">
        <v>407900</v>
      </c>
      <c r="R142" s="46">
        <f t="shared" si="10"/>
        <v>488914</v>
      </c>
      <c r="S142" s="100">
        <v>21550</v>
      </c>
      <c r="T142" s="100">
        <v>467364</v>
      </c>
      <c r="V142" s="98" t="s">
        <v>679</v>
      </c>
      <c r="W142" s="99" t="s">
        <v>1866</v>
      </c>
      <c r="X142" s="100">
        <v>1107500</v>
      </c>
      <c r="Y142" s="100">
        <f t="shared" si="11"/>
        <v>22135308</v>
      </c>
      <c r="Z142" s="100">
        <v>4252001</v>
      </c>
      <c r="AA142" s="100">
        <v>17883307</v>
      </c>
    </row>
    <row r="143" spans="1:27" ht="15">
      <c r="A143" s="98" t="s">
        <v>694</v>
      </c>
      <c r="B143" s="99" t="s">
        <v>1871</v>
      </c>
      <c r="C143" s="79"/>
      <c r="D143" s="100">
        <f t="shared" si="8"/>
        <v>62546</v>
      </c>
      <c r="E143" s="79"/>
      <c r="F143" s="100">
        <v>62546</v>
      </c>
      <c r="H143" s="98" t="s">
        <v>733</v>
      </c>
      <c r="I143" s="99" t="s">
        <v>1883</v>
      </c>
      <c r="J143" s="79"/>
      <c r="K143" s="100">
        <f t="shared" si="9"/>
        <v>500</v>
      </c>
      <c r="L143" s="79"/>
      <c r="M143" s="100">
        <v>500</v>
      </c>
      <c r="O143" s="98" t="s">
        <v>673</v>
      </c>
      <c r="P143" s="99" t="s">
        <v>1864</v>
      </c>
      <c r="Q143" s="100">
        <v>462175</v>
      </c>
      <c r="R143" s="46">
        <f t="shared" si="10"/>
        <v>385453</v>
      </c>
      <c r="S143" s="79"/>
      <c r="T143" s="100">
        <v>385453</v>
      </c>
      <c r="V143" s="98" t="s">
        <v>682</v>
      </c>
      <c r="W143" s="99" t="s">
        <v>1867</v>
      </c>
      <c r="X143" s="100">
        <v>5405500</v>
      </c>
      <c r="Y143" s="100">
        <f t="shared" si="11"/>
        <v>12329946</v>
      </c>
      <c r="Z143" s="100">
        <v>36583</v>
      </c>
      <c r="AA143" s="100">
        <v>12293363</v>
      </c>
    </row>
    <row r="144" spans="1:27" ht="15">
      <c r="A144" s="98" t="s">
        <v>697</v>
      </c>
      <c r="B144" s="99" t="s">
        <v>1872</v>
      </c>
      <c r="C144" s="79"/>
      <c r="D144" s="100">
        <f t="shared" si="8"/>
        <v>162111</v>
      </c>
      <c r="E144" s="79"/>
      <c r="F144" s="100">
        <v>162111</v>
      </c>
      <c r="H144" s="98" t="s">
        <v>736</v>
      </c>
      <c r="I144" s="99" t="s">
        <v>1884</v>
      </c>
      <c r="J144" s="79"/>
      <c r="K144" s="100">
        <f t="shared" si="9"/>
        <v>1592847</v>
      </c>
      <c r="L144" s="79"/>
      <c r="M144" s="100">
        <v>1592847</v>
      </c>
      <c r="O144" s="98" t="s">
        <v>676</v>
      </c>
      <c r="P144" s="99" t="s">
        <v>1865</v>
      </c>
      <c r="Q144" s="79"/>
      <c r="R144" s="46">
        <f t="shared" si="10"/>
        <v>215717</v>
      </c>
      <c r="S144" s="79"/>
      <c r="T144" s="100">
        <v>215717</v>
      </c>
      <c r="V144" s="98" t="s">
        <v>685</v>
      </c>
      <c r="W144" s="99" t="s">
        <v>1868</v>
      </c>
      <c r="X144" s="100">
        <v>15900</v>
      </c>
      <c r="Y144" s="100">
        <f t="shared" si="11"/>
        <v>47075</v>
      </c>
      <c r="Z144" s="79"/>
      <c r="AA144" s="100">
        <v>47075</v>
      </c>
    </row>
    <row r="145" spans="1:27" ht="15">
      <c r="A145" s="98" t="s">
        <v>700</v>
      </c>
      <c r="B145" s="99" t="s">
        <v>1873</v>
      </c>
      <c r="C145" s="100">
        <v>4457</v>
      </c>
      <c r="D145" s="100">
        <f t="shared" si="8"/>
        <v>1244854</v>
      </c>
      <c r="E145" s="100">
        <v>287710</v>
      </c>
      <c r="F145" s="100">
        <v>957144</v>
      </c>
      <c r="H145" s="98" t="s">
        <v>739</v>
      </c>
      <c r="I145" s="99" t="s">
        <v>1885</v>
      </c>
      <c r="J145" s="79"/>
      <c r="K145" s="100">
        <f t="shared" si="9"/>
        <v>106110</v>
      </c>
      <c r="L145" s="79"/>
      <c r="M145" s="100">
        <v>106110</v>
      </c>
      <c r="O145" s="98" t="s">
        <v>679</v>
      </c>
      <c r="P145" s="99" t="s">
        <v>1866</v>
      </c>
      <c r="Q145" s="100">
        <v>2554209</v>
      </c>
      <c r="R145" s="46">
        <f t="shared" si="10"/>
        <v>4103925</v>
      </c>
      <c r="S145" s="100">
        <v>27900</v>
      </c>
      <c r="T145" s="100">
        <v>4076025</v>
      </c>
      <c r="V145" s="98" t="s">
        <v>688</v>
      </c>
      <c r="W145" s="99" t="s">
        <v>1869</v>
      </c>
      <c r="X145" s="79"/>
      <c r="Y145" s="100">
        <f t="shared" si="11"/>
        <v>70430</v>
      </c>
      <c r="Z145" s="79"/>
      <c r="AA145" s="100">
        <v>70430</v>
      </c>
    </row>
    <row r="146" spans="1:27" ht="15">
      <c r="A146" s="98" t="s">
        <v>703</v>
      </c>
      <c r="B146" s="99" t="s">
        <v>1874</v>
      </c>
      <c r="C146" s="79"/>
      <c r="D146" s="100">
        <f t="shared" si="8"/>
        <v>530512</v>
      </c>
      <c r="E146" s="100">
        <v>56750</v>
      </c>
      <c r="F146" s="100">
        <v>473762</v>
      </c>
      <c r="H146" s="98" t="s">
        <v>745</v>
      </c>
      <c r="I146" s="99" t="s">
        <v>1886</v>
      </c>
      <c r="J146" s="79"/>
      <c r="K146" s="100">
        <f t="shared" si="9"/>
        <v>75865</v>
      </c>
      <c r="L146" s="79"/>
      <c r="M146" s="100">
        <v>75865</v>
      </c>
      <c r="O146" s="98" t="s">
        <v>682</v>
      </c>
      <c r="P146" s="99" t="s">
        <v>1867</v>
      </c>
      <c r="Q146" s="100">
        <v>919500</v>
      </c>
      <c r="R146" s="46">
        <f t="shared" si="10"/>
        <v>7666500</v>
      </c>
      <c r="S146" s="100">
        <v>366780</v>
      </c>
      <c r="T146" s="100">
        <v>7299720</v>
      </c>
      <c r="V146" s="98" t="s">
        <v>691</v>
      </c>
      <c r="W146" s="99" t="s">
        <v>1870</v>
      </c>
      <c r="X146" s="100">
        <v>32000</v>
      </c>
      <c r="Y146" s="100">
        <f t="shared" si="11"/>
        <v>275751</v>
      </c>
      <c r="Z146" s="79"/>
      <c r="AA146" s="100">
        <v>275751</v>
      </c>
    </row>
    <row r="147" spans="1:27" ht="15">
      <c r="A147" s="98" t="s">
        <v>706</v>
      </c>
      <c r="B147" s="99" t="s">
        <v>1875</v>
      </c>
      <c r="C147" s="100">
        <v>688000</v>
      </c>
      <c r="D147" s="100">
        <f t="shared" si="8"/>
        <v>843890</v>
      </c>
      <c r="E147" s="100">
        <v>523500</v>
      </c>
      <c r="F147" s="100">
        <v>320390</v>
      </c>
      <c r="H147" s="98" t="s">
        <v>748</v>
      </c>
      <c r="I147" s="99" t="s">
        <v>1887</v>
      </c>
      <c r="J147" s="79"/>
      <c r="K147" s="100">
        <f t="shared" si="9"/>
        <v>164950</v>
      </c>
      <c r="L147" s="79"/>
      <c r="M147" s="100">
        <v>164950</v>
      </c>
      <c r="O147" s="98" t="s">
        <v>685</v>
      </c>
      <c r="P147" s="99" t="s">
        <v>1868</v>
      </c>
      <c r="Q147" s="79"/>
      <c r="R147" s="46">
        <f t="shared" si="10"/>
        <v>38454</v>
      </c>
      <c r="S147" s="79"/>
      <c r="T147" s="100">
        <v>38454</v>
      </c>
      <c r="V147" s="98" t="s">
        <v>694</v>
      </c>
      <c r="W147" s="99" t="s">
        <v>1871</v>
      </c>
      <c r="X147" s="79"/>
      <c r="Y147" s="100">
        <f t="shared" si="11"/>
        <v>34295</v>
      </c>
      <c r="Z147" s="79"/>
      <c r="AA147" s="100">
        <v>34295</v>
      </c>
    </row>
    <row r="148" spans="1:27" ht="15">
      <c r="A148" s="98" t="s">
        <v>709</v>
      </c>
      <c r="B148" s="99" t="s">
        <v>1876</v>
      </c>
      <c r="C148" s="79"/>
      <c r="D148" s="100">
        <f t="shared" si="8"/>
        <v>378659</v>
      </c>
      <c r="E148" s="100">
        <v>300</v>
      </c>
      <c r="F148" s="100">
        <v>378359</v>
      </c>
      <c r="H148" s="98" t="s">
        <v>751</v>
      </c>
      <c r="I148" s="99" t="s">
        <v>1888</v>
      </c>
      <c r="J148" s="79"/>
      <c r="K148" s="100">
        <f t="shared" si="9"/>
        <v>800</v>
      </c>
      <c r="L148" s="79"/>
      <c r="M148" s="100">
        <v>800</v>
      </c>
      <c r="O148" s="98" t="s">
        <v>688</v>
      </c>
      <c r="P148" s="99" t="s">
        <v>1869</v>
      </c>
      <c r="Q148" s="79"/>
      <c r="R148" s="46">
        <f t="shared" si="10"/>
        <v>269286</v>
      </c>
      <c r="S148" s="100">
        <v>31900</v>
      </c>
      <c r="T148" s="100">
        <v>237386</v>
      </c>
      <c r="V148" s="98" t="s">
        <v>697</v>
      </c>
      <c r="W148" s="99" t="s">
        <v>1872</v>
      </c>
      <c r="X148" s="79"/>
      <c r="Y148" s="100">
        <f t="shared" si="11"/>
        <v>796617</v>
      </c>
      <c r="Z148" s="79"/>
      <c r="AA148" s="100">
        <v>796617</v>
      </c>
    </row>
    <row r="149" spans="1:27" ht="15">
      <c r="A149" s="98" t="s">
        <v>712</v>
      </c>
      <c r="B149" s="99" t="s">
        <v>1877</v>
      </c>
      <c r="C149" s="79"/>
      <c r="D149" s="100">
        <f t="shared" si="8"/>
        <v>2400</v>
      </c>
      <c r="E149" s="79"/>
      <c r="F149" s="100">
        <v>2400</v>
      </c>
      <c r="H149" s="98" t="s">
        <v>757</v>
      </c>
      <c r="I149" s="99" t="s">
        <v>1889</v>
      </c>
      <c r="J149" s="79"/>
      <c r="K149" s="100">
        <f t="shared" si="9"/>
        <v>291035</v>
      </c>
      <c r="L149" s="79"/>
      <c r="M149" s="100">
        <v>291035</v>
      </c>
      <c r="O149" s="98" t="s">
        <v>691</v>
      </c>
      <c r="P149" s="99" t="s">
        <v>1870</v>
      </c>
      <c r="Q149" s="100">
        <v>349900</v>
      </c>
      <c r="R149" s="46">
        <f t="shared" si="10"/>
        <v>1945047</v>
      </c>
      <c r="S149" s="100">
        <v>120500</v>
      </c>
      <c r="T149" s="100">
        <v>1824547</v>
      </c>
      <c r="V149" s="98" t="s">
        <v>700</v>
      </c>
      <c r="W149" s="99" t="s">
        <v>1873</v>
      </c>
      <c r="X149" s="100">
        <v>2226685</v>
      </c>
      <c r="Y149" s="100">
        <f t="shared" si="11"/>
        <v>6985142</v>
      </c>
      <c r="Z149" s="79"/>
      <c r="AA149" s="100">
        <v>6985142</v>
      </c>
    </row>
    <row r="150" spans="1:27" ht="15">
      <c r="A150" s="98" t="s">
        <v>715</v>
      </c>
      <c r="B150" s="99" t="s">
        <v>2288</v>
      </c>
      <c r="C150" s="79"/>
      <c r="D150" s="100">
        <f t="shared" si="8"/>
        <v>129825</v>
      </c>
      <c r="E150" s="79"/>
      <c r="F150" s="100">
        <v>129825</v>
      </c>
      <c r="H150" s="98" t="s">
        <v>760</v>
      </c>
      <c r="I150" s="99" t="s">
        <v>1890</v>
      </c>
      <c r="J150" s="79"/>
      <c r="K150" s="100">
        <f t="shared" si="9"/>
        <v>2315568</v>
      </c>
      <c r="L150" s="79"/>
      <c r="M150" s="100">
        <v>2315568</v>
      </c>
      <c r="O150" s="98" t="s">
        <v>694</v>
      </c>
      <c r="P150" s="99" t="s">
        <v>1871</v>
      </c>
      <c r="Q150" s="79"/>
      <c r="R150" s="46">
        <f t="shared" si="10"/>
        <v>179928</v>
      </c>
      <c r="S150" s="79"/>
      <c r="T150" s="100">
        <v>179928</v>
      </c>
      <c r="V150" s="98" t="s">
        <v>703</v>
      </c>
      <c r="W150" s="99" t="s">
        <v>1874</v>
      </c>
      <c r="X150" s="100">
        <v>56000</v>
      </c>
      <c r="Y150" s="100">
        <f t="shared" si="11"/>
        <v>5172763</v>
      </c>
      <c r="Z150" s="79"/>
      <c r="AA150" s="100">
        <v>5172763</v>
      </c>
    </row>
    <row r="151" spans="1:27" ht="15">
      <c r="A151" s="98" t="s">
        <v>718</v>
      </c>
      <c r="B151" s="99" t="s">
        <v>1878</v>
      </c>
      <c r="C151" s="79"/>
      <c r="D151" s="100">
        <f t="shared" si="8"/>
        <v>7799</v>
      </c>
      <c r="E151" s="79"/>
      <c r="F151" s="100">
        <v>7799</v>
      </c>
      <c r="H151" s="98" t="s">
        <v>763</v>
      </c>
      <c r="I151" s="99" t="s">
        <v>1891</v>
      </c>
      <c r="J151" s="100">
        <v>16200</v>
      </c>
      <c r="K151" s="100">
        <f t="shared" si="9"/>
        <v>709224</v>
      </c>
      <c r="L151" s="79"/>
      <c r="M151" s="100">
        <v>709224</v>
      </c>
      <c r="O151" s="98" t="s">
        <v>697</v>
      </c>
      <c r="P151" s="99" t="s">
        <v>1872</v>
      </c>
      <c r="Q151" s="79"/>
      <c r="R151" s="46">
        <f t="shared" si="10"/>
        <v>603981</v>
      </c>
      <c r="S151" s="100">
        <v>36000</v>
      </c>
      <c r="T151" s="100">
        <v>567981</v>
      </c>
      <c r="V151" s="98" t="s">
        <v>706</v>
      </c>
      <c r="W151" s="99" t="s">
        <v>1875</v>
      </c>
      <c r="X151" s="79"/>
      <c r="Y151" s="100">
        <f t="shared" si="11"/>
        <v>684647</v>
      </c>
      <c r="Z151" s="100">
        <v>237250</v>
      </c>
      <c r="AA151" s="100">
        <v>447397</v>
      </c>
    </row>
    <row r="152" spans="1:27" ht="15">
      <c r="A152" s="98" t="s">
        <v>721</v>
      </c>
      <c r="B152" s="99" t="s">
        <v>1879</v>
      </c>
      <c r="C152" s="79"/>
      <c r="D152" s="100">
        <f t="shared" si="8"/>
        <v>258217</v>
      </c>
      <c r="E152" s="79"/>
      <c r="F152" s="100">
        <v>258217</v>
      </c>
      <c r="H152" s="98" t="s">
        <v>770</v>
      </c>
      <c r="I152" s="99" t="s">
        <v>1893</v>
      </c>
      <c r="J152" s="79"/>
      <c r="K152" s="100">
        <f t="shared" si="9"/>
        <v>97265</v>
      </c>
      <c r="L152" s="79"/>
      <c r="M152" s="100">
        <v>97265</v>
      </c>
      <c r="O152" s="98" t="s">
        <v>700</v>
      </c>
      <c r="P152" s="99" t="s">
        <v>1873</v>
      </c>
      <c r="Q152" s="100">
        <v>8967358</v>
      </c>
      <c r="R152" s="46">
        <f t="shared" si="10"/>
        <v>4476743</v>
      </c>
      <c r="S152" s="100">
        <v>387369</v>
      </c>
      <c r="T152" s="100">
        <v>4089374</v>
      </c>
      <c r="V152" s="98" t="s">
        <v>709</v>
      </c>
      <c r="W152" s="99" t="s">
        <v>1876</v>
      </c>
      <c r="X152" s="79"/>
      <c r="Y152" s="100">
        <f t="shared" si="11"/>
        <v>51095</v>
      </c>
      <c r="Z152" s="79"/>
      <c r="AA152" s="100">
        <v>51095</v>
      </c>
    </row>
    <row r="153" spans="1:27" ht="15">
      <c r="A153" s="98" t="s">
        <v>724</v>
      </c>
      <c r="B153" s="99" t="s">
        <v>1880</v>
      </c>
      <c r="C153" s="79"/>
      <c r="D153" s="100">
        <f t="shared" si="8"/>
        <v>81289</v>
      </c>
      <c r="E153" s="79"/>
      <c r="F153" s="100">
        <v>81289</v>
      </c>
      <c r="H153" s="98" t="s">
        <v>773</v>
      </c>
      <c r="I153" s="99" t="s">
        <v>1894</v>
      </c>
      <c r="J153" s="100">
        <v>1000</v>
      </c>
      <c r="K153" s="100">
        <f t="shared" si="9"/>
        <v>187279</v>
      </c>
      <c r="L153" s="79"/>
      <c r="M153" s="100">
        <v>187279</v>
      </c>
      <c r="O153" s="98" t="s">
        <v>703</v>
      </c>
      <c r="P153" s="99" t="s">
        <v>1874</v>
      </c>
      <c r="Q153" s="100">
        <v>378500</v>
      </c>
      <c r="R153" s="46">
        <f t="shared" si="10"/>
        <v>2008875</v>
      </c>
      <c r="S153" s="100">
        <v>123950</v>
      </c>
      <c r="T153" s="100">
        <v>1884925</v>
      </c>
      <c r="V153" s="98" t="s">
        <v>712</v>
      </c>
      <c r="W153" s="99" t="s">
        <v>1877</v>
      </c>
      <c r="X153" s="79"/>
      <c r="Y153" s="100">
        <f t="shared" si="11"/>
        <v>23000</v>
      </c>
      <c r="Z153" s="79"/>
      <c r="AA153" s="100">
        <v>23000</v>
      </c>
    </row>
    <row r="154" spans="1:27" ht="15">
      <c r="A154" s="98" t="s">
        <v>727</v>
      </c>
      <c r="B154" s="99" t="s">
        <v>1881</v>
      </c>
      <c r="C154" s="79"/>
      <c r="D154" s="100">
        <f t="shared" si="8"/>
        <v>200429</v>
      </c>
      <c r="E154" s="100">
        <v>21400</v>
      </c>
      <c r="F154" s="100">
        <v>179029</v>
      </c>
      <c r="H154" s="98" t="s">
        <v>776</v>
      </c>
      <c r="I154" s="99" t="s">
        <v>1895</v>
      </c>
      <c r="J154" s="79"/>
      <c r="K154" s="100">
        <f t="shared" si="9"/>
        <v>5000</v>
      </c>
      <c r="L154" s="79"/>
      <c r="M154" s="100">
        <v>5000</v>
      </c>
      <c r="O154" s="98" t="s">
        <v>706</v>
      </c>
      <c r="P154" s="99" t="s">
        <v>1875</v>
      </c>
      <c r="Q154" s="100">
        <v>1574475</v>
      </c>
      <c r="R154" s="46">
        <f t="shared" si="10"/>
        <v>5099999</v>
      </c>
      <c r="S154" s="100">
        <v>2804237</v>
      </c>
      <c r="T154" s="100">
        <v>2295762</v>
      </c>
      <c r="V154" s="98" t="s">
        <v>715</v>
      </c>
      <c r="W154" s="99" t="s">
        <v>2288</v>
      </c>
      <c r="X154" s="79"/>
      <c r="Y154" s="100">
        <f t="shared" si="11"/>
        <v>2839</v>
      </c>
      <c r="Z154" s="79"/>
      <c r="AA154" s="100">
        <v>2839</v>
      </c>
    </row>
    <row r="155" spans="1:27" ht="15">
      <c r="A155" s="98" t="s">
        <v>730</v>
      </c>
      <c r="B155" s="99" t="s">
        <v>1882</v>
      </c>
      <c r="C155" s="79"/>
      <c r="D155" s="100">
        <f t="shared" si="8"/>
        <v>141225</v>
      </c>
      <c r="E155" s="79"/>
      <c r="F155" s="100">
        <v>141225</v>
      </c>
      <c r="H155" s="98" t="s">
        <v>779</v>
      </c>
      <c r="I155" s="99" t="s">
        <v>1896</v>
      </c>
      <c r="J155" s="79"/>
      <c r="K155" s="100">
        <f t="shared" si="9"/>
        <v>40780</v>
      </c>
      <c r="L155" s="79"/>
      <c r="M155" s="100">
        <v>40780</v>
      </c>
      <c r="O155" s="98" t="s">
        <v>709</v>
      </c>
      <c r="P155" s="99" t="s">
        <v>1876</v>
      </c>
      <c r="Q155" s="100">
        <v>1366041</v>
      </c>
      <c r="R155" s="46">
        <f t="shared" si="10"/>
        <v>1348648</v>
      </c>
      <c r="S155" s="100">
        <v>87060</v>
      </c>
      <c r="T155" s="100">
        <v>1261588</v>
      </c>
      <c r="V155" s="98" t="s">
        <v>718</v>
      </c>
      <c r="W155" s="99" t="s">
        <v>1878</v>
      </c>
      <c r="X155" s="79"/>
      <c r="Y155" s="100">
        <f t="shared" si="11"/>
        <v>92655</v>
      </c>
      <c r="Z155" s="79"/>
      <c r="AA155" s="100">
        <v>92655</v>
      </c>
    </row>
    <row r="156" spans="1:27" ht="15">
      <c r="A156" s="98" t="s">
        <v>733</v>
      </c>
      <c r="B156" s="99" t="s">
        <v>1883</v>
      </c>
      <c r="C156" s="79"/>
      <c r="D156" s="100">
        <f t="shared" si="8"/>
        <v>184680</v>
      </c>
      <c r="E156" s="100">
        <v>33500</v>
      </c>
      <c r="F156" s="100">
        <v>151180</v>
      </c>
      <c r="H156" s="98" t="s">
        <v>782</v>
      </c>
      <c r="I156" s="99" t="s">
        <v>1897</v>
      </c>
      <c r="J156" s="100">
        <v>115500</v>
      </c>
      <c r="K156" s="100">
        <f t="shared" si="9"/>
        <v>421370</v>
      </c>
      <c r="L156" s="100">
        <v>1500</v>
      </c>
      <c r="M156" s="100">
        <v>419870</v>
      </c>
      <c r="O156" s="98" t="s">
        <v>712</v>
      </c>
      <c r="P156" s="99" t="s">
        <v>1877</v>
      </c>
      <c r="Q156" s="79"/>
      <c r="R156" s="46">
        <f t="shared" si="10"/>
        <v>144093</v>
      </c>
      <c r="S156" s="100">
        <v>500</v>
      </c>
      <c r="T156" s="100">
        <v>143593</v>
      </c>
      <c r="V156" s="98" t="s">
        <v>721</v>
      </c>
      <c r="W156" s="99" t="s">
        <v>1879</v>
      </c>
      <c r="X156" s="100">
        <v>145465</v>
      </c>
      <c r="Y156" s="100">
        <f t="shared" si="11"/>
        <v>4333282</v>
      </c>
      <c r="Z156" s="79"/>
      <c r="AA156" s="100">
        <v>4333282</v>
      </c>
    </row>
    <row r="157" spans="1:27" ht="15">
      <c r="A157" s="98" t="s">
        <v>736</v>
      </c>
      <c r="B157" s="99" t="s">
        <v>1884</v>
      </c>
      <c r="C157" s="79"/>
      <c r="D157" s="100">
        <f t="shared" si="8"/>
        <v>806139</v>
      </c>
      <c r="E157" s="100">
        <v>37000</v>
      </c>
      <c r="F157" s="100">
        <v>769139</v>
      </c>
      <c r="H157" s="98" t="s">
        <v>785</v>
      </c>
      <c r="I157" s="99" t="s">
        <v>1898</v>
      </c>
      <c r="J157" s="100">
        <v>100300</v>
      </c>
      <c r="K157" s="100">
        <f t="shared" si="9"/>
        <v>149248</v>
      </c>
      <c r="L157" s="100">
        <v>61150</v>
      </c>
      <c r="M157" s="100">
        <v>88098</v>
      </c>
      <c r="O157" s="98" t="s">
        <v>715</v>
      </c>
      <c r="P157" s="99" t="s">
        <v>2288</v>
      </c>
      <c r="Q157" s="79"/>
      <c r="R157" s="46">
        <f t="shared" si="10"/>
        <v>249951</v>
      </c>
      <c r="S157" s="79"/>
      <c r="T157" s="100">
        <v>249951</v>
      </c>
      <c r="V157" s="98" t="s">
        <v>724</v>
      </c>
      <c r="W157" s="99" t="s">
        <v>1880</v>
      </c>
      <c r="X157" s="100">
        <v>3200</v>
      </c>
      <c r="Y157" s="100">
        <f t="shared" si="11"/>
        <v>4403413</v>
      </c>
      <c r="Z157" s="100">
        <v>4200088</v>
      </c>
      <c r="AA157" s="100">
        <v>203325</v>
      </c>
    </row>
    <row r="158" spans="1:27" ht="15">
      <c r="A158" s="98" t="s">
        <v>739</v>
      </c>
      <c r="B158" s="99" t="s">
        <v>1885</v>
      </c>
      <c r="C158" s="100">
        <v>73300</v>
      </c>
      <c r="D158" s="100">
        <f t="shared" si="8"/>
        <v>130556</v>
      </c>
      <c r="E158" s="79"/>
      <c r="F158" s="100">
        <v>130556</v>
      </c>
      <c r="H158" s="98" t="s">
        <v>788</v>
      </c>
      <c r="I158" s="99" t="s">
        <v>1899</v>
      </c>
      <c r="J158" s="79"/>
      <c r="K158" s="100">
        <f t="shared" si="9"/>
        <v>30437</v>
      </c>
      <c r="L158" s="100">
        <v>6550</v>
      </c>
      <c r="M158" s="100">
        <v>23887</v>
      </c>
      <c r="O158" s="98" t="s">
        <v>718</v>
      </c>
      <c r="P158" s="99" t="s">
        <v>1878</v>
      </c>
      <c r="Q158" s="79"/>
      <c r="R158" s="46">
        <f t="shared" si="10"/>
        <v>443943</v>
      </c>
      <c r="S158" s="79"/>
      <c r="T158" s="100">
        <v>443943</v>
      </c>
      <c r="V158" s="98" t="s">
        <v>727</v>
      </c>
      <c r="W158" s="99" t="s">
        <v>1881</v>
      </c>
      <c r="X158" s="79"/>
      <c r="Y158" s="100">
        <f t="shared" si="11"/>
        <v>99786</v>
      </c>
      <c r="Z158" s="79"/>
      <c r="AA158" s="100">
        <v>99786</v>
      </c>
    </row>
    <row r="159" spans="1:27" ht="15">
      <c r="A159" s="98" t="s">
        <v>745</v>
      </c>
      <c r="B159" s="99" t="s">
        <v>1886</v>
      </c>
      <c r="C159" s="79"/>
      <c r="D159" s="100">
        <f t="shared" si="8"/>
        <v>199140</v>
      </c>
      <c r="E159" s="79"/>
      <c r="F159" s="100">
        <v>199140</v>
      </c>
      <c r="H159" s="98" t="s">
        <v>791</v>
      </c>
      <c r="I159" s="99" t="s">
        <v>1900</v>
      </c>
      <c r="J159" s="100">
        <v>83000</v>
      </c>
      <c r="K159" s="100">
        <f t="shared" si="9"/>
        <v>373554</v>
      </c>
      <c r="L159" s="79"/>
      <c r="M159" s="100">
        <v>373554</v>
      </c>
      <c r="O159" s="98" t="s">
        <v>721</v>
      </c>
      <c r="P159" s="99" t="s">
        <v>1879</v>
      </c>
      <c r="Q159" s="79"/>
      <c r="R159" s="46">
        <f t="shared" si="10"/>
        <v>1170657</v>
      </c>
      <c r="S159" s="79"/>
      <c r="T159" s="100">
        <v>1170657</v>
      </c>
      <c r="V159" s="98" t="s">
        <v>730</v>
      </c>
      <c r="W159" s="99" t="s">
        <v>1882</v>
      </c>
      <c r="X159" s="100">
        <v>165000</v>
      </c>
      <c r="Y159" s="100">
        <f t="shared" si="11"/>
        <v>429764</v>
      </c>
      <c r="Z159" s="79"/>
      <c r="AA159" s="100">
        <v>429764</v>
      </c>
    </row>
    <row r="160" spans="1:27" ht="15">
      <c r="A160" s="98" t="s">
        <v>748</v>
      </c>
      <c r="B160" s="99" t="s">
        <v>1887</v>
      </c>
      <c r="C160" s="100">
        <v>424000</v>
      </c>
      <c r="D160" s="100">
        <f t="shared" si="8"/>
        <v>166419</v>
      </c>
      <c r="E160" s="79"/>
      <c r="F160" s="100">
        <v>166419</v>
      </c>
      <c r="H160" s="98" t="s">
        <v>794</v>
      </c>
      <c r="I160" s="99" t="s">
        <v>1901</v>
      </c>
      <c r="J160" s="79"/>
      <c r="K160" s="100">
        <f t="shared" si="9"/>
        <v>92210</v>
      </c>
      <c r="L160" s="79"/>
      <c r="M160" s="100">
        <v>92210</v>
      </c>
      <c r="O160" s="98" t="s">
        <v>724</v>
      </c>
      <c r="P160" s="99" t="s">
        <v>1880</v>
      </c>
      <c r="Q160" s="100">
        <v>88650</v>
      </c>
      <c r="R160" s="46">
        <f t="shared" si="10"/>
        <v>314439</v>
      </c>
      <c r="S160" s="79"/>
      <c r="T160" s="100">
        <v>314439</v>
      </c>
      <c r="V160" s="98" t="s">
        <v>733</v>
      </c>
      <c r="W160" s="99" t="s">
        <v>1883</v>
      </c>
      <c r="X160" s="79"/>
      <c r="Y160" s="100">
        <f t="shared" si="11"/>
        <v>20900</v>
      </c>
      <c r="Z160" s="79"/>
      <c r="AA160" s="100">
        <v>20900</v>
      </c>
    </row>
    <row r="161" spans="1:27" ht="15">
      <c r="A161" s="98" t="s">
        <v>751</v>
      </c>
      <c r="B161" s="99" t="s">
        <v>1888</v>
      </c>
      <c r="C161" s="79"/>
      <c r="D161" s="100">
        <f t="shared" si="8"/>
        <v>46924</v>
      </c>
      <c r="E161" s="79"/>
      <c r="F161" s="100">
        <v>46924</v>
      </c>
      <c r="H161" s="98" t="s">
        <v>797</v>
      </c>
      <c r="I161" s="99" t="s">
        <v>1902</v>
      </c>
      <c r="J161" s="79"/>
      <c r="K161" s="100">
        <f t="shared" si="9"/>
        <v>104601</v>
      </c>
      <c r="L161" s="79"/>
      <c r="M161" s="100">
        <v>104601</v>
      </c>
      <c r="O161" s="98" t="s">
        <v>727</v>
      </c>
      <c r="P161" s="99" t="s">
        <v>1881</v>
      </c>
      <c r="Q161" s="79"/>
      <c r="R161" s="46">
        <f t="shared" si="10"/>
        <v>545760</v>
      </c>
      <c r="S161" s="100">
        <v>42000</v>
      </c>
      <c r="T161" s="100">
        <v>503760</v>
      </c>
      <c r="V161" s="98" t="s">
        <v>736</v>
      </c>
      <c r="W161" s="99" t="s">
        <v>1884</v>
      </c>
      <c r="X161" s="100">
        <v>37500</v>
      </c>
      <c r="Y161" s="100">
        <f t="shared" si="11"/>
        <v>12113669</v>
      </c>
      <c r="Z161" s="100">
        <v>31151</v>
      </c>
      <c r="AA161" s="100">
        <v>12082518</v>
      </c>
    </row>
    <row r="162" spans="1:27" ht="15">
      <c r="A162" s="98" t="s">
        <v>757</v>
      </c>
      <c r="B162" s="99" t="s">
        <v>1889</v>
      </c>
      <c r="C162" s="100">
        <v>471778</v>
      </c>
      <c r="D162" s="100">
        <f t="shared" si="8"/>
        <v>579263</v>
      </c>
      <c r="E162" s="100">
        <v>23000</v>
      </c>
      <c r="F162" s="100">
        <v>556263</v>
      </c>
      <c r="H162" s="98" t="s">
        <v>800</v>
      </c>
      <c r="I162" s="99" t="s">
        <v>1903</v>
      </c>
      <c r="J162" s="100">
        <v>20300</v>
      </c>
      <c r="K162" s="100">
        <f t="shared" si="9"/>
        <v>493976</v>
      </c>
      <c r="L162" s="100">
        <v>366200</v>
      </c>
      <c r="M162" s="100">
        <v>127776</v>
      </c>
      <c r="O162" s="98" t="s">
        <v>730</v>
      </c>
      <c r="P162" s="99" t="s">
        <v>1882</v>
      </c>
      <c r="Q162" s="100">
        <v>20700</v>
      </c>
      <c r="R162" s="46">
        <f t="shared" si="10"/>
        <v>304302</v>
      </c>
      <c r="S162" s="100">
        <v>18375</v>
      </c>
      <c r="T162" s="100">
        <v>285927</v>
      </c>
      <c r="V162" s="98" t="s">
        <v>739</v>
      </c>
      <c r="W162" s="99" t="s">
        <v>1885</v>
      </c>
      <c r="X162" s="79"/>
      <c r="Y162" s="100">
        <f t="shared" si="11"/>
        <v>346359</v>
      </c>
      <c r="Z162" s="79"/>
      <c r="AA162" s="100">
        <v>346359</v>
      </c>
    </row>
    <row r="163" spans="1:27" ht="15">
      <c r="A163" s="98" t="s">
        <v>760</v>
      </c>
      <c r="B163" s="99" t="s">
        <v>1890</v>
      </c>
      <c r="C163" s="79"/>
      <c r="D163" s="100">
        <f t="shared" si="8"/>
        <v>173103</v>
      </c>
      <c r="E163" s="79"/>
      <c r="F163" s="100">
        <v>173103</v>
      </c>
      <c r="H163" s="98" t="s">
        <v>803</v>
      </c>
      <c r="I163" s="99" t="s">
        <v>1904</v>
      </c>
      <c r="J163" s="79"/>
      <c r="K163" s="100">
        <f t="shared" si="9"/>
        <v>11641</v>
      </c>
      <c r="L163" s="79"/>
      <c r="M163" s="100">
        <v>11641</v>
      </c>
      <c r="O163" s="98" t="s">
        <v>733</v>
      </c>
      <c r="P163" s="99" t="s">
        <v>1883</v>
      </c>
      <c r="Q163" s="79"/>
      <c r="R163" s="46">
        <f t="shared" si="10"/>
        <v>540825</v>
      </c>
      <c r="S163" s="100">
        <v>67250</v>
      </c>
      <c r="T163" s="100">
        <v>473575</v>
      </c>
      <c r="V163" s="98" t="s">
        <v>742</v>
      </c>
      <c r="W163" s="99" t="s">
        <v>2297</v>
      </c>
      <c r="X163" s="79"/>
      <c r="Y163" s="100">
        <f t="shared" si="11"/>
        <v>1250</v>
      </c>
      <c r="Z163" s="79"/>
      <c r="AA163" s="100">
        <v>1250</v>
      </c>
    </row>
    <row r="164" spans="1:27" ht="15">
      <c r="A164" s="98" t="s">
        <v>763</v>
      </c>
      <c r="B164" s="99" t="s">
        <v>1891</v>
      </c>
      <c r="C164" s="100">
        <v>2081327</v>
      </c>
      <c r="D164" s="100">
        <f t="shared" si="8"/>
        <v>937906</v>
      </c>
      <c r="E164" s="100">
        <v>25000</v>
      </c>
      <c r="F164" s="100">
        <v>912906</v>
      </c>
      <c r="H164" s="98" t="s">
        <v>809</v>
      </c>
      <c r="I164" s="99" t="s">
        <v>1906</v>
      </c>
      <c r="J164" s="79"/>
      <c r="K164" s="100">
        <f t="shared" si="9"/>
        <v>84678</v>
      </c>
      <c r="L164" s="100">
        <v>3000</v>
      </c>
      <c r="M164" s="100">
        <v>81678</v>
      </c>
      <c r="O164" s="98" t="s">
        <v>736</v>
      </c>
      <c r="P164" s="99" t="s">
        <v>1884</v>
      </c>
      <c r="Q164" s="100">
        <v>1057055</v>
      </c>
      <c r="R164" s="46">
        <f t="shared" si="10"/>
        <v>3685636</v>
      </c>
      <c r="S164" s="100">
        <v>64020</v>
      </c>
      <c r="T164" s="100">
        <v>3621616</v>
      </c>
      <c r="V164" s="98" t="s">
        <v>745</v>
      </c>
      <c r="W164" s="99" t="s">
        <v>1886</v>
      </c>
      <c r="X164" s="79"/>
      <c r="Y164" s="100">
        <f t="shared" si="11"/>
        <v>858979</v>
      </c>
      <c r="Z164" s="79"/>
      <c r="AA164" s="100">
        <v>858979</v>
      </c>
    </row>
    <row r="165" spans="1:27" ht="15">
      <c r="A165" s="98" t="s">
        <v>766</v>
      </c>
      <c r="B165" s="99" t="s">
        <v>1892</v>
      </c>
      <c r="C165" s="79"/>
      <c r="D165" s="100">
        <f t="shared" si="8"/>
        <v>19000</v>
      </c>
      <c r="E165" s="79"/>
      <c r="F165" s="100">
        <v>19000</v>
      </c>
      <c r="H165" s="98" t="s">
        <v>812</v>
      </c>
      <c r="I165" s="99" t="s">
        <v>1907</v>
      </c>
      <c r="J165" s="79"/>
      <c r="K165" s="100">
        <f t="shared" si="9"/>
        <v>44425</v>
      </c>
      <c r="L165" s="79"/>
      <c r="M165" s="100">
        <v>44425</v>
      </c>
      <c r="O165" s="98" t="s">
        <v>739</v>
      </c>
      <c r="P165" s="99" t="s">
        <v>1885</v>
      </c>
      <c r="Q165" s="100">
        <v>73300</v>
      </c>
      <c r="R165" s="46">
        <f t="shared" si="10"/>
        <v>633459</v>
      </c>
      <c r="S165" s="79"/>
      <c r="T165" s="100">
        <v>633459</v>
      </c>
      <c r="V165" s="98" t="s">
        <v>748</v>
      </c>
      <c r="W165" s="99" t="s">
        <v>1887</v>
      </c>
      <c r="X165" s="79"/>
      <c r="Y165" s="100">
        <f t="shared" si="11"/>
        <v>281685</v>
      </c>
      <c r="Z165" s="79"/>
      <c r="AA165" s="100">
        <v>281685</v>
      </c>
    </row>
    <row r="166" spans="1:27" ht="15">
      <c r="A166" s="98" t="s">
        <v>770</v>
      </c>
      <c r="B166" s="99" t="s">
        <v>1893</v>
      </c>
      <c r="C166" s="100">
        <v>1216500</v>
      </c>
      <c r="D166" s="100">
        <f t="shared" si="8"/>
        <v>743552</v>
      </c>
      <c r="E166" s="100">
        <v>182250</v>
      </c>
      <c r="F166" s="100">
        <v>561302</v>
      </c>
      <c r="H166" s="98" t="s">
        <v>815</v>
      </c>
      <c r="I166" s="99" t="s">
        <v>1908</v>
      </c>
      <c r="J166" s="79"/>
      <c r="K166" s="100">
        <f t="shared" si="9"/>
        <v>50</v>
      </c>
      <c r="L166" s="79"/>
      <c r="M166" s="100">
        <v>50</v>
      </c>
      <c r="O166" s="98" t="s">
        <v>742</v>
      </c>
      <c r="P166" s="99" t="s">
        <v>2297</v>
      </c>
      <c r="Q166" s="79"/>
      <c r="R166" s="46">
        <f t="shared" si="10"/>
        <v>4000</v>
      </c>
      <c r="S166" s="100">
        <v>4000</v>
      </c>
      <c r="T166" s="79"/>
      <c r="V166" s="98" t="s">
        <v>751</v>
      </c>
      <c r="W166" s="99" t="s">
        <v>1888</v>
      </c>
      <c r="X166" s="79"/>
      <c r="Y166" s="100">
        <f t="shared" si="11"/>
        <v>142789</v>
      </c>
      <c r="Z166" s="79"/>
      <c r="AA166" s="100">
        <v>142789</v>
      </c>
    </row>
    <row r="167" spans="1:27" ht="15">
      <c r="A167" s="98" t="s">
        <v>773</v>
      </c>
      <c r="B167" s="99" t="s">
        <v>1894</v>
      </c>
      <c r="C167" s="100">
        <v>506752</v>
      </c>
      <c r="D167" s="100">
        <f t="shared" si="8"/>
        <v>1250277</v>
      </c>
      <c r="E167" s="100">
        <v>9000</v>
      </c>
      <c r="F167" s="100">
        <v>1241277</v>
      </c>
      <c r="H167" s="98" t="s">
        <v>819</v>
      </c>
      <c r="I167" s="99" t="s">
        <v>1909</v>
      </c>
      <c r="J167" s="79"/>
      <c r="K167" s="100">
        <f t="shared" si="9"/>
        <v>136350</v>
      </c>
      <c r="L167" s="79"/>
      <c r="M167" s="100">
        <v>136350</v>
      </c>
      <c r="O167" s="98" t="s">
        <v>745</v>
      </c>
      <c r="P167" s="99" t="s">
        <v>1886</v>
      </c>
      <c r="Q167" s="79"/>
      <c r="R167" s="46">
        <f t="shared" si="10"/>
        <v>683823</v>
      </c>
      <c r="S167" s="79"/>
      <c r="T167" s="100">
        <v>683823</v>
      </c>
      <c r="V167" s="98" t="s">
        <v>757</v>
      </c>
      <c r="W167" s="99" t="s">
        <v>1889</v>
      </c>
      <c r="X167" s="100">
        <v>0</v>
      </c>
      <c r="Y167" s="100">
        <f t="shared" si="11"/>
        <v>2514196</v>
      </c>
      <c r="Z167" s="79"/>
      <c r="AA167" s="100">
        <v>2514196</v>
      </c>
    </row>
    <row r="168" spans="1:27" ht="15">
      <c r="A168" s="98" t="s">
        <v>779</v>
      </c>
      <c r="B168" s="99" t="s">
        <v>1896</v>
      </c>
      <c r="C168" s="79"/>
      <c r="D168" s="100">
        <f t="shared" si="8"/>
        <v>238932</v>
      </c>
      <c r="E168" s="100">
        <v>26400</v>
      </c>
      <c r="F168" s="100">
        <v>212532</v>
      </c>
      <c r="H168" s="98" t="s">
        <v>822</v>
      </c>
      <c r="I168" s="99" t="s">
        <v>1910</v>
      </c>
      <c r="J168" s="79"/>
      <c r="K168" s="100">
        <f t="shared" si="9"/>
        <v>19375</v>
      </c>
      <c r="L168" s="79"/>
      <c r="M168" s="100">
        <v>19375</v>
      </c>
      <c r="O168" s="98" t="s">
        <v>748</v>
      </c>
      <c r="P168" s="99" t="s">
        <v>1887</v>
      </c>
      <c r="Q168" s="100">
        <v>2033000</v>
      </c>
      <c r="R168" s="46">
        <f t="shared" si="10"/>
        <v>1016270</v>
      </c>
      <c r="S168" s="79"/>
      <c r="T168" s="100">
        <v>1016270</v>
      </c>
      <c r="V168" s="98" t="s">
        <v>760</v>
      </c>
      <c r="W168" s="99" t="s">
        <v>1890</v>
      </c>
      <c r="X168" s="100">
        <v>26300</v>
      </c>
      <c r="Y168" s="100">
        <f t="shared" si="11"/>
        <v>2489982</v>
      </c>
      <c r="Z168" s="79"/>
      <c r="AA168" s="100">
        <v>2489982</v>
      </c>
    </row>
    <row r="169" spans="1:27" ht="15">
      <c r="A169" s="98" t="s">
        <v>782</v>
      </c>
      <c r="B169" s="99" t="s">
        <v>1897</v>
      </c>
      <c r="C169" s="100">
        <v>32651</v>
      </c>
      <c r="D169" s="100">
        <f t="shared" si="8"/>
        <v>852884</v>
      </c>
      <c r="E169" s="100">
        <v>35751</v>
      </c>
      <c r="F169" s="100">
        <v>817133</v>
      </c>
      <c r="H169" s="98" t="s">
        <v>825</v>
      </c>
      <c r="I169" s="99" t="s">
        <v>1911</v>
      </c>
      <c r="J169" s="79"/>
      <c r="K169" s="100">
        <f t="shared" si="9"/>
        <v>42419</v>
      </c>
      <c r="L169" s="79"/>
      <c r="M169" s="100">
        <v>42419</v>
      </c>
      <c r="O169" s="98" t="s">
        <v>751</v>
      </c>
      <c r="P169" s="99" t="s">
        <v>1888</v>
      </c>
      <c r="Q169" s="79"/>
      <c r="R169" s="46">
        <f t="shared" si="10"/>
        <v>604721</v>
      </c>
      <c r="S169" s="100">
        <v>17950</v>
      </c>
      <c r="T169" s="100">
        <v>586771</v>
      </c>
      <c r="V169" s="98" t="s">
        <v>763</v>
      </c>
      <c r="W169" s="99" t="s">
        <v>1891</v>
      </c>
      <c r="X169" s="100">
        <v>1491691</v>
      </c>
      <c r="Y169" s="100">
        <f t="shared" si="11"/>
        <v>2799934</v>
      </c>
      <c r="Z169" s="79"/>
      <c r="AA169" s="100">
        <v>2799934</v>
      </c>
    </row>
    <row r="170" spans="1:27" ht="15">
      <c r="A170" s="98" t="s">
        <v>785</v>
      </c>
      <c r="B170" s="99" t="s">
        <v>1898</v>
      </c>
      <c r="C170" s="100">
        <v>747090</v>
      </c>
      <c r="D170" s="100">
        <f t="shared" si="8"/>
        <v>758893</v>
      </c>
      <c r="E170" s="100">
        <v>147823</v>
      </c>
      <c r="F170" s="100">
        <v>611070</v>
      </c>
      <c r="H170" s="98" t="s">
        <v>834</v>
      </c>
      <c r="I170" s="99" t="s">
        <v>1913</v>
      </c>
      <c r="J170" s="100">
        <v>5000</v>
      </c>
      <c r="K170" s="100">
        <f t="shared" si="9"/>
        <v>0</v>
      </c>
      <c r="L170" s="79"/>
      <c r="M170" s="79"/>
      <c r="O170" s="98" t="s">
        <v>757</v>
      </c>
      <c r="P170" s="99" t="s">
        <v>1889</v>
      </c>
      <c r="Q170" s="100">
        <v>1045714</v>
      </c>
      <c r="R170" s="46">
        <f t="shared" si="10"/>
        <v>3908854</v>
      </c>
      <c r="S170" s="100">
        <v>207778</v>
      </c>
      <c r="T170" s="100">
        <v>3701076</v>
      </c>
      <c r="V170" s="98" t="s">
        <v>770</v>
      </c>
      <c r="W170" s="99" t="s">
        <v>1893</v>
      </c>
      <c r="X170" s="100">
        <v>27360</v>
      </c>
      <c r="Y170" s="100">
        <f t="shared" si="11"/>
        <v>806904</v>
      </c>
      <c r="Z170" s="79"/>
      <c r="AA170" s="100">
        <v>806904</v>
      </c>
    </row>
    <row r="171" spans="1:27" ht="15">
      <c r="A171" s="98" t="s">
        <v>788</v>
      </c>
      <c r="B171" s="99" t="s">
        <v>1899</v>
      </c>
      <c r="C171" s="100">
        <v>886562</v>
      </c>
      <c r="D171" s="100">
        <f t="shared" si="8"/>
        <v>458447</v>
      </c>
      <c r="E171" s="100">
        <v>41200</v>
      </c>
      <c r="F171" s="100">
        <v>417247</v>
      </c>
      <c r="H171" s="98" t="s">
        <v>837</v>
      </c>
      <c r="I171" s="99" t="s">
        <v>1914</v>
      </c>
      <c r="J171" s="100">
        <v>3000</v>
      </c>
      <c r="K171" s="100">
        <f t="shared" si="9"/>
        <v>82400</v>
      </c>
      <c r="L171" s="79"/>
      <c r="M171" s="100">
        <v>82400</v>
      </c>
      <c r="O171" s="98" t="s">
        <v>760</v>
      </c>
      <c r="P171" s="99" t="s">
        <v>1890</v>
      </c>
      <c r="Q171" s="100">
        <v>3250</v>
      </c>
      <c r="R171" s="46">
        <f t="shared" si="10"/>
        <v>634917</v>
      </c>
      <c r="S171" s="79"/>
      <c r="T171" s="100">
        <v>634917</v>
      </c>
      <c r="V171" s="98" t="s">
        <v>773</v>
      </c>
      <c r="W171" s="99" t="s">
        <v>1894</v>
      </c>
      <c r="X171" s="100">
        <v>1000</v>
      </c>
      <c r="Y171" s="100">
        <f t="shared" si="11"/>
        <v>1504266</v>
      </c>
      <c r="Z171" s="79"/>
      <c r="AA171" s="100">
        <v>1504266</v>
      </c>
    </row>
    <row r="172" spans="1:27" ht="15">
      <c r="A172" s="98" t="s">
        <v>791</v>
      </c>
      <c r="B172" s="99" t="s">
        <v>1900</v>
      </c>
      <c r="C172" s="100">
        <v>4227375</v>
      </c>
      <c r="D172" s="100">
        <f t="shared" si="8"/>
        <v>1405834</v>
      </c>
      <c r="E172" s="100">
        <v>319319</v>
      </c>
      <c r="F172" s="100">
        <v>1086515</v>
      </c>
      <c r="H172" s="98" t="s">
        <v>843</v>
      </c>
      <c r="I172" s="99" t="s">
        <v>1916</v>
      </c>
      <c r="J172" s="100">
        <v>35500</v>
      </c>
      <c r="K172" s="100">
        <f t="shared" si="9"/>
        <v>500</v>
      </c>
      <c r="L172" s="79"/>
      <c r="M172" s="100">
        <v>500</v>
      </c>
      <c r="O172" s="98" t="s">
        <v>763</v>
      </c>
      <c r="P172" s="99" t="s">
        <v>1891</v>
      </c>
      <c r="Q172" s="100">
        <v>5177873</v>
      </c>
      <c r="R172" s="46">
        <f t="shared" si="10"/>
        <v>3837198</v>
      </c>
      <c r="S172" s="100">
        <v>101700</v>
      </c>
      <c r="T172" s="100">
        <v>3735498</v>
      </c>
      <c r="V172" s="98" t="s">
        <v>776</v>
      </c>
      <c r="W172" s="99" t="s">
        <v>1895</v>
      </c>
      <c r="X172" s="79"/>
      <c r="Y172" s="100">
        <f t="shared" si="11"/>
        <v>5000</v>
      </c>
      <c r="Z172" s="79"/>
      <c r="AA172" s="100">
        <v>5000</v>
      </c>
    </row>
    <row r="173" spans="1:27" ht="15">
      <c r="A173" s="98" t="s">
        <v>794</v>
      </c>
      <c r="B173" s="99" t="s">
        <v>1901</v>
      </c>
      <c r="C173" s="100">
        <v>1541371</v>
      </c>
      <c r="D173" s="100">
        <f t="shared" si="8"/>
        <v>388873</v>
      </c>
      <c r="E173" s="79"/>
      <c r="F173" s="100">
        <v>388873</v>
      </c>
      <c r="H173" s="98" t="s">
        <v>846</v>
      </c>
      <c r="I173" s="99" t="s">
        <v>1917</v>
      </c>
      <c r="J173" s="100">
        <v>588000</v>
      </c>
      <c r="K173" s="100">
        <f t="shared" si="9"/>
        <v>4984966</v>
      </c>
      <c r="L173" s="100">
        <v>4828280</v>
      </c>
      <c r="M173" s="100">
        <v>156686</v>
      </c>
      <c r="O173" s="98" t="s">
        <v>766</v>
      </c>
      <c r="P173" s="99" t="s">
        <v>1892</v>
      </c>
      <c r="Q173" s="79"/>
      <c r="R173" s="46">
        <f t="shared" si="10"/>
        <v>76497</v>
      </c>
      <c r="S173" s="79"/>
      <c r="T173" s="100">
        <v>76497</v>
      </c>
      <c r="V173" s="98" t="s">
        <v>779</v>
      </c>
      <c r="W173" s="99" t="s">
        <v>1896</v>
      </c>
      <c r="X173" s="100">
        <v>91293</v>
      </c>
      <c r="Y173" s="100">
        <f t="shared" si="11"/>
        <v>465083</v>
      </c>
      <c r="Z173" s="79"/>
      <c r="AA173" s="100">
        <v>465083</v>
      </c>
    </row>
    <row r="174" spans="1:27" ht="15">
      <c r="A174" s="98" t="s">
        <v>797</v>
      </c>
      <c r="B174" s="99" t="s">
        <v>1902</v>
      </c>
      <c r="C174" s="79"/>
      <c r="D174" s="100">
        <f t="shared" si="8"/>
        <v>250425</v>
      </c>
      <c r="E174" s="79"/>
      <c r="F174" s="100">
        <v>250425</v>
      </c>
      <c r="H174" s="98" t="s">
        <v>855</v>
      </c>
      <c r="I174" s="99" t="s">
        <v>1920</v>
      </c>
      <c r="J174" s="79"/>
      <c r="K174" s="100">
        <f t="shared" si="9"/>
        <v>38982</v>
      </c>
      <c r="L174" s="79"/>
      <c r="M174" s="100">
        <v>38982</v>
      </c>
      <c r="O174" s="98" t="s">
        <v>770</v>
      </c>
      <c r="P174" s="99" t="s">
        <v>1893</v>
      </c>
      <c r="Q174" s="100">
        <v>11941496</v>
      </c>
      <c r="R174" s="46">
        <f t="shared" si="10"/>
        <v>4146746</v>
      </c>
      <c r="S174" s="100">
        <v>1259650</v>
      </c>
      <c r="T174" s="100">
        <v>2887096</v>
      </c>
      <c r="V174" s="98" t="s">
        <v>782</v>
      </c>
      <c r="W174" s="99" t="s">
        <v>1897</v>
      </c>
      <c r="X174" s="100">
        <v>324405</v>
      </c>
      <c r="Y174" s="100">
        <f t="shared" si="11"/>
        <v>1631152</v>
      </c>
      <c r="Z174" s="100">
        <v>2500</v>
      </c>
      <c r="AA174" s="100">
        <v>1628652</v>
      </c>
    </row>
    <row r="175" spans="1:27" ht="15">
      <c r="A175" s="98" t="s">
        <v>800</v>
      </c>
      <c r="B175" s="99" t="s">
        <v>1903</v>
      </c>
      <c r="C175" s="100">
        <v>60000</v>
      </c>
      <c r="D175" s="100">
        <f t="shared" si="8"/>
        <v>354062</v>
      </c>
      <c r="E175" s="100">
        <v>103692</v>
      </c>
      <c r="F175" s="100">
        <v>250370</v>
      </c>
      <c r="H175" s="98" t="s">
        <v>858</v>
      </c>
      <c r="I175" s="99" t="s">
        <v>1921</v>
      </c>
      <c r="J175" s="100">
        <v>147050</v>
      </c>
      <c r="K175" s="100">
        <f t="shared" si="9"/>
        <v>96970</v>
      </c>
      <c r="L175" s="79"/>
      <c r="M175" s="100">
        <v>96970</v>
      </c>
      <c r="O175" s="98" t="s">
        <v>773</v>
      </c>
      <c r="P175" s="99" t="s">
        <v>1894</v>
      </c>
      <c r="Q175" s="100">
        <v>1124922</v>
      </c>
      <c r="R175" s="46">
        <f t="shared" si="10"/>
        <v>3112936</v>
      </c>
      <c r="S175" s="100">
        <v>215101</v>
      </c>
      <c r="T175" s="100">
        <v>2897835</v>
      </c>
      <c r="V175" s="98" t="s">
        <v>785</v>
      </c>
      <c r="W175" s="99" t="s">
        <v>1898</v>
      </c>
      <c r="X175" s="100">
        <v>142300</v>
      </c>
      <c r="Y175" s="100">
        <f t="shared" si="11"/>
        <v>1006261</v>
      </c>
      <c r="Z175" s="100">
        <v>61150</v>
      </c>
      <c r="AA175" s="100">
        <v>945111</v>
      </c>
    </row>
    <row r="176" spans="1:27" ht="15">
      <c r="A176" s="98" t="s">
        <v>803</v>
      </c>
      <c r="B176" s="99" t="s">
        <v>1904</v>
      </c>
      <c r="C176" s="100">
        <v>253750</v>
      </c>
      <c r="D176" s="100">
        <f t="shared" si="8"/>
        <v>20150</v>
      </c>
      <c r="E176" s="79"/>
      <c r="F176" s="100">
        <v>20150</v>
      </c>
      <c r="H176" s="98" t="s">
        <v>862</v>
      </c>
      <c r="I176" s="99" t="s">
        <v>1922</v>
      </c>
      <c r="J176" s="79"/>
      <c r="K176" s="100">
        <f t="shared" si="9"/>
        <v>12870</v>
      </c>
      <c r="L176" s="79"/>
      <c r="M176" s="100">
        <v>12870</v>
      </c>
      <c r="O176" s="98" t="s">
        <v>776</v>
      </c>
      <c r="P176" s="99" t="s">
        <v>1895</v>
      </c>
      <c r="Q176" s="100">
        <v>921450</v>
      </c>
      <c r="R176" s="46">
        <f t="shared" si="10"/>
        <v>319948</v>
      </c>
      <c r="S176" s="100">
        <v>158000</v>
      </c>
      <c r="T176" s="100">
        <v>161948</v>
      </c>
      <c r="V176" s="98" t="s">
        <v>788</v>
      </c>
      <c r="W176" s="99" t="s">
        <v>1899</v>
      </c>
      <c r="X176" s="79"/>
      <c r="Y176" s="100">
        <f t="shared" si="11"/>
        <v>679680</v>
      </c>
      <c r="Z176" s="100">
        <v>9550</v>
      </c>
      <c r="AA176" s="100">
        <v>670130</v>
      </c>
    </row>
    <row r="177" spans="1:27" ht="15">
      <c r="A177" s="98" t="s">
        <v>806</v>
      </c>
      <c r="B177" s="99" t="s">
        <v>1905</v>
      </c>
      <c r="C177" s="100">
        <v>65200</v>
      </c>
      <c r="D177" s="100">
        <f t="shared" si="8"/>
        <v>51250</v>
      </c>
      <c r="E177" s="79"/>
      <c r="F177" s="100">
        <v>51250</v>
      </c>
      <c r="H177" s="98" t="s">
        <v>865</v>
      </c>
      <c r="I177" s="99" t="s">
        <v>2289</v>
      </c>
      <c r="J177" s="79"/>
      <c r="K177" s="100">
        <f t="shared" si="9"/>
        <v>76010</v>
      </c>
      <c r="L177" s="79"/>
      <c r="M177" s="100">
        <v>76010</v>
      </c>
      <c r="O177" s="98" t="s">
        <v>779</v>
      </c>
      <c r="P177" s="99" t="s">
        <v>1896</v>
      </c>
      <c r="Q177" s="79"/>
      <c r="R177" s="46">
        <f t="shared" si="10"/>
        <v>1034887</v>
      </c>
      <c r="S177" s="100">
        <v>72866</v>
      </c>
      <c r="T177" s="100">
        <v>962021</v>
      </c>
      <c r="V177" s="98" t="s">
        <v>791</v>
      </c>
      <c r="W177" s="99" t="s">
        <v>1900</v>
      </c>
      <c r="X177" s="100">
        <v>320300</v>
      </c>
      <c r="Y177" s="100">
        <f t="shared" si="11"/>
        <v>9251465</v>
      </c>
      <c r="Z177" s="79"/>
      <c r="AA177" s="100">
        <v>9251465</v>
      </c>
    </row>
    <row r="178" spans="1:27" ht="15">
      <c r="A178" s="98" t="s">
        <v>809</v>
      </c>
      <c r="B178" s="99" t="s">
        <v>1906</v>
      </c>
      <c r="C178" s="79"/>
      <c r="D178" s="100">
        <f t="shared" si="8"/>
        <v>314026</v>
      </c>
      <c r="E178" s="79"/>
      <c r="F178" s="100">
        <v>314026</v>
      </c>
      <c r="H178" s="98" t="s">
        <v>868</v>
      </c>
      <c r="I178" s="99" t="s">
        <v>1923</v>
      </c>
      <c r="J178" s="79"/>
      <c r="K178" s="100">
        <f t="shared" si="9"/>
        <v>59020</v>
      </c>
      <c r="L178" s="79"/>
      <c r="M178" s="100">
        <v>59020</v>
      </c>
      <c r="O178" s="98" t="s">
        <v>782</v>
      </c>
      <c r="P178" s="99" t="s">
        <v>1897</v>
      </c>
      <c r="Q178" s="100">
        <v>1893157</v>
      </c>
      <c r="R178" s="46">
        <f t="shared" si="10"/>
        <v>3992038</v>
      </c>
      <c r="S178" s="100">
        <v>627872</v>
      </c>
      <c r="T178" s="100">
        <v>3364166</v>
      </c>
      <c r="V178" s="98" t="s">
        <v>794</v>
      </c>
      <c r="W178" s="99" t="s">
        <v>1901</v>
      </c>
      <c r="X178" s="100">
        <v>832000</v>
      </c>
      <c r="Y178" s="100">
        <f t="shared" si="11"/>
        <v>661617</v>
      </c>
      <c r="Z178" s="100">
        <v>136600</v>
      </c>
      <c r="AA178" s="100">
        <v>525017</v>
      </c>
    </row>
    <row r="179" spans="1:27" ht="15">
      <c r="A179" s="98" t="s">
        <v>812</v>
      </c>
      <c r="B179" s="99" t="s">
        <v>1907</v>
      </c>
      <c r="C179" s="100">
        <v>34000</v>
      </c>
      <c r="D179" s="100">
        <f t="shared" si="8"/>
        <v>438355</v>
      </c>
      <c r="E179" s="100">
        <v>15700</v>
      </c>
      <c r="F179" s="100">
        <v>422655</v>
      </c>
      <c r="H179" s="98" t="s">
        <v>871</v>
      </c>
      <c r="I179" s="99" t="s">
        <v>1924</v>
      </c>
      <c r="J179" s="79"/>
      <c r="K179" s="100">
        <f t="shared" si="9"/>
        <v>6327</v>
      </c>
      <c r="L179" s="79"/>
      <c r="M179" s="100">
        <v>6327</v>
      </c>
      <c r="O179" s="98" t="s">
        <v>785</v>
      </c>
      <c r="P179" s="99" t="s">
        <v>1898</v>
      </c>
      <c r="Q179" s="100">
        <v>7318348</v>
      </c>
      <c r="R179" s="46">
        <f t="shared" si="10"/>
        <v>3332628</v>
      </c>
      <c r="S179" s="100">
        <v>912724</v>
      </c>
      <c r="T179" s="100">
        <v>2419904</v>
      </c>
      <c r="V179" s="98" t="s">
        <v>797</v>
      </c>
      <c r="W179" s="99" t="s">
        <v>1902</v>
      </c>
      <c r="X179" s="79"/>
      <c r="Y179" s="100">
        <f t="shared" si="11"/>
        <v>673620</v>
      </c>
      <c r="Z179" s="79"/>
      <c r="AA179" s="100">
        <v>673620</v>
      </c>
    </row>
    <row r="180" spans="1:27" ht="15">
      <c r="A180" s="98" t="s">
        <v>815</v>
      </c>
      <c r="B180" s="99" t="s">
        <v>1908</v>
      </c>
      <c r="C180" s="100">
        <v>38500</v>
      </c>
      <c r="D180" s="100">
        <f t="shared" si="8"/>
        <v>22525</v>
      </c>
      <c r="E180" s="100">
        <v>18400</v>
      </c>
      <c r="F180" s="100">
        <v>4125</v>
      </c>
      <c r="H180" s="98" t="s">
        <v>874</v>
      </c>
      <c r="I180" s="99" t="s">
        <v>1925</v>
      </c>
      <c r="J180" s="100">
        <v>193600</v>
      </c>
      <c r="K180" s="100">
        <f t="shared" si="9"/>
        <v>164754</v>
      </c>
      <c r="L180" s="79"/>
      <c r="M180" s="100">
        <v>164754</v>
      </c>
      <c r="O180" s="98" t="s">
        <v>788</v>
      </c>
      <c r="P180" s="99" t="s">
        <v>1899</v>
      </c>
      <c r="Q180" s="100">
        <v>3198862</v>
      </c>
      <c r="R180" s="46">
        <f t="shared" si="10"/>
        <v>2079622</v>
      </c>
      <c r="S180" s="100">
        <v>89475</v>
      </c>
      <c r="T180" s="100">
        <v>1990147</v>
      </c>
      <c r="V180" s="98" t="s">
        <v>800</v>
      </c>
      <c r="W180" s="99" t="s">
        <v>1903</v>
      </c>
      <c r="X180" s="100">
        <v>369000</v>
      </c>
      <c r="Y180" s="100">
        <f t="shared" si="11"/>
        <v>1372101</v>
      </c>
      <c r="Z180" s="100">
        <v>366200</v>
      </c>
      <c r="AA180" s="100">
        <v>1005901</v>
      </c>
    </row>
    <row r="181" spans="1:27" ht="15">
      <c r="A181" s="98" t="s">
        <v>819</v>
      </c>
      <c r="B181" s="99" t="s">
        <v>1909</v>
      </c>
      <c r="C181" s="79"/>
      <c r="D181" s="100">
        <f t="shared" si="8"/>
        <v>180970</v>
      </c>
      <c r="E181" s="79"/>
      <c r="F181" s="100">
        <v>180970</v>
      </c>
      <c r="H181" s="98" t="s">
        <v>880</v>
      </c>
      <c r="I181" s="99" t="s">
        <v>1927</v>
      </c>
      <c r="J181" s="100">
        <v>531200</v>
      </c>
      <c r="K181" s="100">
        <f t="shared" si="9"/>
        <v>2616936</v>
      </c>
      <c r="L181" s="100">
        <v>897000</v>
      </c>
      <c r="M181" s="100">
        <v>1719936</v>
      </c>
      <c r="O181" s="98" t="s">
        <v>791</v>
      </c>
      <c r="P181" s="99" t="s">
        <v>1900</v>
      </c>
      <c r="Q181" s="100">
        <v>26562560</v>
      </c>
      <c r="R181" s="46">
        <f t="shared" si="10"/>
        <v>7213985</v>
      </c>
      <c r="S181" s="100">
        <v>660719</v>
      </c>
      <c r="T181" s="100">
        <v>6553266</v>
      </c>
      <c r="V181" s="98" t="s">
        <v>803</v>
      </c>
      <c r="W181" s="99" t="s">
        <v>1904</v>
      </c>
      <c r="X181" s="100">
        <v>126800</v>
      </c>
      <c r="Y181" s="100">
        <f t="shared" si="11"/>
        <v>40291</v>
      </c>
      <c r="Z181" s="100">
        <v>6000</v>
      </c>
      <c r="AA181" s="100">
        <v>34291</v>
      </c>
    </row>
    <row r="182" spans="1:27" ht="15">
      <c r="A182" s="98" t="s">
        <v>822</v>
      </c>
      <c r="B182" s="99" t="s">
        <v>1910</v>
      </c>
      <c r="C182" s="79"/>
      <c r="D182" s="100">
        <f t="shared" si="8"/>
        <v>43725</v>
      </c>
      <c r="E182" s="79"/>
      <c r="F182" s="100">
        <v>43725</v>
      </c>
      <c r="H182" s="98" t="s">
        <v>888</v>
      </c>
      <c r="I182" s="99" t="s">
        <v>1930</v>
      </c>
      <c r="J182" s="100">
        <v>1851200</v>
      </c>
      <c r="K182" s="100">
        <f t="shared" si="9"/>
        <v>721534</v>
      </c>
      <c r="L182" s="79"/>
      <c r="M182" s="100">
        <v>721534</v>
      </c>
      <c r="O182" s="98" t="s">
        <v>794</v>
      </c>
      <c r="P182" s="99" t="s">
        <v>1901</v>
      </c>
      <c r="Q182" s="100">
        <v>10442001</v>
      </c>
      <c r="R182" s="46">
        <f t="shared" si="10"/>
        <v>1854002</v>
      </c>
      <c r="S182" s="100">
        <v>20500</v>
      </c>
      <c r="T182" s="100">
        <v>1833502</v>
      </c>
      <c r="V182" s="98" t="s">
        <v>809</v>
      </c>
      <c r="W182" s="99" t="s">
        <v>1906</v>
      </c>
      <c r="X182" s="79"/>
      <c r="Y182" s="100">
        <f t="shared" si="11"/>
        <v>1478529</v>
      </c>
      <c r="Z182" s="100">
        <v>54150</v>
      </c>
      <c r="AA182" s="100">
        <v>1424379</v>
      </c>
    </row>
    <row r="183" spans="1:27" ht="15">
      <c r="A183" s="98" t="s">
        <v>825</v>
      </c>
      <c r="B183" s="99" t="s">
        <v>1911</v>
      </c>
      <c r="C183" s="79"/>
      <c r="D183" s="100">
        <f t="shared" si="8"/>
        <v>71958</v>
      </c>
      <c r="E183" s="79"/>
      <c r="F183" s="100">
        <v>71958</v>
      </c>
      <c r="H183" s="98" t="s">
        <v>891</v>
      </c>
      <c r="I183" s="99" t="s">
        <v>1931</v>
      </c>
      <c r="J183" s="79"/>
      <c r="K183" s="100">
        <f t="shared" si="9"/>
        <v>26400</v>
      </c>
      <c r="L183" s="79"/>
      <c r="M183" s="100">
        <v>26400</v>
      </c>
      <c r="O183" s="98" t="s">
        <v>797</v>
      </c>
      <c r="P183" s="99" t="s">
        <v>1902</v>
      </c>
      <c r="Q183" s="100">
        <v>3375305</v>
      </c>
      <c r="R183" s="46">
        <f t="shared" si="10"/>
        <v>2152969</v>
      </c>
      <c r="S183" s="100">
        <v>177900</v>
      </c>
      <c r="T183" s="100">
        <v>1975069</v>
      </c>
      <c r="V183" s="98" t="s">
        <v>812</v>
      </c>
      <c r="W183" s="99" t="s">
        <v>1907</v>
      </c>
      <c r="X183" s="79"/>
      <c r="Y183" s="100">
        <f t="shared" si="11"/>
        <v>427182</v>
      </c>
      <c r="Z183" s="100">
        <v>73000</v>
      </c>
      <c r="AA183" s="100">
        <v>354182</v>
      </c>
    </row>
    <row r="184" spans="1:27" ht="15">
      <c r="A184" s="98" t="s">
        <v>828</v>
      </c>
      <c r="B184" s="99" t="s">
        <v>1912</v>
      </c>
      <c r="C184" s="100">
        <v>17500</v>
      </c>
      <c r="D184" s="100">
        <f t="shared" si="8"/>
        <v>84927</v>
      </c>
      <c r="E184" s="100">
        <v>54600</v>
      </c>
      <c r="F184" s="100">
        <v>30327</v>
      </c>
      <c r="H184" s="98" t="s">
        <v>894</v>
      </c>
      <c r="I184" s="99" t="s">
        <v>2261</v>
      </c>
      <c r="J184" s="79"/>
      <c r="K184" s="100">
        <f t="shared" si="9"/>
        <v>4286234</v>
      </c>
      <c r="L184" s="79"/>
      <c r="M184" s="100">
        <v>4286234</v>
      </c>
      <c r="O184" s="98" t="s">
        <v>800</v>
      </c>
      <c r="P184" s="99" t="s">
        <v>1903</v>
      </c>
      <c r="Q184" s="100">
        <v>3117900</v>
      </c>
      <c r="R184" s="46">
        <f t="shared" si="10"/>
        <v>2306532</v>
      </c>
      <c r="S184" s="100">
        <v>578492</v>
      </c>
      <c r="T184" s="100">
        <v>1728040</v>
      </c>
      <c r="V184" s="98" t="s">
        <v>815</v>
      </c>
      <c r="W184" s="99" t="s">
        <v>1908</v>
      </c>
      <c r="X184" s="100">
        <v>4000</v>
      </c>
      <c r="Y184" s="100">
        <f t="shared" si="11"/>
        <v>67750</v>
      </c>
      <c r="Z184" s="79"/>
      <c r="AA184" s="100">
        <v>67750</v>
      </c>
    </row>
    <row r="185" spans="1:27" ht="15">
      <c r="A185" s="98" t="s">
        <v>831</v>
      </c>
      <c r="B185" s="99" t="s">
        <v>2244</v>
      </c>
      <c r="C185" s="79"/>
      <c r="D185" s="100">
        <f t="shared" si="8"/>
        <v>32637</v>
      </c>
      <c r="E185" s="79"/>
      <c r="F185" s="100">
        <v>32637</v>
      </c>
      <c r="H185" s="98" t="s">
        <v>897</v>
      </c>
      <c r="I185" s="99" t="s">
        <v>1932</v>
      </c>
      <c r="J185" s="100">
        <v>56600</v>
      </c>
      <c r="K185" s="100">
        <f t="shared" si="9"/>
        <v>123361</v>
      </c>
      <c r="L185" s="79"/>
      <c r="M185" s="100">
        <v>123361</v>
      </c>
      <c r="O185" s="98" t="s">
        <v>803</v>
      </c>
      <c r="P185" s="99" t="s">
        <v>1904</v>
      </c>
      <c r="Q185" s="100">
        <v>960270</v>
      </c>
      <c r="R185" s="46">
        <f t="shared" si="10"/>
        <v>417739</v>
      </c>
      <c r="S185" s="100">
        <v>334850</v>
      </c>
      <c r="T185" s="100">
        <v>82889</v>
      </c>
      <c r="V185" s="98" t="s">
        <v>819</v>
      </c>
      <c r="W185" s="99" t="s">
        <v>1909</v>
      </c>
      <c r="X185" s="100">
        <v>400</v>
      </c>
      <c r="Y185" s="100">
        <f t="shared" si="11"/>
        <v>758159</v>
      </c>
      <c r="Z185" s="100">
        <v>156000</v>
      </c>
      <c r="AA185" s="100">
        <v>602159</v>
      </c>
    </row>
    <row r="186" spans="1:27" ht="15">
      <c r="A186" s="98" t="s">
        <v>834</v>
      </c>
      <c r="B186" s="99" t="s">
        <v>1913</v>
      </c>
      <c r="C186" s="79"/>
      <c r="D186" s="100">
        <f t="shared" si="8"/>
        <v>9100</v>
      </c>
      <c r="E186" s="79"/>
      <c r="F186" s="100">
        <v>9100</v>
      </c>
      <c r="H186" s="98" t="s">
        <v>903</v>
      </c>
      <c r="I186" s="99" t="s">
        <v>1934</v>
      </c>
      <c r="J186" s="79"/>
      <c r="K186" s="100">
        <f t="shared" si="9"/>
        <v>2997</v>
      </c>
      <c r="L186" s="79"/>
      <c r="M186" s="100">
        <v>2997</v>
      </c>
      <c r="O186" s="98" t="s">
        <v>806</v>
      </c>
      <c r="P186" s="99" t="s">
        <v>1905</v>
      </c>
      <c r="Q186" s="100">
        <v>415379</v>
      </c>
      <c r="R186" s="46">
        <f t="shared" si="10"/>
        <v>489876</v>
      </c>
      <c r="S186" s="79"/>
      <c r="T186" s="100">
        <v>489876</v>
      </c>
      <c r="V186" s="98" t="s">
        <v>822</v>
      </c>
      <c r="W186" s="99" t="s">
        <v>1910</v>
      </c>
      <c r="X186" s="100">
        <v>18000</v>
      </c>
      <c r="Y186" s="100">
        <f t="shared" si="11"/>
        <v>133372</v>
      </c>
      <c r="Z186" s="79"/>
      <c r="AA186" s="100">
        <v>133372</v>
      </c>
    </row>
    <row r="187" spans="1:27" ht="15">
      <c r="A187" s="98" t="s">
        <v>837</v>
      </c>
      <c r="B187" s="99" t="s">
        <v>1914</v>
      </c>
      <c r="C187" s="79"/>
      <c r="D187" s="100">
        <f t="shared" si="8"/>
        <v>247167</v>
      </c>
      <c r="E187" s="100">
        <v>205000</v>
      </c>
      <c r="F187" s="100">
        <v>42167</v>
      </c>
      <c r="H187" s="98" t="s">
        <v>906</v>
      </c>
      <c r="I187" s="99" t="s">
        <v>1935</v>
      </c>
      <c r="J187" s="79"/>
      <c r="K187" s="100">
        <f t="shared" si="9"/>
        <v>266426</v>
      </c>
      <c r="L187" s="79"/>
      <c r="M187" s="100">
        <v>266426</v>
      </c>
      <c r="O187" s="98" t="s">
        <v>809</v>
      </c>
      <c r="P187" s="99" t="s">
        <v>1906</v>
      </c>
      <c r="Q187" s="100">
        <v>251950</v>
      </c>
      <c r="R187" s="46">
        <f t="shared" si="10"/>
        <v>1190017</v>
      </c>
      <c r="S187" s="100">
        <v>300</v>
      </c>
      <c r="T187" s="100">
        <v>1189717</v>
      </c>
      <c r="V187" s="98" t="s">
        <v>825</v>
      </c>
      <c r="W187" s="99" t="s">
        <v>1911</v>
      </c>
      <c r="X187" s="100">
        <v>13550</v>
      </c>
      <c r="Y187" s="100">
        <f t="shared" si="11"/>
        <v>129213</v>
      </c>
      <c r="Z187" s="79"/>
      <c r="AA187" s="100">
        <v>129213</v>
      </c>
    </row>
    <row r="188" spans="1:27" ht="15">
      <c r="A188" s="98" t="s">
        <v>840</v>
      </c>
      <c r="B188" s="99" t="s">
        <v>1915</v>
      </c>
      <c r="C188" s="79"/>
      <c r="D188" s="100">
        <f t="shared" si="8"/>
        <v>97664</v>
      </c>
      <c r="E188" s="79"/>
      <c r="F188" s="100">
        <v>97664</v>
      </c>
      <c r="H188" s="98" t="s">
        <v>908</v>
      </c>
      <c r="I188" s="99" t="s">
        <v>1936</v>
      </c>
      <c r="J188" s="100">
        <v>1222000</v>
      </c>
      <c r="K188" s="100">
        <f t="shared" si="9"/>
        <v>158850</v>
      </c>
      <c r="L188" s="79"/>
      <c r="M188" s="100">
        <v>158850</v>
      </c>
      <c r="O188" s="98" t="s">
        <v>812</v>
      </c>
      <c r="P188" s="99" t="s">
        <v>1907</v>
      </c>
      <c r="Q188" s="100">
        <v>2801361</v>
      </c>
      <c r="R188" s="46">
        <f t="shared" si="10"/>
        <v>2291216</v>
      </c>
      <c r="S188" s="100">
        <v>134800</v>
      </c>
      <c r="T188" s="100">
        <v>2156416</v>
      </c>
      <c r="V188" s="98" t="s">
        <v>828</v>
      </c>
      <c r="W188" s="99" t="s">
        <v>1912</v>
      </c>
      <c r="X188" s="79"/>
      <c r="Y188" s="100">
        <f t="shared" si="11"/>
        <v>55500</v>
      </c>
      <c r="Z188" s="100">
        <v>9500</v>
      </c>
      <c r="AA188" s="100">
        <v>46000</v>
      </c>
    </row>
    <row r="189" spans="1:27" ht="15">
      <c r="A189" s="98" t="s">
        <v>843</v>
      </c>
      <c r="B189" s="99" t="s">
        <v>1916</v>
      </c>
      <c r="C189" s="79"/>
      <c r="D189" s="100">
        <f t="shared" si="8"/>
        <v>32000</v>
      </c>
      <c r="E189" s="100">
        <v>5200</v>
      </c>
      <c r="F189" s="100">
        <v>26800</v>
      </c>
      <c r="H189" s="98" t="s">
        <v>911</v>
      </c>
      <c r="I189" s="99" t="s">
        <v>1937</v>
      </c>
      <c r="J189" s="79"/>
      <c r="K189" s="100">
        <f t="shared" si="9"/>
        <v>259775</v>
      </c>
      <c r="L189" s="79"/>
      <c r="M189" s="100">
        <v>259775</v>
      </c>
      <c r="O189" s="98" t="s">
        <v>815</v>
      </c>
      <c r="P189" s="99" t="s">
        <v>1908</v>
      </c>
      <c r="Q189" s="100">
        <v>41700</v>
      </c>
      <c r="R189" s="46">
        <f t="shared" si="10"/>
        <v>77800</v>
      </c>
      <c r="S189" s="100">
        <v>41900</v>
      </c>
      <c r="T189" s="100">
        <v>35900</v>
      </c>
      <c r="V189" s="98" t="s">
        <v>831</v>
      </c>
      <c r="W189" s="99" t="s">
        <v>2244</v>
      </c>
      <c r="X189" s="100">
        <v>9000</v>
      </c>
      <c r="Y189" s="100">
        <f t="shared" si="11"/>
        <v>476398</v>
      </c>
      <c r="Z189" s="79"/>
      <c r="AA189" s="100">
        <v>476398</v>
      </c>
    </row>
    <row r="190" spans="1:27" ht="15">
      <c r="A190" s="98" t="s">
        <v>846</v>
      </c>
      <c r="B190" s="99" t="s">
        <v>1917</v>
      </c>
      <c r="C190" s="79"/>
      <c r="D190" s="100">
        <f t="shared" si="8"/>
        <v>632594</v>
      </c>
      <c r="E190" s="100">
        <v>25810</v>
      </c>
      <c r="F190" s="100">
        <v>606784</v>
      </c>
      <c r="H190" s="98" t="s">
        <v>914</v>
      </c>
      <c r="I190" s="99" t="s">
        <v>1938</v>
      </c>
      <c r="J190" s="100">
        <v>500</v>
      </c>
      <c r="K190" s="100">
        <f t="shared" si="9"/>
        <v>1363567</v>
      </c>
      <c r="L190" s="79"/>
      <c r="M190" s="100">
        <v>1363567</v>
      </c>
      <c r="O190" s="98" t="s">
        <v>819</v>
      </c>
      <c r="P190" s="99" t="s">
        <v>1909</v>
      </c>
      <c r="Q190" s="79"/>
      <c r="R190" s="46">
        <f t="shared" si="10"/>
        <v>1918378</v>
      </c>
      <c r="S190" s="100">
        <v>22800</v>
      </c>
      <c r="T190" s="100">
        <v>1895578</v>
      </c>
      <c r="V190" s="98" t="s">
        <v>834</v>
      </c>
      <c r="W190" s="99" t="s">
        <v>1913</v>
      </c>
      <c r="X190" s="100">
        <v>5000</v>
      </c>
      <c r="Y190" s="100">
        <f t="shared" si="11"/>
        <v>3000</v>
      </c>
      <c r="Z190" s="79"/>
      <c r="AA190" s="100">
        <v>3000</v>
      </c>
    </row>
    <row r="191" spans="1:27" ht="15">
      <c r="A191" s="98" t="s">
        <v>849</v>
      </c>
      <c r="B191" s="99" t="s">
        <v>1918</v>
      </c>
      <c r="C191" s="79"/>
      <c r="D191" s="100">
        <f t="shared" si="8"/>
        <v>17940</v>
      </c>
      <c r="E191" s="79"/>
      <c r="F191" s="100">
        <v>17940</v>
      </c>
      <c r="H191" s="98" t="s">
        <v>917</v>
      </c>
      <c r="I191" s="99" t="s">
        <v>1939</v>
      </c>
      <c r="J191" s="79"/>
      <c r="K191" s="100">
        <f t="shared" si="9"/>
        <v>35362</v>
      </c>
      <c r="L191" s="79"/>
      <c r="M191" s="100">
        <v>35362</v>
      </c>
      <c r="O191" s="98" t="s">
        <v>822</v>
      </c>
      <c r="P191" s="99" t="s">
        <v>1910</v>
      </c>
      <c r="Q191" s="100">
        <v>125972</v>
      </c>
      <c r="R191" s="46">
        <f t="shared" si="10"/>
        <v>169315</v>
      </c>
      <c r="S191" s="79"/>
      <c r="T191" s="100">
        <v>169315</v>
      </c>
      <c r="V191" s="98" t="s">
        <v>837</v>
      </c>
      <c r="W191" s="99" t="s">
        <v>1914</v>
      </c>
      <c r="X191" s="100">
        <v>16000</v>
      </c>
      <c r="Y191" s="100">
        <f t="shared" si="11"/>
        <v>389752</v>
      </c>
      <c r="Z191" s="100">
        <v>19100</v>
      </c>
      <c r="AA191" s="100">
        <v>370652</v>
      </c>
    </row>
    <row r="192" spans="1:27" ht="15">
      <c r="A192" s="98" t="s">
        <v>855</v>
      </c>
      <c r="B192" s="99" t="s">
        <v>1920</v>
      </c>
      <c r="C192" s="79"/>
      <c r="D192" s="100">
        <f t="shared" si="8"/>
        <v>125429</v>
      </c>
      <c r="E192" s="79"/>
      <c r="F192" s="100">
        <v>125429</v>
      </c>
      <c r="H192" s="98" t="s">
        <v>920</v>
      </c>
      <c r="I192" s="99" t="s">
        <v>1940</v>
      </c>
      <c r="J192" s="79"/>
      <c r="K192" s="100">
        <f t="shared" si="9"/>
        <v>275790</v>
      </c>
      <c r="L192" s="79"/>
      <c r="M192" s="100">
        <v>275790</v>
      </c>
      <c r="O192" s="98" t="s">
        <v>825</v>
      </c>
      <c r="P192" s="99" t="s">
        <v>1911</v>
      </c>
      <c r="Q192" s="79"/>
      <c r="R192" s="46">
        <f t="shared" si="10"/>
        <v>186739</v>
      </c>
      <c r="S192" s="100">
        <v>10001</v>
      </c>
      <c r="T192" s="100">
        <v>176738</v>
      </c>
      <c r="V192" s="98" t="s">
        <v>843</v>
      </c>
      <c r="W192" s="99" t="s">
        <v>1916</v>
      </c>
      <c r="X192" s="100">
        <v>35500</v>
      </c>
      <c r="Y192" s="100">
        <f t="shared" si="11"/>
        <v>841350</v>
      </c>
      <c r="Z192" s="79"/>
      <c r="AA192" s="100">
        <v>841350</v>
      </c>
    </row>
    <row r="193" spans="1:27" ht="15">
      <c r="A193" s="98" t="s">
        <v>858</v>
      </c>
      <c r="B193" s="99" t="s">
        <v>1921</v>
      </c>
      <c r="C193" s="79"/>
      <c r="D193" s="100">
        <f t="shared" si="8"/>
        <v>25035</v>
      </c>
      <c r="E193" s="79"/>
      <c r="F193" s="100">
        <v>25035</v>
      </c>
      <c r="H193" s="98" t="s">
        <v>923</v>
      </c>
      <c r="I193" s="99" t="s">
        <v>1941</v>
      </c>
      <c r="J193" s="79"/>
      <c r="K193" s="100">
        <f t="shared" si="9"/>
        <v>3006651</v>
      </c>
      <c r="L193" s="100">
        <v>38000</v>
      </c>
      <c r="M193" s="100">
        <v>2968651</v>
      </c>
      <c r="O193" s="98" t="s">
        <v>828</v>
      </c>
      <c r="P193" s="99" t="s">
        <v>1912</v>
      </c>
      <c r="Q193" s="100">
        <v>27500</v>
      </c>
      <c r="R193" s="46">
        <f t="shared" si="10"/>
        <v>141922</v>
      </c>
      <c r="S193" s="100">
        <v>56452</v>
      </c>
      <c r="T193" s="100">
        <v>85470</v>
      </c>
      <c r="V193" s="98" t="s">
        <v>846</v>
      </c>
      <c r="W193" s="99" t="s">
        <v>1917</v>
      </c>
      <c r="X193" s="100">
        <v>39853616</v>
      </c>
      <c r="Y193" s="100">
        <f t="shared" si="11"/>
        <v>7591157</v>
      </c>
      <c r="Z193" s="100">
        <v>4828280</v>
      </c>
      <c r="AA193" s="100">
        <v>2762877</v>
      </c>
    </row>
    <row r="194" spans="1:27" ht="15">
      <c r="A194" s="98" t="s">
        <v>862</v>
      </c>
      <c r="B194" s="99" t="s">
        <v>1922</v>
      </c>
      <c r="C194" s="100">
        <v>209000</v>
      </c>
      <c r="D194" s="100">
        <f t="shared" si="8"/>
        <v>925794</v>
      </c>
      <c r="E194" s="100">
        <v>103000</v>
      </c>
      <c r="F194" s="100">
        <v>822794</v>
      </c>
      <c r="H194" s="98" t="s">
        <v>927</v>
      </c>
      <c r="I194" s="99" t="s">
        <v>1942</v>
      </c>
      <c r="J194" s="79"/>
      <c r="K194" s="100">
        <f t="shared" si="9"/>
        <v>349468</v>
      </c>
      <c r="L194" s="79"/>
      <c r="M194" s="100">
        <v>349468</v>
      </c>
      <c r="O194" s="98" t="s">
        <v>831</v>
      </c>
      <c r="P194" s="99" t="s">
        <v>2244</v>
      </c>
      <c r="Q194" s="79"/>
      <c r="R194" s="46">
        <f t="shared" si="10"/>
        <v>172441</v>
      </c>
      <c r="S194" s="100">
        <v>25300</v>
      </c>
      <c r="T194" s="100">
        <v>147141</v>
      </c>
      <c r="V194" s="98" t="s">
        <v>852</v>
      </c>
      <c r="W194" s="99" t="s">
        <v>1919</v>
      </c>
      <c r="X194" s="100">
        <v>18000</v>
      </c>
      <c r="Y194" s="100">
        <f t="shared" si="11"/>
        <v>98233</v>
      </c>
      <c r="Z194" s="79"/>
      <c r="AA194" s="100">
        <v>98233</v>
      </c>
    </row>
    <row r="195" spans="1:27" ht="15">
      <c r="A195" s="98" t="s">
        <v>865</v>
      </c>
      <c r="B195" s="99" t="s">
        <v>2289</v>
      </c>
      <c r="C195" s="100">
        <v>20000</v>
      </c>
      <c r="D195" s="100">
        <f t="shared" si="8"/>
        <v>877713</v>
      </c>
      <c r="E195" s="100">
        <v>35500</v>
      </c>
      <c r="F195" s="100">
        <v>842213</v>
      </c>
      <c r="H195" s="98" t="s">
        <v>930</v>
      </c>
      <c r="I195" s="99" t="s">
        <v>1943</v>
      </c>
      <c r="J195" s="100">
        <v>34000</v>
      </c>
      <c r="K195" s="100">
        <f t="shared" si="9"/>
        <v>2049436</v>
      </c>
      <c r="L195" s="79"/>
      <c r="M195" s="100">
        <v>2049436</v>
      </c>
      <c r="O195" s="98" t="s">
        <v>834</v>
      </c>
      <c r="P195" s="99" t="s">
        <v>1913</v>
      </c>
      <c r="Q195" s="79"/>
      <c r="R195" s="46">
        <f t="shared" si="10"/>
        <v>84270</v>
      </c>
      <c r="S195" s="79"/>
      <c r="T195" s="100">
        <v>84270</v>
      </c>
      <c r="V195" s="98" t="s">
        <v>855</v>
      </c>
      <c r="W195" s="99" t="s">
        <v>1920</v>
      </c>
      <c r="X195" s="100">
        <v>7600</v>
      </c>
      <c r="Y195" s="100">
        <f t="shared" si="11"/>
        <v>1154651</v>
      </c>
      <c r="Z195" s="100">
        <v>7400</v>
      </c>
      <c r="AA195" s="100">
        <v>1147251</v>
      </c>
    </row>
    <row r="196" spans="1:27" ht="15">
      <c r="A196" s="98" t="s">
        <v>868</v>
      </c>
      <c r="B196" s="99" t="s">
        <v>1923</v>
      </c>
      <c r="C196" s="79"/>
      <c r="D196" s="100">
        <f t="shared" si="8"/>
        <v>366297</v>
      </c>
      <c r="E196" s="79"/>
      <c r="F196" s="100">
        <v>366297</v>
      </c>
      <c r="H196" s="98" t="s">
        <v>933</v>
      </c>
      <c r="I196" s="99" t="s">
        <v>1944</v>
      </c>
      <c r="J196" s="100">
        <v>2485</v>
      </c>
      <c r="K196" s="100">
        <f t="shared" si="9"/>
        <v>100101</v>
      </c>
      <c r="L196" s="79"/>
      <c r="M196" s="100">
        <v>100101</v>
      </c>
      <c r="O196" s="98" t="s">
        <v>837</v>
      </c>
      <c r="P196" s="99" t="s">
        <v>1914</v>
      </c>
      <c r="Q196" s="79"/>
      <c r="R196" s="46">
        <f t="shared" si="10"/>
        <v>536016</v>
      </c>
      <c r="S196" s="100">
        <v>221400</v>
      </c>
      <c r="T196" s="100">
        <v>314616</v>
      </c>
      <c r="V196" s="98" t="s">
        <v>858</v>
      </c>
      <c r="W196" s="99" t="s">
        <v>1921</v>
      </c>
      <c r="X196" s="100">
        <v>1384827</v>
      </c>
      <c r="Y196" s="100">
        <f t="shared" si="11"/>
        <v>4660910</v>
      </c>
      <c r="Z196" s="100">
        <v>1727164</v>
      </c>
      <c r="AA196" s="100">
        <v>2933746</v>
      </c>
    </row>
    <row r="197" spans="1:27" ht="15">
      <c r="A197" s="98" t="s">
        <v>871</v>
      </c>
      <c r="B197" s="99" t="s">
        <v>1924</v>
      </c>
      <c r="C197" s="79"/>
      <c r="D197" s="100">
        <f t="shared" si="8"/>
        <v>854149</v>
      </c>
      <c r="E197" s="100">
        <v>283500</v>
      </c>
      <c r="F197" s="100">
        <v>570649</v>
      </c>
      <c r="H197" s="98" t="s">
        <v>936</v>
      </c>
      <c r="I197" s="99" t="s">
        <v>1945</v>
      </c>
      <c r="J197" s="79"/>
      <c r="K197" s="100">
        <f t="shared" si="9"/>
        <v>136252</v>
      </c>
      <c r="L197" s="79"/>
      <c r="M197" s="100">
        <v>136252</v>
      </c>
      <c r="O197" s="98" t="s">
        <v>840</v>
      </c>
      <c r="P197" s="99" t="s">
        <v>1915</v>
      </c>
      <c r="Q197" s="79"/>
      <c r="R197" s="46">
        <f t="shared" si="10"/>
        <v>335292</v>
      </c>
      <c r="S197" s="100">
        <v>44000</v>
      </c>
      <c r="T197" s="100">
        <v>291292</v>
      </c>
      <c r="V197" s="98" t="s">
        <v>862</v>
      </c>
      <c r="W197" s="99" t="s">
        <v>1922</v>
      </c>
      <c r="X197" s="100">
        <v>13335000</v>
      </c>
      <c r="Y197" s="100">
        <f t="shared" si="11"/>
        <v>778820</v>
      </c>
      <c r="Z197" s="100">
        <v>230000</v>
      </c>
      <c r="AA197" s="100">
        <v>548820</v>
      </c>
    </row>
    <row r="198" spans="1:27" ht="15">
      <c r="A198" s="98" t="s">
        <v>874</v>
      </c>
      <c r="B198" s="99" t="s">
        <v>1925</v>
      </c>
      <c r="C198" s="79"/>
      <c r="D198" s="100">
        <f t="shared" si="8"/>
        <v>1052535</v>
      </c>
      <c r="E198" s="79"/>
      <c r="F198" s="100">
        <v>1052535</v>
      </c>
      <c r="H198" s="98" t="s">
        <v>939</v>
      </c>
      <c r="I198" s="99" t="s">
        <v>1946</v>
      </c>
      <c r="J198" s="79"/>
      <c r="K198" s="100">
        <f t="shared" si="9"/>
        <v>5979000</v>
      </c>
      <c r="L198" s="79"/>
      <c r="M198" s="100">
        <v>5979000</v>
      </c>
      <c r="O198" s="98" t="s">
        <v>843</v>
      </c>
      <c r="P198" s="99" t="s">
        <v>1916</v>
      </c>
      <c r="Q198" s="79"/>
      <c r="R198" s="46">
        <f t="shared" si="10"/>
        <v>255973</v>
      </c>
      <c r="S198" s="100">
        <v>75450</v>
      </c>
      <c r="T198" s="100">
        <v>180523</v>
      </c>
      <c r="V198" s="98" t="s">
        <v>865</v>
      </c>
      <c r="W198" s="99" t="s">
        <v>2289</v>
      </c>
      <c r="X198" s="100">
        <v>221580</v>
      </c>
      <c r="Y198" s="100">
        <f t="shared" si="11"/>
        <v>2238818</v>
      </c>
      <c r="Z198" s="79"/>
      <c r="AA198" s="100">
        <v>2238818</v>
      </c>
    </row>
    <row r="199" spans="1:27" ht="15">
      <c r="A199" s="98" t="s">
        <v>877</v>
      </c>
      <c r="B199" s="99" t="s">
        <v>1926</v>
      </c>
      <c r="C199" s="100">
        <v>18000</v>
      </c>
      <c r="D199" s="100">
        <f aca="true" t="shared" si="12" ref="D199:D262">E199+F199</f>
        <v>421872</v>
      </c>
      <c r="E199" s="100">
        <v>303898</v>
      </c>
      <c r="F199" s="100">
        <v>117974</v>
      </c>
      <c r="H199" s="98" t="s">
        <v>942</v>
      </c>
      <c r="I199" s="99" t="s">
        <v>1947</v>
      </c>
      <c r="J199" s="100">
        <v>193000</v>
      </c>
      <c r="K199" s="100">
        <f aca="true" t="shared" si="13" ref="K199:K262">L199+M199</f>
        <v>2783122</v>
      </c>
      <c r="L199" s="100">
        <v>10000</v>
      </c>
      <c r="M199" s="100">
        <v>2773122</v>
      </c>
      <c r="O199" s="98" t="s">
        <v>846</v>
      </c>
      <c r="P199" s="99" t="s">
        <v>1917</v>
      </c>
      <c r="Q199" s="100">
        <v>517502</v>
      </c>
      <c r="R199" s="46">
        <f aca="true" t="shared" si="14" ref="R199:R262">S199+T199</f>
        <v>2951024</v>
      </c>
      <c r="S199" s="100">
        <v>69661</v>
      </c>
      <c r="T199" s="100">
        <v>2881363</v>
      </c>
      <c r="V199" s="98" t="s">
        <v>868</v>
      </c>
      <c r="W199" s="99" t="s">
        <v>1923</v>
      </c>
      <c r="X199" s="79"/>
      <c r="Y199" s="100">
        <f aca="true" t="shared" si="15" ref="Y199:Y262">Z199+AA199</f>
        <v>339805</v>
      </c>
      <c r="Z199" s="79"/>
      <c r="AA199" s="100">
        <v>339805</v>
      </c>
    </row>
    <row r="200" spans="1:27" ht="15">
      <c r="A200" s="98" t="s">
        <v>880</v>
      </c>
      <c r="B200" s="99" t="s">
        <v>1927</v>
      </c>
      <c r="C200" s="79"/>
      <c r="D200" s="100">
        <f t="shared" si="12"/>
        <v>483267</v>
      </c>
      <c r="E200" s="100">
        <v>85500</v>
      </c>
      <c r="F200" s="100">
        <v>397767</v>
      </c>
      <c r="H200" s="98" t="s">
        <v>945</v>
      </c>
      <c r="I200" s="99" t="s">
        <v>1913</v>
      </c>
      <c r="J200" s="100">
        <v>16000</v>
      </c>
      <c r="K200" s="100">
        <f t="shared" si="13"/>
        <v>81226</v>
      </c>
      <c r="L200" s="79"/>
      <c r="M200" s="100">
        <v>81226</v>
      </c>
      <c r="O200" s="98" t="s">
        <v>849</v>
      </c>
      <c r="P200" s="99" t="s">
        <v>1918</v>
      </c>
      <c r="Q200" s="79"/>
      <c r="R200" s="46">
        <f t="shared" si="14"/>
        <v>46440</v>
      </c>
      <c r="S200" s="79"/>
      <c r="T200" s="100">
        <v>46440</v>
      </c>
      <c r="V200" s="98" t="s">
        <v>871</v>
      </c>
      <c r="W200" s="99" t="s">
        <v>1924</v>
      </c>
      <c r="X200" s="79"/>
      <c r="Y200" s="100">
        <f t="shared" si="15"/>
        <v>89527</v>
      </c>
      <c r="Z200" s="79"/>
      <c r="AA200" s="100">
        <v>89527</v>
      </c>
    </row>
    <row r="201" spans="1:27" ht="15">
      <c r="A201" s="98" t="s">
        <v>882</v>
      </c>
      <c r="B201" s="99" t="s">
        <v>1928</v>
      </c>
      <c r="C201" s="79"/>
      <c r="D201" s="100">
        <f t="shared" si="12"/>
        <v>573791</v>
      </c>
      <c r="E201" s="100">
        <v>73790</v>
      </c>
      <c r="F201" s="100">
        <v>500001</v>
      </c>
      <c r="H201" s="98" t="s">
        <v>947</v>
      </c>
      <c r="I201" s="99" t="s">
        <v>1948</v>
      </c>
      <c r="J201" s="100">
        <v>9900</v>
      </c>
      <c r="K201" s="100">
        <f t="shared" si="13"/>
        <v>278186</v>
      </c>
      <c r="L201" s="100">
        <v>141794</v>
      </c>
      <c r="M201" s="100">
        <v>136392</v>
      </c>
      <c r="O201" s="98" t="s">
        <v>852</v>
      </c>
      <c r="P201" s="99" t="s">
        <v>1919</v>
      </c>
      <c r="Q201" s="79"/>
      <c r="R201" s="46">
        <f t="shared" si="14"/>
        <v>200857</v>
      </c>
      <c r="S201" s="100">
        <v>100420</v>
      </c>
      <c r="T201" s="100">
        <v>100437</v>
      </c>
      <c r="V201" s="98" t="s">
        <v>874</v>
      </c>
      <c r="W201" s="99" t="s">
        <v>1925</v>
      </c>
      <c r="X201" s="100">
        <v>193600</v>
      </c>
      <c r="Y201" s="100">
        <f t="shared" si="15"/>
        <v>2087388</v>
      </c>
      <c r="Z201" s="100">
        <v>1410000</v>
      </c>
      <c r="AA201" s="100">
        <v>677388</v>
      </c>
    </row>
    <row r="202" spans="1:27" ht="15">
      <c r="A202" s="98" t="s">
        <v>888</v>
      </c>
      <c r="B202" s="99" t="s">
        <v>1930</v>
      </c>
      <c r="C202" s="100">
        <v>854100</v>
      </c>
      <c r="D202" s="100">
        <f t="shared" si="12"/>
        <v>3470108</v>
      </c>
      <c r="E202" s="100">
        <v>1036650</v>
      </c>
      <c r="F202" s="100">
        <v>2433458</v>
      </c>
      <c r="H202" s="98" t="s">
        <v>950</v>
      </c>
      <c r="I202" s="99" t="s">
        <v>1949</v>
      </c>
      <c r="J202" s="79"/>
      <c r="K202" s="100">
        <f t="shared" si="13"/>
        <v>1007470</v>
      </c>
      <c r="L202" s="79"/>
      <c r="M202" s="100">
        <v>1007470</v>
      </c>
      <c r="O202" s="98" t="s">
        <v>855</v>
      </c>
      <c r="P202" s="99" t="s">
        <v>1920</v>
      </c>
      <c r="Q202" s="79"/>
      <c r="R202" s="46">
        <f t="shared" si="14"/>
        <v>445782</v>
      </c>
      <c r="S202" s="100">
        <v>122328</v>
      </c>
      <c r="T202" s="100">
        <v>323454</v>
      </c>
      <c r="V202" s="98" t="s">
        <v>880</v>
      </c>
      <c r="W202" s="99" t="s">
        <v>1927</v>
      </c>
      <c r="X202" s="100">
        <v>6296000</v>
      </c>
      <c r="Y202" s="100">
        <f t="shared" si="15"/>
        <v>5449381</v>
      </c>
      <c r="Z202" s="100">
        <v>969060</v>
      </c>
      <c r="AA202" s="100">
        <v>4480321</v>
      </c>
    </row>
    <row r="203" spans="1:27" ht="15">
      <c r="A203" s="98" t="s">
        <v>891</v>
      </c>
      <c r="B203" s="99" t="s">
        <v>1931</v>
      </c>
      <c r="C203" s="79"/>
      <c r="D203" s="100">
        <f t="shared" si="12"/>
        <v>713269</v>
      </c>
      <c r="E203" s="100">
        <v>32800</v>
      </c>
      <c r="F203" s="100">
        <v>680469</v>
      </c>
      <c r="H203" s="98" t="s">
        <v>953</v>
      </c>
      <c r="I203" s="99" t="s">
        <v>1950</v>
      </c>
      <c r="J203" s="79"/>
      <c r="K203" s="100">
        <f t="shared" si="13"/>
        <v>25795</v>
      </c>
      <c r="L203" s="79"/>
      <c r="M203" s="100">
        <v>25795</v>
      </c>
      <c r="O203" s="98" t="s">
        <v>858</v>
      </c>
      <c r="P203" s="99" t="s">
        <v>1921</v>
      </c>
      <c r="Q203" s="100">
        <v>907300</v>
      </c>
      <c r="R203" s="46">
        <f t="shared" si="14"/>
        <v>1335440</v>
      </c>
      <c r="S203" s="100">
        <v>96500</v>
      </c>
      <c r="T203" s="100">
        <v>1238940</v>
      </c>
      <c r="V203" s="98" t="s">
        <v>885</v>
      </c>
      <c r="W203" s="99" t="s">
        <v>1929</v>
      </c>
      <c r="X203" s="100">
        <v>532250</v>
      </c>
      <c r="Y203" s="100">
        <f t="shared" si="15"/>
        <v>859182</v>
      </c>
      <c r="Z203" s="100">
        <v>100</v>
      </c>
      <c r="AA203" s="100">
        <v>859082</v>
      </c>
    </row>
    <row r="204" spans="1:27" ht="15">
      <c r="A204" s="98" t="s">
        <v>894</v>
      </c>
      <c r="B204" s="99" t="s">
        <v>2261</v>
      </c>
      <c r="C204" s="100">
        <v>737000</v>
      </c>
      <c r="D204" s="100">
        <f t="shared" si="12"/>
        <v>2932481</v>
      </c>
      <c r="E204" s="100">
        <v>1445800</v>
      </c>
      <c r="F204" s="100">
        <v>1486681</v>
      </c>
      <c r="H204" s="98" t="s">
        <v>956</v>
      </c>
      <c r="I204" s="99" t="s">
        <v>1951</v>
      </c>
      <c r="J204" s="100">
        <v>90501</v>
      </c>
      <c r="K204" s="100">
        <f t="shared" si="13"/>
        <v>160335</v>
      </c>
      <c r="L204" s="79"/>
      <c r="M204" s="100">
        <v>160335</v>
      </c>
      <c r="O204" s="98" t="s">
        <v>862</v>
      </c>
      <c r="P204" s="99" t="s">
        <v>1922</v>
      </c>
      <c r="Q204" s="100">
        <v>379000</v>
      </c>
      <c r="R204" s="46">
        <f t="shared" si="14"/>
        <v>2801391</v>
      </c>
      <c r="S204" s="100">
        <v>115000</v>
      </c>
      <c r="T204" s="100">
        <v>2686391</v>
      </c>
      <c r="V204" s="98" t="s">
        <v>888</v>
      </c>
      <c r="W204" s="99" t="s">
        <v>1930</v>
      </c>
      <c r="X204" s="100">
        <v>1854380</v>
      </c>
      <c r="Y204" s="100">
        <f t="shared" si="15"/>
        <v>7468056</v>
      </c>
      <c r="Z204" s="100">
        <v>4962500</v>
      </c>
      <c r="AA204" s="100">
        <v>2505556</v>
      </c>
    </row>
    <row r="205" spans="1:27" ht="15">
      <c r="A205" s="98" t="s">
        <v>897</v>
      </c>
      <c r="B205" s="99" t="s">
        <v>1932</v>
      </c>
      <c r="C205" s="100">
        <v>152000</v>
      </c>
      <c r="D205" s="100">
        <f t="shared" si="12"/>
        <v>2045057</v>
      </c>
      <c r="E205" s="100">
        <v>472675</v>
      </c>
      <c r="F205" s="100">
        <v>1572382</v>
      </c>
      <c r="H205" s="98" t="s">
        <v>959</v>
      </c>
      <c r="I205" s="99" t="s">
        <v>1952</v>
      </c>
      <c r="J205" s="100">
        <v>3273</v>
      </c>
      <c r="K205" s="100">
        <f t="shared" si="13"/>
        <v>0</v>
      </c>
      <c r="L205" s="79"/>
      <c r="M205" s="79"/>
      <c r="O205" s="98" t="s">
        <v>865</v>
      </c>
      <c r="P205" s="99" t="s">
        <v>2289</v>
      </c>
      <c r="Q205" s="100">
        <v>2210325</v>
      </c>
      <c r="R205" s="46">
        <f t="shared" si="14"/>
        <v>4284347</v>
      </c>
      <c r="S205" s="100">
        <v>169660</v>
      </c>
      <c r="T205" s="100">
        <v>4114687</v>
      </c>
      <c r="V205" s="98" t="s">
        <v>891</v>
      </c>
      <c r="W205" s="99" t="s">
        <v>1931</v>
      </c>
      <c r="X205" s="100">
        <v>41700</v>
      </c>
      <c r="Y205" s="100">
        <f t="shared" si="15"/>
        <v>867499</v>
      </c>
      <c r="Z205" s="79"/>
      <c r="AA205" s="100">
        <v>867499</v>
      </c>
    </row>
    <row r="206" spans="1:27" ht="15">
      <c r="A206" s="98" t="s">
        <v>903</v>
      </c>
      <c r="B206" s="99" t="s">
        <v>1934</v>
      </c>
      <c r="C206" s="100">
        <v>24500</v>
      </c>
      <c r="D206" s="100">
        <f t="shared" si="12"/>
        <v>378288</v>
      </c>
      <c r="E206" s="100">
        <v>1750</v>
      </c>
      <c r="F206" s="100">
        <v>376538</v>
      </c>
      <c r="H206" s="98" t="s">
        <v>965</v>
      </c>
      <c r="I206" s="99" t="s">
        <v>1954</v>
      </c>
      <c r="J206" s="79"/>
      <c r="K206" s="100">
        <f t="shared" si="13"/>
        <v>21030</v>
      </c>
      <c r="L206" s="79"/>
      <c r="M206" s="100">
        <v>21030</v>
      </c>
      <c r="O206" s="98" t="s">
        <v>868</v>
      </c>
      <c r="P206" s="99" t="s">
        <v>1923</v>
      </c>
      <c r="Q206" s="100">
        <v>1156500</v>
      </c>
      <c r="R206" s="46">
        <f t="shared" si="14"/>
        <v>998616</v>
      </c>
      <c r="S206" s="100">
        <v>300</v>
      </c>
      <c r="T206" s="100">
        <v>998316</v>
      </c>
      <c r="V206" s="98" t="s">
        <v>894</v>
      </c>
      <c r="W206" s="99" t="s">
        <v>2261</v>
      </c>
      <c r="X206" s="79"/>
      <c r="Y206" s="100">
        <f t="shared" si="15"/>
        <v>10516926</v>
      </c>
      <c r="Z206" s="79"/>
      <c r="AA206" s="100">
        <v>10516926</v>
      </c>
    </row>
    <row r="207" spans="1:27" ht="15">
      <c r="A207" s="98" t="s">
        <v>906</v>
      </c>
      <c r="B207" s="99" t="s">
        <v>1935</v>
      </c>
      <c r="C207" s="100">
        <v>210000</v>
      </c>
      <c r="D207" s="100">
        <f t="shared" si="12"/>
        <v>828167</v>
      </c>
      <c r="E207" s="100">
        <v>121750</v>
      </c>
      <c r="F207" s="100">
        <v>706417</v>
      </c>
      <c r="H207" s="98" t="s">
        <v>971</v>
      </c>
      <c r="I207" s="99" t="s">
        <v>1956</v>
      </c>
      <c r="J207" s="79"/>
      <c r="K207" s="100">
        <f t="shared" si="13"/>
        <v>34025</v>
      </c>
      <c r="L207" s="100">
        <v>12000</v>
      </c>
      <c r="M207" s="100">
        <v>22025</v>
      </c>
      <c r="O207" s="98" t="s">
        <v>871</v>
      </c>
      <c r="P207" s="99" t="s">
        <v>1924</v>
      </c>
      <c r="Q207" s="100">
        <v>19000</v>
      </c>
      <c r="R207" s="46">
        <f t="shared" si="14"/>
        <v>3949779</v>
      </c>
      <c r="S207" s="100">
        <v>433500</v>
      </c>
      <c r="T207" s="100">
        <v>3516279</v>
      </c>
      <c r="V207" s="98" t="s">
        <v>897</v>
      </c>
      <c r="W207" s="99" t="s">
        <v>1932</v>
      </c>
      <c r="X207" s="100">
        <v>121950</v>
      </c>
      <c r="Y207" s="100">
        <f t="shared" si="15"/>
        <v>1249612</v>
      </c>
      <c r="Z207" s="100">
        <v>24500</v>
      </c>
      <c r="AA207" s="100">
        <v>1225112</v>
      </c>
    </row>
    <row r="208" spans="1:27" ht="15">
      <c r="A208" s="98" t="s">
        <v>908</v>
      </c>
      <c r="B208" s="99" t="s">
        <v>1936</v>
      </c>
      <c r="C208" s="79"/>
      <c r="D208" s="100">
        <f t="shared" si="12"/>
        <v>262923</v>
      </c>
      <c r="E208" s="79"/>
      <c r="F208" s="100">
        <v>262923</v>
      </c>
      <c r="H208" s="98" t="s">
        <v>974</v>
      </c>
      <c r="I208" s="99" t="s">
        <v>2245</v>
      </c>
      <c r="J208" s="79"/>
      <c r="K208" s="100">
        <f t="shared" si="13"/>
        <v>81100</v>
      </c>
      <c r="L208" s="79"/>
      <c r="M208" s="100">
        <v>81100</v>
      </c>
      <c r="O208" s="98" t="s">
        <v>874</v>
      </c>
      <c r="P208" s="99" t="s">
        <v>1925</v>
      </c>
      <c r="Q208" s="100">
        <v>698000</v>
      </c>
      <c r="R208" s="46">
        <f t="shared" si="14"/>
        <v>4089680</v>
      </c>
      <c r="S208" s="79"/>
      <c r="T208" s="100">
        <v>4089680</v>
      </c>
      <c r="V208" s="98" t="s">
        <v>900</v>
      </c>
      <c r="W208" s="99" t="s">
        <v>1933</v>
      </c>
      <c r="X208" s="100">
        <v>6777194</v>
      </c>
      <c r="Y208" s="100">
        <f t="shared" si="15"/>
        <v>27559759</v>
      </c>
      <c r="Z208" s="100">
        <v>2751</v>
      </c>
      <c r="AA208" s="100">
        <v>27557008</v>
      </c>
    </row>
    <row r="209" spans="1:27" ht="15">
      <c r="A209" s="98" t="s">
        <v>911</v>
      </c>
      <c r="B209" s="99" t="s">
        <v>1937</v>
      </c>
      <c r="C209" s="79"/>
      <c r="D209" s="100">
        <f t="shared" si="12"/>
        <v>483634</v>
      </c>
      <c r="E209" s="100">
        <v>294500</v>
      </c>
      <c r="F209" s="100">
        <v>189134</v>
      </c>
      <c r="H209" s="98" t="s">
        <v>977</v>
      </c>
      <c r="I209" s="99" t="s">
        <v>1820</v>
      </c>
      <c r="J209" s="100">
        <v>826600</v>
      </c>
      <c r="K209" s="100">
        <f t="shared" si="13"/>
        <v>265285</v>
      </c>
      <c r="L209" s="79"/>
      <c r="M209" s="100">
        <v>265285</v>
      </c>
      <c r="O209" s="98" t="s">
        <v>877</v>
      </c>
      <c r="P209" s="99" t="s">
        <v>1926</v>
      </c>
      <c r="Q209" s="100">
        <v>18000</v>
      </c>
      <c r="R209" s="46">
        <f t="shared" si="14"/>
        <v>1380137</v>
      </c>
      <c r="S209" s="100">
        <v>611648</v>
      </c>
      <c r="T209" s="100">
        <v>768489</v>
      </c>
      <c r="V209" s="98" t="s">
        <v>903</v>
      </c>
      <c r="W209" s="99" t="s">
        <v>1934</v>
      </c>
      <c r="X209" s="79"/>
      <c r="Y209" s="100">
        <f t="shared" si="15"/>
        <v>24847</v>
      </c>
      <c r="Z209" s="79"/>
      <c r="AA209" s="100">
        <v>24847</v>
      </c>
    </row>
    <row r="210" spans="1:27" ht="15">
      <c r="A210" s="98" t="s">
        <v>914</v>
      </c>
      <c r="B210" s="99" t="s">
        <v>1938</v>
      </c>
      <c r="C210" s="79"/>
      <c r="D210" s="100">
        <f t="shared" si="12"/>
        <v>4520166</v>
      </c>
      <c r="E210" s="100">
        <v>200</v>
      </c>
      <c r="F210" s="100">
        <v>4519966</v>
      </c>
      <c r="H210" s="98" t="s">
        <v>979</v>
      </c>
      <c r="I210" s="99" t="s">
        <v>1957</v>
      </c>
      <c r="J210" s="100">
        <v>103092</v>
      </c>
      <c r="K210" s="100">
        <f t="shared" si="13"/>
        <v>29000</v>
      </c>
      <c r="L210" s="79"/>
      <c r="M210" s="100">
        <v>29000</v>
      </c>
      <c r="O210" s="98" t="s">
        <v>880</v>
      </c>
      <c r="P210" s="99" t="s">
        <v>1927</v>
      </c>
      <c r="Q210" s="100">
        <v>663000</v>
      </c>
      <c r="R210" s="46">
        <f t="shared" si="14"/>
        <v>1212231</v>
      </c>
      <c r="S210" s="100">
        <v>298600</v>
      </c>
      <c r="T210" s="100">
        <v>913631</v>
      </c>
      <c r="V210" s="98" t="s">
        <v>906</v>
      </c>
      <c r="W210" s="99" t="s">
        <v>1935</v>
      </c>
      <c r="X210" s="100">
        <v>303500</v>
      </c>
      <c r="Y210" s="100">
        <f t="shared" si="15"/>
        <v>1113758</v>
      </c>
      <c r="Z210" s="100">
        <v>283250</v>
      </c>
      <c r="AA210" s="100">
        <v>830508</v>
      </c>
    </row>
    <row r="211" spans="1:27" ht="15">
      <c r="A211" s="98" t="s">
        <v>917</v>
      </c>
      <c r="B211" s="99" t="s">
        <v>1939</v>
      </c>
      <c r="C211" s="100">
        <v>2301000</v>
      </c>
      <c r="D211" s="100">
        <f t="shared" si="12"/>
        <v>1226814</v>
      </c>
      <c r="E211" s="100">
        <v>572510</v>
      </c>
      <c r="F211" s="100">
        <v>654304</v>
      </c>
      <c r="H211" s="98" t="s">
        <v>982</v>
      </c>
      <c r="I211" s="99" t="s">
        <v>1958</v>
      </c>
      <c r="J211" s="79"/>
      <c r="K211" s="100">
        <f t="shared" si="13"/>
        <v>24434318</v>
      </c>
      <c r="L211" s="79"/>
      <c r="M211" s="100">
        <v>24434318</v>
      </c>
      <c r="O211" s="98" t="s">
        <v>882</v>
      </c>
      <c r="P211" s="99" t="s">
        <v>1928</v>
      </c>
      <c r="Q211" s="79"/>
      <c r="R211" s="46">
        <f t="shared" si="14"/>
        <v>2828395</v>
      </c>
      <c r="S211" s="100">
        <v>427290</v>
      </c>
      <c r="T211" s="100">
        <v>2401105</v>
      </c>
      <c r="V211" s="98" t="s">
        <v>908</v>
      </c>
      <c r="W211" s="99" t="s">
        <v>1936</v>
      </c>
      <c r="X211" s="100">
        <v>1222000</v>
      </c>
      <c r="Y211" s="100">
        <f t="shared" si="15"/>
        <v>605978</v>
      </c>
      <c r="Z211" s="79"/>
      <c r="AA211" s="100">
        <v>605978</v>
      </c>
    </row>
    <row r="212" spans="1:27" ht="15">
      <c r="A212" s="98" t="s">
        <v>920</v>
      </c>
      <c r="B212" s="99" t="s">
        <v>1940</v>
      </c>
      <c r="C212" s="100">
        <v>287000</v>
      </c>
      <c r="D212" s="100">
        <f t="shared" si="12"/>
        <v>629514</v>
      </c>
      <c r="E212" s="100">
        <v>195600</v>
      </c>
      <c r="F212" s="100">
        <v>433914</v>
      </c>
      <c r="H212" s="98" t="s">
        <v>988</v>
      </c>
      <c r="I212" s="99" t="s">
        <v>1960</v>
      </c>
      <c r="J212" s="79"/>
      <c r="K212" s="100">
        <f t="shared" si="13"/>
        <v>217440</v>
      </c>
      <c r="L212" s="79"/>
      <c r="M212" s="100">
        <v>217440</v>
      </c>
      <c r="O212" s="98" t="s">
        <v>885</v>
      </c>
      <c r="P212" s="99" t="s">
        <v>1929</v>
      </c>
      <c r="Q212" s="79"/>
      <c r="R212" s="46">
        <f t="shared" si="14"/>
        <v>1360948</v>
      </c>
      <c r="S212" s="100">
        <v>1000</v>
      </c>
      <c r="T212" s="100">
        <v>1359948</v>
      </c>
      <c r="V212" s="98" t="s">
        <v>911</v>
      </c>
      <c r="W212" s="99" t="s">
        <v>1937</v>
      </c>
      <c r="X212" s="79"/>
      <c r="Y212" s="100">
        <f t="shared" si="15"/>
        <v>1146286</v>
      </c>
      <c r="Z212" s="79"/>
      <c r="AA212" s="100">
        <v>1146286</v>
      </c>
    </row>
    <row r="213" spans="1:27" ht="15">
      <c r="A213" s="98" t="s">
        <v>923</v>
      </c>
      <c r="B213" s="99" t="s">
        <v>1941</v>
      </c>
      <c r="C213" s="100">
        <v>11550</v>
      </c>
      <c r="D213" s="100">
        <f t="shared" si="12"/>
        <v>928913</v>
      </c>
      <c r="E213" s="100">
        <v>67151</v>
      </c>
      <c r="F213" s="100">
        <v>861762</v>
      </c>
      <c r="H213" s="98" t="s">
        <v>991</v>
      </c>
      <c r="I213" s="99" t="s">
        <v>1961</v>
      </c>
      <c r="J213" s="79"/>
      <c r="K213" s="100">
        <f t="shared" si="13"/>
        <v>9303</v>
      </c>
      <c r="L213" s="79"/>
      <c r="M213" s="100">
        <v>9303</v>
      </c>
      <c r="O213" s="98" t="s">
        <v>888</v>
      </c>
      <c r="P213" s="99" t="s">
        <v>1930</v>
      </c>
      <c r="Q213" s="100">
        <v>6531402</v>
      </c>
      <c r="R213" s="46">
        <f t="shared" si="14"/>
        <v>21925452</v>
      </c>
      <c r="S213" s="100">
        <v>12538150</v>
      </c>
      <c r="T213" s="100">
        <v>9387302</v>
      </c>
      <c r="V213" s="98" t="s">
        <v>914</v>
      </c>
      <c r="W213" s="99" t="s">
        <v>1938</v>
      </c>
      <c r="X213" s="100">
        <v>796350</v>
      </c>
      <c r="Y213" s="100">
        <f t="shared" si="15"/>
        <v>3973537</v>
      </c>
      <c r="Z213" s="79"/>
      <c r="AA213" s="100">
        <v>3973537</v>
      </c>
    </row>
    <row r="214" spans="1:27" ht="15">
      <c r="A214" s="98" t="s">
        <v>927</v>
      </c>
      <c r="B214" s="99" t="s">
        <v>1942</v>
      </c>
      <c r="C214" s="100">
        <v>330500</v>
      </c>
      <c r="D214" s="100">
        <f t="shared" si="12"/>
        <v>30657</v>
      </c>
      <c r="E214" s="79"/>
      <c r="F214" s="100">
        <v>30657</v>
      </c>
      <c r="H214" s="98" t="s">
        <v>994</v>
      </c>
      <c r="I214" s="99" t="s">
        <v>1962</v>
      </c>
      <c r="J214" s="100">
        <v>26200</v>
      </c>
      <c r="K214" s="100">
        <f t="shared" si="13"/>
        <v>5974284</v>
      </c>
      <c r="L214" s="100">
        <v>4352</v>
      </c>
      <c r="M214" s="100">
        <v>5969932</v>
      </c>
      <c r="O214" s="98" t="s">
        <v>891</v>
      </c>
      <c r="P214" s="99" t="s">
        <v>1931</v>
      </c>
      <c r="Q214" s="79"/>
      <c r="R214" s="46">
        <f t="shared" si="14"/>
        <v>6311666</v>
      </c>
      <c r="S214" s="100">
        <v>1735135</v>
      </c>
      <c r="T214" s="100">
        <v>4576531</v>
      </c>
      <c r="V214" s="98" t="s">
        <v>917</v>
      </c>
      <c r="W214" s="99" t="s">
        <v>1939</v>
      </c>
      <c r="X214" s="79"/>
      <c r="Y214" s="100">
        <f t="shared" si="15"/>
        <v>202848</v>
      </c>
      <c r="Z214" s="79"/>
      <c r="AA214" s="100">
        <v>202848</v>
      </c>
    </row>
    <row r="215" spans="1:27" ht="15">
      <c r="A215" s="98" t="s">
        <v>930</v>
      </c>
      <c r="B215" s="99" t="s">
        <v>1943</v>
      </c>
      <c r="C215" s="100">
        <v>124050</v>
      </c>
      <c r="D215" s="100">
        <f t="shared" si="12"/>
        <v>1580992</v>
      </c>
      <c r="E215" s="100">
        <v>134600</v>
      </c>
      <c r="F215" s="100">
        <v>1446392</v>
      </c>
      <c r="H215" s="98" t="s">
        <v>998</v>
      </c>
      <c r="I215" s="99" t="s">
        <v>1963</v>
      </c>
      <c r="J215" s="79"/>
      <c r="K215" s="100">
        <f t="shared" si="13"/>
        <v>2158908</v>
      </c>
      <c r="L215" s="100">
        <v>47800</v>
      </c>
      <c r="M215" s="100">
        <v>2111108</v>
      </c>
      <c r="O215" s="98" t="s">
        <v>894</v>
      </c>
      <c r="P215" s="99" t="s">
        <v>2261</v>
      </c>
      <c r="Q215" s="100">
        <v>6991233</v>
      </c>
      <c r="R215" s="46">
        <f t="shared" si="14"/>
        <v>13774450</v>
      </c>
      <c r="S215" s="100">
        <v>8542605</v>
      </c>
      <c r="T215" s="100">
        <v>5231845</v>
      </c>
      <c r="V215" s="98" t="s">
        <v>920</v>
      </c>
      <c r="W215" s="99" t="s">
        <v>1940</v>
      </c>
      <c r="X215" s="79"/>
      <c r="Y215" s="100">
        <f t="shared" si="15"/>
        <v>1292328</v>
      </c>
      <c r="Z215" s="79"/>
      <c r="AA215" s="100">
        <v>1292328</v>
      </c>
    </row>
    <row r="216" spans="1:27" ht="15">
      <c r="A216" s="98" t="s">
        <v>933</v>
      </c>
      <c r="B216" s="99" t="s">
        <v>1944</v>
      </c>
      <c r="C216" s="100">
        <v>1106720</v>
      </c>
      <c r="D216" s="100">
        <f t="shared" si="12"/>
        <v>457187</v>
      </c>
      <c r="E216" s="79"/>
      <c r="F216" s="100">
        <v>457187</v>
      </c>
      <c r="H216" s="98" t="s">
        <v>1001</v>
      </c>
      <c r="I216" s="99" t="s">
        <v>2309</v>
      </c>
      <c r="J216" s="79"/>
      <c r="K216" s="100">
        <f t="shared" si="13"/>
        <v>1100</v>
      </c>
      <c r="L216" s="79"/>
      <c r="M216" s="100">
        <v>1100</v>
      </c>
      <c r="O216" s="98" t="s">
        <v>897</v>
      </c>
      <c r="P216" s="99" t="s">
        <v>1932</v>
      </c>
      <c r="Q216" s="100">
        <v>506300</v>
      </c>
      <c r="R216" s="46">
        <f t="shared" si="14"/>
        <v>10750800</v>
      </c>
      <c r="S216" s="100">
        <v>1541975</v>
      </c>
      <c r="T216" s="100">
        <v>9208825</v>
      </c>
      <c r="V216" s="98" t="s">
        <v>923</v>
      </c>
      <c r="W216" s="99" t="s">
        <v>1941</v>
      </c>
      <c r="X216" s="100">
        <v>120002</v>
      </c>
      <c r="Y216" s="100">
        <f t="shared" si="15"/>
        <v>15088192</v>
      </c>
      <c r="Z216" s="100">
        <v>3007300</v>
      </c>
      <c r="AA216" s="100">
        <v>12080892</v>
      </c>
    </row>
    <row r="217" spans="1:27" ht="15">
      <c r="A217" s="98" t="s">
        <v>936</v>
      </c>
      <c r="B217" s="99" t="s">
        <v>1945</v>
      </c>
      <c r="C217" s="79"/>
      <c r="D217" s="100">
        <f t="shared" si="12"/>
        <v>44100</v>
      </c>
      <c r="E217" s="79"/>
      <c r="F217" s="100">
        <v>44100</v>
      </c>
      <c r="H217" s="98" t="s">
        <v>1004</v>
      </c>
      <c r="I217" s="99" t="s">
        <v>1964</v>
      </c>
      <c r="J217" s="79"/>
      <c r="K217" s="100">
        <f t="shared" si="13"/>
        <v>19439553</v>
      </c>
      <c r="L217" s="100">
        <v>19403003</v>
      </c>
      <c r="M217" s="100">
        <v>36550</v>
      </c>
      <c r="O217" s="98" t="s">
        <v>900</v>
      </c>
      <c r="P217" s="99" t="s">
        <v>1933</v>
      </c>
      <c r="Q217" s="100">
        <v>1888636</v>
      </c>
      <c r="R217" s="46">
        <f t="shared" si="14"/>
        <v>10498074</v>
      </c>
      <c r="S217" s="79"/>
      <c r="T217" s="100">
        <v>10498074</v>
      </c>
      <c r="V217" s="98" t="s">
        <v>927</v>
      </c>
      <c r="W217" s="99" t="s">
        <v>1942</v>
      </c>
      <c r="X217" s="100">
        <v>12000</v>
      </c>
      <c r="Y217" s="100">
        <f t="shared" si="15"/>
        <v>613315</v>
      </c>
      <c r="Z217" s="79"/>
      <c r="AA217" s="100">
        <v>613315</v>
      </c>
    </row>
    <row r="218" spans="1:27" ht="15">
      <c r="A218" s="98" t="s">
        <v>939</v>
      </c>
      <c r="B218" s="99" t="s">
        <v>1946</v>
      </c>
      <c r="C218" s="100">
        <v>56750</v>
      </c>
      <c r="D218" s="100">
        <f t="shared" si="12"/>
        <v>363264</v>
      </c>
      <c r="E218" s="100">
        <v>54395</v>
      </c>
      <c r="F218" s="100">
        <v>308869</v>
      </c>
      <c r="H218" s="98" t="s">
        <v>1007</v>
      </c>
      <c r="I218" s="99" t="s">
        <v>1965</v>
      </c>
      <c r="J218" s="100">
        <v>857000</v>
      </c>
      <c r="K218" s="100">
        <f t="shared" si="13"/>
        <v>282999</v>
      </c>
      <c r="L218" s="79"/>
      <c r="M218" s="100">
        <v>282999</v>
      </c>
      <c r="O218" s="98" t="s">
        <v>903</v>
      </c>
      <c r="P218" s="99" t="s">
        <v>1934</v>
      </c>
      <c r="Q218" s="100">
        <v>408400</v>
      </c>
      <c r="R218" s="46">
        <f t="shared" si="14"/>
        <v>1653177</v>
      </c>
      <c r="S218" s="100">
        <v>441850</v>
      </c>
      <c r="T218" s="100">
        <v>1211327</v>
      </c>
      <c r="V218" s="98" t="s">
        <v>930</v>
      </c>
      <c r="W218" s="99" t="s">
        <v>1943</v>
      </c>
      <c r="X218" s="100">
        <v>245050</v>
      </c>
      <c r="Y218" s="100">
        <f t="shared" si="15"/>
        <v>6629665</v>
      </c>
      <c r="Z218" s="100">
        <v>291400</v>
      </c>
      <c r="AA218" s="100">
        <v>6338265</v>
      </c>
    </row>
    <row r="219" spans="1:27" ht="15">
      <c r="A219" s="98" t="s">
        <v>942</v>
      </c>
      <c r="B219" s="99" t="s">
        <v>1947</v>
      </c>
      <c r="C219" s="100">
        <v>4093350</v>
      </c>
      <c r="D219" s="100">
        <f t="shared" si="12"/>
        <v>351793</v>
      </c>
      <c r="E219" s="100">
        <v>26450</v>
      </c>
      <c r="F219" s="100">
        <v>325343</v>
      </c>
      <c r="H219" s="98" t="s">
        <v>1010</v>
      </c>
      <c r="I219" s="99" t="s">
        <v>1966</v>
      </c>
      <c r="J219" s="79"/>
      <c r="K219" s="100">
        <f t="shared" si="13"/>
        <v>1304450</v>
      </c>
      <c r="L219" s="79"/>
      <c r="M219" s="100">
        <v>1304450</v>
      </c>
      <c r="O219" s="98" t="s">
        <v>906</v>
      </c>
      <c r="P219" s="99" t="s">
        <v>1935</v>
      </c>
      <c r="Q219" s="100">
        <v>213500</v>
      </c>
      <c r="R219" s="46">
        <f t="shared" si="14"/>
        <v>3452152</v>
      </c>
      <c r="S219" s="100">
        <v>443350</v>
      </c>
      <c r="T219" s="100">
        <v>3008802</v>
      </c>
      <c r="V219" s="98" t="s">
        <v>933</v>
      </c>
      <c r="W219" s="99" t="s">
        <v>1944</v>
      </c>
      <c r="X219" s="100">
        <v>519485</v>
      </c>
      <c r="Y219" s="100">
        <f t="shared" si="15"/>
        <v>313126</v>
      </c>
      <c r="Z219" s="79"/>
      <c r="AA219" s="100">
        <v>313126</v>
      </c>
    </row>
    <row r="220" spans="1:27" ht="15">
      <c r="A220" s="98" t="s">
        <v>945</v>
      </c>
      <c r="B220" s="99" t="s">
        <v>1913</v>
      </c>
      <c r="C220" s="79"/>
      <c r="D220" s="100">
        <f t="shared" si="12"/>
        <v>171830</v>
      </c>
      <c r="E220" s="79"/>
      <c r="F220" s="100">
        <v>171830</v>
      </c>
      <c r="H220" s="98" t="s">
        <v>1013</v>
      </c>
      <c r="I220" s="99" t="s">
        <v>1967</v>
      </c>
      <c r="J220" s="100">
        <v>47808000</v>
      </c>
      <c r="K220" s="100">
        <f t="shared" si="13"/>
        <v>31514032</v>
      </c>
      <c r="L220" s="100">
        <v>36050</v>
      </c>
      <c r="M220" s="100">
        <v>31477982</v>
      </c>
      <c r="O220" s="98" t="s">
        <v>908</v>
      </c>
      <c r="P220" s="99" t="s">
        <v>1936</v>
      </c>
      <c r="Q220" s="100">
        <v>11356986</v>
      </c>
      <c r="R220" s="46">
        <f t="shared" si="14"/>
        <v>5089904</v>
      </c>
      <c r="S220" s="100">
        <v>53100</v>
      </c>
      <c r="T220" s="100">
        <v>5036804</v>
      </c>
      <c r="V220" s="98" t="s">
        <v>936</v>
      </c>
      <c r="W220" s="99" t="s">
        <v>1945</v>
      </c>
      <c r="X220" s="100">
        <v>47720</v>
      </c>
      <c r="Y220" s="100">
        <f t="shared" si="15"/>
        <v>251286</v>
      </c>
      <c r="Z220" s="79"/>
      <c r="AA220" s="100">
        <v>251286</v>
      </c>
    </row>
    <row r="221" spans="1:27" ht="15">
      <c r="A221" s="98" t="s">
        <v>947</v>
      </c>
      <c r="B221" s="99" t="s">
        <v>1948</v>
      </c>
      <c r="C221" s="100">
        <v>301350</v>
      </c>
      <c r="D221" s="100">
        <f t="shared" si="12"/>
        <v>232206</v>
      </c>
      <c r="E221" s="100">
        <v>86000</v>
      </c>
      <c r="F221" s="100">
        <v>146206</v>
      </c>
      <c r="H221" s="98" t="s">
        <v>1016</v>
      </c>
      <c r="I221" s="99" t="s">
        <v>1968</v>
      </c>
      <c r="J221" s="100">
        <v>1488252</v>
      </c>
      <c r="K221" s="100">
        <f t="shared" si="13"/>
        <v>1847193</v>
      </c>
      <c r="L221" s="79"/>
      <c r="M221" s="100">
        <v>1847193</v>
      </c>
      <c r="O221" s="98" t="s">
        <v>911</v>
      </c>
      <c r="P221" s="99" t="s">
        <v>1937</v>
      </c>
      <c r="Q221" s="100">
        <v>397300</v>
      </c>
      <c r="R221" s="46">
        <f t="shared" si="14"/>
        <v>987593</v>
      </c>
      <c r="S221" s="100">
        <v>391011</v>
      </c>
      <c r="T221" s="100">
        <v>596582</v>
      </c>
      <c r="V221" s="98" t="s">
        <v>939</v>
      </c>
      <c r="W221" s="99" t="s">
        <v>1946</v>
      </c>
      <c r="X221" s="100">
        <v>62700</v>
      </c>
      <c r="Y221" s="100">
        <f t="shared" si="15"/>
        <v>6342751</v>
      </c>
      <c r="Z221" s="79"/>
      <c r="AA221" s="100">
        <v>6342751</v>
      </c>
    </row>
    <row r="222" spans="1:27" ht="15">
      <c r="A222" s="98" t="s">
        <v>950</v>
      </c>
      <c r="B222" s="99" t="s">
        <v>1949</v>
      </c>
      <c r="C222" s="79"/>
      <c r="D222" s="100">
        <f t="shared" si="12"/>
        <v>415284</v>
      </c>
      <c r="E222" s="79"/>
      <c r="F222" s="100">
        <v>415284</v>
      </c>
      <c r="H222" s="98" t="s">
        <v>1019</v>
      </c>
      <c r="I222" s="99" t="s">
        <v>1969</v>
      </c>
      <c r="J222" s="100">
        <v>4000</v>
      </c>
      <c r="K222" s="100">
        <f t="shared" si="13"/>
        <v>2099389</v>
      </c>
      <c r="L222" s="79"/>
      <c r="M222" s="100">
        <v>2099389</v>
      </c>
      <c r="O222" s="98" t="s">
        <v>914</v>
      </c>
      <c r="P222" s="99" t="s">
        <v>1938</v>
      </c>
      <c r="Q222" s="100">
        <v>5800</v>
      </c>
      <c r="R222" s="46">
        <f t="shared" si="14"/>
        <v>8667644</v>
      </c>
      <c r="S222" s="100">
        <v>1000</v>
      </c>
      <c r="T222" s="100">
        <v>8666644</v>
      </c>
      <c r="V222" s="98" t="s">
        <v>942</v>
      </c>
      <c r="W222" s="99" t="s">
        <v>1947</v>
      </c>
      <c r="X222" s="100">
        <v>288400</v>
      </c>
      <c r="Y222" s="100">
        <f t="shared" si="15"/>
        <v>4802413</v>
      </c>
      <c r="Z222" s="100">
        <v>51500</v>
      </c>
      <c r="AA222" s="100">
        <v>4750913</v>
      </c>
    </row>
    <row r="223" spans="1:27" ht="15">
      <c r="A223" s="98" t="s">
        <v>953</v>
      </c>
      <c r="B223" s="99" t="s">
        <v>1950</v>
      </c>
      <c r="C223" s="100">
        <v>739978</v>
      </c>
      <c r="D223" s="100">
        <f t="shared" si="12"/>
        <v>380009</v>
      </c>
      <c r="E223" s="79"/>
      <c r="F223" s="100">
        <v>380009</v>
      </c>
      <c r="H223" s="98" t="s">
        <v>1022</v>
      </c>
      <c r="I223" s="99" t="s">
        <v>1970</v>
      </c>
      <c r="J223" s="100">
        <v>1298891</v>
      </c>
      <c r="K223" s="100">
        <f t="shared" si="13"/>
        <v>5972714</v>
      </c>
      <c r="L223" s="100">
        <v>23200</v>
      </c>
      <c r="M223" s="100">
        <v>5949514</v>
      </c>
      <c r="O223" s="98" t="s">
        <v>917</v>
      </c>
      <c r="P223" s="99" t="s">
        <v>1939</v>
      </c>
      <c r="Q223" s="100">
        <v>4461000</v>
      </c>
      <c r="R223" s="46">
        <f t="shared" si="14"/>
        <v>3659681</v>
      </c>
      <c r="S223" s="100">
        <v>1258860</v>
      </c>
      <c r="T223" s="100">
        <v>2400821</v>
      </c>
      <c r="V223" s="98" t="s">
        <v>945</v>
      </c>
      <c r="W223" s="99" t="s">
        <v>1913</v>
      </c>
      <c r="X223" s="100">
        <v>16000</v>
      </c>
      <c r="Y223" s="100">
        <f t="shared" si="15"/>
        <v>194474</v>
      </c>
      <c r="Z223" s="79"/>
      <c r="AA223" s="100">
        <v>194474</v>
      </c>
    </row>
    <row r="224" spans="1:27" ht="15">
      <c r="A224" s="98" t="s">
        <v>956</v>
      </c>
      <c r="B224" s="99" t="s">
        <v>1951</v>
      </c>
      <c r="C224" s="100">
        <v>203070</v>
      </c>
      <c r="D224" s="100">
        <f t="shared" si="12"/>
        <v>1097060</v>
      </c>
      <c r="E224" s="100">
        <v>1000</v>
      </c>
      <c r="F224" s="100">
        <v>1096060</v>
      </c>
      <c r="H224" s="98" t="s">
        <v>1031</v>
      </c>
      <c r="I224" s="99" t="s">
        <v>1973</v>
      </c>
      <c r="J224" s="79"/>
      <c r="K224" s="100">
        <f t="shared" si="13"/>
        <v>80300</v>
      </c>
      <c r="L224" s="79"/>
      <c r="M224" s="100">
        <v>80300</v>
      </c>
      <c r="O224" s="98" t="s">
        <v>920</v>
      </c>
      <c r="P224" s="99" t="s">
        <v>1940</v>
      </c>
      <c r="Q224" s="100">
        <v>287000</v>
      </c>
      <c r="R224" s="46">
        <f t="shared" si="14"/>
        <v>1479551</v>
      </c>
      <c r="S224" s="100">
        <v>457900</v>
      </c>
      <c r="T224" s="100">
        <v>1021651</v>
      </c>
      <c r="V224" s="98" t="s">
        <v>947</v>
      </c>
      <c r="W224" s="99" t="s">
        <v>1948</v>
      </c>
      <c r="X224" s="100">
        <v>59435</v>
      </c>
      <c r="Y224" s="100">
        <f t="shared" si="15"/>
        <v>1531806</v>
      </c>
      <c r="Z224" s="100">
        <v>705387</v>
      </c>
      <c r="AA224" s="100">
        <v>826419</v>
      </c>
    </row>
    <row r="225" spans="1:27" ht="15">
      <c r="A225" s="98" t="s">
        <v>959</v>
      </c>
      <c r="B225" s="99" t="s">
        <v>1952</v>
      </c>
      <c r="C225" s="79"/>
      <c r="D225" s="100">
        <f t="shared" si="12"/>
        <v>56965</v>
      </c>
      <c r="E225" s="79"/>
      <c r="F225" s="100">
        <v>56965</v>
      </c>
      <c r="H225" s="98" t="s">
        <v>1035</v>
      </c>
      <c r="I225" s="99" t="s">
        <v>1974</v>
      </c>
      <c r="J225" s="100">
        <v>10000</v>
      </c>
      <c r="K225" s="100">
        <f t="shared" si="13"/>
        <v>700301</v>
      </c>
      <c r="L225" s="100">
        <v>647500</v>
      </c>
      <c r="M225" s="100">
        <v>52801</v>
      </c>
      <c r="O225" s="98" t="s">
        <v>923</v>
      </c>
      <c r="P225" s="99" t="s">
        <v>1941</v>
      </c>
      <c r="Q225" s="100">
        <v>891445</v>
      </c>
      <c r="R225" s="46">
        <f t="shared" si="14"/>
        <v>4678696</v>
      </c>
      <c r="S225" s="100">
        <v>365054</v>
      </c>
      <c r="T225" s="100">
        <v>4313642</v>
      </c>
      <c r="V225" s="98" t="s">
        <v>950</v>
      </c>
      <c r="W225" s="99" t="s">
        <v>1949</v>
      </c>
      <c r="X225" s="100">
        <v>5484225</v>
      </c>
      <c r="Y225" s="100">
        <f t="shared" si="15"/>
        <v>12477091</v>
      </c>
      <c r="Z225" s="100">
        <v>425700</v>
      </c>
      <c r="AA225" s="100">
        <v>12051391</v>
      </c>
    </row>
    <row r="226" spans="1:27" ht="15">
      <c r="A226" s="98" t="s">
        <v>962</v>
      </c>
      <c r="B226" s="99" t="s">
        <v>1953</v>
      </c>
      <c r="C226" s="79"/>
      <c r="D226" s="100">
        <f t="shared" si="12"/>
        <v>12000</v>
      </c>
      <c r="E226" s="79"/>
      <c r="F226" s="100">
        <v>12000</v>
      </c>
      <c r="H226" s="98" t="s">
        <v>1038</v>
      </c>
      <c r="I226" s="99" t="s">
        <v>1975</v>
      </c>
      <c r="J226" s="100">
        <v>11000</v>
      </c>
      <c r="K226" s="100">
        <f t="shared" si="13"/>
        <v>76879</v>
      </c>
      <c r="L226" s="100">
        <v>13460</v>
      </c>
      <c r="M226" s="100">
        <v>63419</v>
      </c>
      <c r="O226" s="98" t="s">
        <v>927</v>
      </c>
      <c r="P226" s="99" t="s">
        <v>1942</v>
      </c>
      <c r="Q226" s="100">
        <v>1300500</v>
      </c>
      <c r="R226" s="46">
        <f t="shared" si="14"/>
        <v>628280</v>
      </c>
      <c r="S226" s="100">
        <v>44045</v>
      </c>
      <c r="T226" s="100">
        <v>584235</v>
      </c>
      <c r="V226" s="98" t="s">
        <v>953</v>
      </c>
      <c r="W226" s="99" t="s">
        <v>1950</v>
      </c>
      <c r="X226" s="79"/>
      <c r="Y226" s="100">
        <f t="shared" si="15"/>
        <v>1446098</v>
      </c>
      <c r="Z226" s="79"/>
      <c r="AA226" s="100">
        <v>1446098</v>
      </c>
    </row>
    <row r="227" spans="1:27" ht="15">
      <c r="A227" s="98" t="s">
        <v>965</v>
      </c>
      <c r="B227" s="99" t="s">
        <v>1954</v>
      </c>
      <c r="C227" s="79"/>
      <c r="D227" s="100">
        <f t="shared" si="12"/>
        <v>85822</v>
      </c>
      <c r="E227" s="79"/>
      <c r="F227" s="100">
        <v>85822</v>
      </c>
      <c r="H227" s="98" t="s">
        <v>1041</v>
      </c>
      <c r="I227" s="99" t="s">
        <v>1976</v>
      </c>
      <c r="J227" s="79"/>
      <c r="K227" s="100">
        <f t="shared" si="13"/>
        <v>19000</v>
      </c>
      <c r="L227" s="79"/>
      <c r="M227" s="100">
        <v>19000</v>
      </c>
      <c r="O227" s="98" t="s">
        <v>930</v>
      </c>
      <c r="P227" s="99" t="s">
        <v>1943</v>
      </c>
      <c r="Q227" s="100">
        <v>2680250</v>
      </c>
      <c r="R227" s="46">
        <f t="shared" si="14"/>
        <v>3661112</v>
      </c>
      <c r="S227" s="100">
        <v>197730</v>
      </c>
      <c r="T227" s="100">
        <v>3463382</v>
      </c>
      <c r="V227" s="98" t="s">
        <v>956</v>
      </c>
      <c r="W227" s="99" t="s">
        <v>1951</v>
      </c>
      <c r="X227" s="100">
        <v>1543101</v>
      </c>
      <c r="Y227" s="100">
        <f t="shared" si="15"/>
        <v>575250</v>
      </c>
      <c r="Z227" s="79"/>
      <c r="AA227" s="100">
        <v>575250</v>
      </c>
    </row>
    <row r="228" spans="1:27" ht="15">
      <c r="A228" s="98" t="s">
        <v>971</v>
      </c>
      <c r="B228" s="99" t="s">
        <v>1956</v>
      </c>
      <c r="C228" s="100">
        <v>195800</v>
      </c>
      <c r="D228" s="100">
        <f t="shared" si="12"/>
        <v>117007</v>
      </c>
      <c r="E228" s="100">
        <v>10500</v>
      </c>
      <c r="F228" s="100">
        <v>106507</v>
      </c>
      <c r="H228" s="98" t="s">
        <v>1047</v>
      </c>
      <c r="I228" s="99" t="s">
        <v>1978</v>
      </c>
      <c r="J228" s="79"/>
      <c r="K228" s="100">
        <f t="shared" si="13"/>
        <v>9100</v>
      </c>
      <c r="L228" s="79"/>
      <c r="M228" s="100">
        <v>9100</v>
      </c>
      <c r="O228" s="98" t="s">
        <v>933</v>
      </c>
      <c r="P228" s="99" t="s">
        <v>1944</v>
      </c>
      <c r="Q228" s="100">
        <v>2379809</v>
      </c>
      <c r="R228" s="46">
        <f t="shared" si="14"/>
        <v>1824777</v>
      </c>
      <c r="S228" s="79"/>
      <c r="T228" s="100">
        <v>1824777</v>
      </c>
      <c r="V228" s="98" t="s">
        <v>959</v>
      </c>
      <c r="W228" s="99" t="s">
        <v>1952</v>
      </c>
      <c r="X228" s="100">
        <v>21738</v>
      </c>
      <c r="Y228" s="100">
        <f t="shared" si="15"/>
        <v>7800</v>
      </c>
      <c r="Z228" s="79"/>
      <c r="AA228" s="100">
        <v>7800</v>
      </c>
    </row>
    <row r="229" spans="1:27" ht="15">
      <c r="A229" s="98" t="s">
        <v>974</v>
      </c>
      <c r="B229" s="99" t="s">
        <v>2245</v>
      </c>
      <c r="C229" s="79"/>
      <c r="D229" s="100">
        <f t="shared" si="12"/>
        <v>10400</v>
      </c>
      <c r="E229" s="79"/>
      <c r="F229" s="100">
        <v>10400</v>
      </c>
      <c r="H229" s="98" t="s">
        <v>1050</v>
      </c>
      <c r="I229" s="99" t="s">
        <v>1979</v>
      </c>
      <c r="J229" s="79"/>
      <c r="K229" s="100">
        <f t="shared" si="13"/>
        <v>10475</v>
      </c>
      <c r="L229" s="79"/>
      <c r="M229" s="100">
        <v>10475</v>
      </c>
      <c r="O229" s="98" t="s">
        <v>936</v>
      </c>
      <c r="P229" s="99" t="s">
        <v>1945</v>
      </c>
      <c r="Q229" s="100">
        <v>335000</v>
      </c>
      <c r="R229" s="46">
        <f t="shared" si="14"/>
        <v>144700</v>
      </c>
      <c r="S229" s="100">
        <v>61500</v>
      </c>
      <c r="T229" s="100">
        <v>83200</v>
      </c>
      <c r="V229" s="98" t="s">
        <v>962</v>
      </c>
      <c r="W229" s="99" t="s">
        <v>1953</v>
      </c>
      <c r="X229" s="79"/>
      <c r="Y229" s="100">
        <f t="shared" si="15"/>
        <v>2000</v>
      </c>
      <c r="Z229" s="79"/>
      <c r="AA229" s="100">
        <v>2000</v>
      </c>
    </row>
    <row r="230" spans="1:27" ht="15">
      <c r="A230" s="98" t="s">
        <v>977</v>
      </c>
      <c r="B230" s="99" t="s">
        <v>1820</v>
      </c>
      <c r="C230" s="100">
        <v>696000</v>
      </c>
      <c r="D230" s="100">
        <f t="shared" si="12"/>
        <v>1012140</v>
      </c>
      <c r="E230" s="79"/>
      <c r="F230" s="100">
        <v>1012140</v>
      </c>
      <c r="H230" s="98" t="s">
        <v>1053</v>
      </c>
      <c r="I230" s="99" t="s">
        <v>1980</v>
      </c>
      <c r="J230" s="79"/>
      <c r="K230" s="100">
        <f t="shared" si="13"/>
        <v>44757</v>
      </c>
      <c r="L230" s="79"/>
      <c r="M230" s="100">
        <v>44757</v>
      </c>
      <c r="O230" s="98" t="s">
        <v>939</v>
      </c>
      <c r="P230" s="99" t="s">
        <v>1946</v>
      </c>
      <c r="Q230" s="100">
        <v>737352</v>
      </c>
      <c r="R230" s="46">
        <f t="shared" si="14"/>
        <v>1719423</v>
      </c>
      <c r="S230" s="100">
        <v>129292</v>
      </c>
      <c r="T230" s="100">
        <v>1590131</v>
      </c>
      <c r="V230" s="98" t="s">
        <v>965</v>
      </c>
      <c r="W230" s="99" t="s">
        <v>1954</v>
      </c>
      <c r="X230" s="79"/>
      <c r="Y230" s="100">
        <f t="shared" si="15"/>
        <v>33030</v>
      </c>
      <c r="Z230" s="100">
        <v>200</v>
      </c>
      <c r="AA230" s="100">
        <v>32830</v>
      </c>
    </row>
    <row r="231" spans="1:27" ht="15">
      <c r="A231" s="98" t="s">
        <v>979</v>
      </c>
      <c r="B231" s="99" t="s">
        <v>1957</v>
      </c>
      <c r="C231" s="79"/>
      <c r="D231" s="100">
        <f t="shared" si="12"/>
        <v>74420</v>
      </c>
      <c r="E231" s="79"/>
      <c r="F231" s="100">
        <v>74420</v>
      </c>
      <c r="H231" s="98" t="s">
        <v>1056</v>
      </c>
      <c r="I231" s="99" t="s">
        <v>1981</v>
      </c>
      <c r="J231" s="100">
        <v>14880</v>
      </c>
      <c r="K231" s="100">
        <f t="shared" si="13"/>
        <v>0</v>
      </c>
      <c r="L231" s="79"/>
      <c r="M231" s="79"/>
      <c r="O231" s="98" t="s">
        <v>942</v>
      </c>
      <c r="P231" s="99" t="s">
        <v>1947</v>
      </c>
      <c r="Q231" s="100">
        <v>6847150</v>
      </c>
      <c r="R231" s="46">
        <f t="shared" si="14"/>
        <v>1694365</v>
      </c>
      <c r="S231" s="100">
        <v>151925</v>
      </c>
      <c r="T231" s="100">
        <v>1542440</v>
      </c>
      <c r="V231" s="98" t="s">
        <v>968</v>
      </c>
      <c r="W231" s="99" t="s">
        <v>1955</v>
      </c>
      <c r="X231" s="79"/>
      <c r="Y231" s="100">
        <f t="shared" si="15"/>
        <v>765888</v>
      </c>
      <c r="Z231" s="100">
        <v>205000</v>
      </c>
      <c r="AA231" s="100">
        <v>560888</v>
      </c>
    </row>
    <row r="232" spans="1:27" ht="15">
      <c r="A232" s="98" t="s">
        <v>982</v>
      </c>
      <c r="B232" s="99" t="s">
        <v>1958</v>
      </c>
      <c r="C232" s="79"/>
      <c r="D232" s="100">
        <f t="shared" si="12"/>
        <v>462588</v>
      </c>
      <c r="E232" s="100">
        <v>85250</v>
      </c>
      <c r="F232" s="100">
        <v>377338</v>
      </c>
      <c r="H232" s="98" t="s">
        <v>1059</v>
      </c>
      <c r="I232" s="99" t="s">
        <v>1982</v>
      </c>
      <c r="J232" s="79"/>
      <c r="K232" s="100">
        <f t="shared" si="13"/>
        <v>112350</v>
      </c>
      <c r="L232" s="79"/>
      <c r="M232" s="100">
        <v>112350</v>
      </c>
      <c r="O232" s="98" t="s">
        <v>945</v>
      </c>
      <c r="P232" s="99" t="s">
        <v>1913</v>
      </c>
      <c r="Q232" s="100">
        <v>13900</v>
      </c>
      <c r="R232" s="46">
        <f t="shared" si="14"/>
        <v>623247</v>
      </c>
      <c r="S232" s="100">
        <v>35000</v>
      </c>
      <c r="T232" s="100">
        <v>588247</v>
      </c>
      <c r="V232" s="98" t="s">
        <v>971</v>
      </c>
      <c r="W232" s="99" t="s">
        <v>1956</v>
      </c>
      <c r="X232" s="100">
        <v>75000</v>
      </c>
      <c r="Y232" s="100">
        <f t="shared" si="15"/>
        <v>233600</v>
      </c>
      <c r="Z232" s="100">
        <v>12000</v>
      </c>
      <c r="AA232" s="100">
        <v>221600</v>
      </c>
    </row>
    <row r="233" spans="1:27" ht="15">
      <c r="A233" s="98" t="s">
        <v>988</v>
      </c>
      <c r="B233" s="99" t="s">
        <v>1960</v>
      </c>
      <c r="C233" s="79"/>
      <c r="D233" s="100">
        <f t="shared" si="12"/>
        <v>674340</v>
      </c>
      <c r="E233" s="79"/>
      <c r="F233" s="100">
        <v>674340</v>
      </c>
      <c r="H233" s="98" t="s">
        <v>1062</v>
      </c>
      <c r="I233" s="99" t="s">
        <v>1946</v>
      </c>
      <c r="J233" s="100">
        <v>147600</v>
      </c>
      <c r="K233" s="100">
        <f t="shared" si="13"/>
        <v>10</v>
      </c>
      <c r="L233" s="79"/>
      <c r="M233" s="100">
        <v>10</v>
      </c>
      <c r="O233" s="98" t="s">
        <v>947</v>
      </c>
      <c r="P233" s="99" t="s">
        <v>1948</v>
      </c>
      <c r="Q233" s="100">
        <v>1872425</v>
      </c>
      <c r="R233" s="46">
        <f t="shared" si="14"/>
        <v>1491573</v>
      </c>
      <c r="S233" s="100">
        <v>212800</v>
      </c>
      <c r="T233" s="100">
        <v>1278773</v>
      </c>
      <c r="V233" s="98" t="s">
        <v>974</v>
      </c>
      <c r="W233" s="99" t="s">
        <v>2245</v>
      </c>
      <c r="X233" s="100">
        <v>13500</v>
      </c>
      <c r="Y233" s="100">
        <f t="shared" si="15"/>
        <v>610668</v>
      </c>
      <c r="Z233" s="79"/>
      <c r="AA233" s="100">
        <v>610668</v>
      </c>
    </row>
    <row r="234" spans="1:27" ht="15">
      <c r="A234" s="98" t="s">
        <v>991</v>
      </c>
      <c r="B234" s="99" t="s">
        <v>1961</v>
      </c>
      <c r="C234" s="79"/>
      <c r="D234" s="100">
        <f t="shared" si="12"/>
        <v>73398</v>
      </c>
      <c r="E234" s="79"/>
      <c r="F234" s="100">
        <v>73398</v>
      </c>
      <c r="H234" s="98" t="s">
        <v>1064</v>
      </c>
      <c r="I234" s="99" t="s">
        <v>1983</v>
      </c>
      <c r="J234" s="79"/>
      <c r="K234" s="100">
        <f t="shared" si="13"/>
        <v>350000</v>
      </c>
      <c r="L234" s="79"/>
      <c r="M234" s="100">
        <v>350000</v>
      </c>
      <c r="O234" s="98" t="s">
        <v>950</v>
      </c>
      <c r="P234" s="99" t="s">
        <v>1949</v>
      </c>
      <c r="Q234" s="79"/>
      <c r="R234" s="46">
        <f t="shared" si="14"/>
        <v>2062368</v>
      </c>
      <c r="S234" s="79"/>
      <c r="T234" s="100">
        <v>2062368</v>
      </c>
      <c r="V234" s="98" t="s">
        <v>977</v>
      </c>
      <c r="W234" s="99" t="s">
        <v>1820</v>
      </c>
      <c r="X234" s="100">
        <v>829700</v>
      </c>
      <c r="Y234" s="100">
        <f t="shared" si="15"/>
        <v>1658899</v>
      </c>
      <c r="Z234" s="79"/>
      <c r="AA234" s="100">
        <v>1658899</v>
      </c>
    </row>
    <row r="235" spans="1:27" ht="15">
      <c r="A235" s="98" t="s">
        <v>994</v>
      </c>
      <c r="B235" s="99" t="s">
        <v>1962</v>
      </c>
      <c r="C235" s="100">
        <v>605500</v>
      </c>
      <c r="D235" s="100">
        <f t="shared" si="12"/>
        <v>44600</v>
      </c>
      <c r="E235" s="79"/>
      <c r="F235" s="100">
        <v>44600</v>
      </c>
      <c r="H235" s="98" t="s">
        <v>1067</v>
      </c>
      <c r="I235" s="99" t="s">
        <v>1984</v>
      </c>
      <c r="J235" s="79"/>
      <c r="K235" s="100">
        <f t="shared" si="13"/>
        <v>11804</v>
      </c>
      <c r="L235" s="79"/>
      <c r="M235" s="100">
        <v>11804</v>
      </c>
      <c r="O235" s="98" t="s">
        <v>953</v>
      </c>
      <c r="P235" s="99" t="s">
        <v>1950</v>
      </c>
      <c r="Q235" s="100">
        <v>1464207</v>
      </c>
      <c r="R235" s="46">
        <f t="shared" si="14"/>
        <v>1902203</v>
      </c>
      <c r="S235" s="100">
        <v>115263</v>
      </c>
      <c r="T235" s="100">
        <v>1786940</v>
      </c>
      <c r="V235" s="98" t="s">
        <v>979</v>
      </c>
      <c r="W235" s="99" t="s">
        <v>1957</v>
      </c>
      <c r="X235" s="100">
        <v>103092</v>
      </c>
      <c r="Y235" s="100">
        <f t="shared" si="15"/>
        <v>29160</v>
      </c>
      <c r="Z235" s="79"/>
      <c r="AA235" s="100">
        <v>29160</v>
      </c>
    </row>
    <row r="236" spans="1:27" ht="15">
      <c r="A236" s="98" t="s">
        <v>998</v>
      </c>
      <c r="B236" s="99" t="s">
        <v>1963</v>
      </c>
      <c r="C236" s="100">
        <v>1105000</v>
      </c>
      <c r="D236" s="100">
        <f t="shared" si="12"/>
        <v>1182792</v>
      </c>
      <c r="E236" s="100">
        <v>43100</v>
      </c>
      <c r="F236" s="100">
        <v>1139692</v>
      </c>
      <c r="H236" s="98" t="s">
        <v>1070</v>
      </c>
      <c r="I236" s="99" t="s">
        <v>1985</v>
      </c>
      <c r="J236" s="100">
        <v>19000</v>
      </c>
      <c r="K236" s="100">
        <f t="shared" si="13"/>
        <v>2450</v>
      </c>
      <c r="L236" s="79"/>
      <c r="M236" s="100">
        <v>2450</v>
      </c>
      <c r="O236" s="98" t="s">
        <v>956</v>
      </c>
      <c r="P236" s="99" t="s">
        <v>1951</v>
      </c>
      <c r="Q236" s="100">
        <v>1185362</v>
      </c>
      <c r="R236" s="46">
        <f t="shared" si="14"/>
        <v>3548963</v>
      </c>
      <c r="S236" s="100">
        <v>118246</v>
      </c>
      <c r="T236" s="100">
        <v>3430717</v>
      </c>
      <c r="V236" s="98" t="s">
        <v>982</v>
      </c>
      <c r="W236" s="99" t="s">
        <v>1958</v>
      </c>
      <c r="X236" s="100">
        <v>10000</v>
      </c>
      <c r="Y236" s="100">
        <f t="shared" si="15"/>
        <v>30692139</v>
      </c>
      <c r="Z236" s="100">
        <v>35000</v>
      </c>
      <c r="AA236" s="100">
        <v>30657139</v>
      </c>
    </row>
    <row r="237" spans="1:27" ht="15">
      <c r="A237" s="98" t="s">
        <v>1001</v>
      </c>
      <c r="B237" s="99" t="s">
        <v>2309</v>
      </c>
      <c r="C237" s="79"/>
      <c r="D237" s="100">
        <f t="shared" si="12"/>
        <v>9600</v>
      </c>
      <c r="E237" s="79"/>
      <c r="F237" s="100">
        <v>9600</v>
      </c>
      <c r="H237" s="98" t="s">
        <v>1073</v>
      </c>
      <c r="I237" s="99" t="s">
        <v>1986</v>
      </c>
      <c r="J237" s="79"/>
      <c r="K237" s="100">
        <f t="shared" si="13"/>
        <v>35801</v>
      </c>
      <c r="L237" s="79"/>
      <c r="M237" s="100">
        <v>35801</v>
      </c>
      <c r="O237" s="98" t="s">
        <v>959</v>
      </c>
      <c r="P237" s="99" t="s">
        <v>1952</v>
      </c>
      <c r="Q237" s="79"/>
      <c r="R237" s="46">
        <f t="shared" si="14"/>
        <v>175328</v>
      </c>
      <c r="S237" s="79"/>
      <c r="T237" s="100">
        <v>175328</v>
      </c>
      <c r="V237" s="98" t="s">
        <v>985</v>
      </c>
      <c r="W237" s="99" t="s">
        <v>1959</v>
      </c>
      <c r="X237" s="79"/>
      <c r="Y237" s="100">
        <f t="shared" si="15"/>
        <v>26473</v>
      </c>
      <c r="Z237" s="79"/>
      <c r="AA237" s="100">
        <v>26473</v>
      </c>
    </row>
    <row r="238" spans="1:27" ht="15">
      <c r="A238" s="98" t="s">
        <v>1004</v>
      </c>
      <c r="B238" s="99" t="s">
        <v>1964</v>
      </c>
      <c r="C238" s="79"/>
      <c r="D238" s="100">
        <f t="shared" si="12"/>
        <v>103636</v>
      </c>
      <c r="E238" s="79"/>
      <c r="F238" s="100">
        <v>103636</v>
      </c>
      <c r="H238" s="98" t="s">
        <v>1076</v>
      </c>
      <c r="I238" s="99" t="s">
        <v>1987</v>
      </c>
      <c r="J238" s="100">
        <v>800</v>
      </c>
      <c r="K238" s="100">
        <f t="shared" si="13"/>
        <v>314974</v>
      </c>
      <c r="L238" s="100">
        <v>228260</v>
      </c>
      <c r="M238" s="100">
        <v>86714</v>
      </c>
      <c r="O238" s="98" t="s">
        <v>962</v>
      </c>
      <c r="P238" s="99" t="s">
        <v>1953</v>
      </c>
      <c r="Q238" s="79"/>
      <c r="R238" s="46">
        <f t="shared" si="14"/>
        <v>113117</v>
      </c>
      <c r="S238" s="100">
        <v>2500</v>
      </c>
      <c r="T238" s="100">
        <v>110617</v>
      </c>
      <c r="V238" s="98" t="s">
        <v>988</v>
      </c>
      <c r="W238" s="99" t="s">
        <v>1960</v>
      </c>
      <c r="X238" s="100">
        <v>4538000</v>
      </c>
      <c r="Y238" s="100">
        <f t="shared" si="15"/>
        <v>2435680</v>
      </c>
      <c r="Z238" s="79"/>
      <c r="AA238" s="100">
        <v>2435680</v>
      </c>
    </row>
    <row r="239" spans="1:27" ht="15">
      <c r="A239" s="98" t="s">
        <v>1007</v>
      </c>
      <c r="B239" s="99" t="s">
        <v>1965</v>
      </c>
      <c r="C239" s="100">
        <v>1242650</v>
      </c>
      <c r="D239" s="100">
        <f t="shared" si="12"/>
        <v>157583</v>
      </c>
      <c r="E239" s="79"/>
      <c r="F239" s="100">
        <v>157583</v>
      </c>
      <c r="H239" s="98" t="s">
        <v>1079</v>
      </c>
      <c r="I239" s="99" t="s">
        <v>1988</v>
      </c>
      <c r="J239" s="79"/>
      <c r="K239" s="100">
        <f t="shared" si="13"/>
        <v>16065</v>
      </c>
      <c r="L239" s="79"/>
      <c r="M239" s="100">
        <v>16065</v>
      </c>
      <c r="O239" s="98" t="s">
        <v>965</v>
      </c>
      <c r="P239" s="99" t="s">
        <v>1954</v>
      </c>
      <c r="Q239" s="79"/>
      <c r="R239" s="46">
        <f t="shared" si="14"/>
        <v>447419</v>
      </c>
      <c r="S239" s="79"/>
      <c r="T239" s="100">
        <v>447419</v>
      </c>
      <c r="V239" s="98" t="s">
        <v>991</v>
      </c>
      <c r="W239" s="99" t="s">
        <v>1961</v>
      </c>
      <c r="X239" s="79"/>
      <c r="Y239" s="100">
        <f t="shared" si="15"/>
        <v>127530</v>
      </c>
      <c r="Z239" s="79"/>
      <c r="AA239" s="100">
        <v>127530</v>
      </c>
    </row>
    <row r="240" spans="1:27" ht="15">
      <c r="A240" s="98" t="s">
        <v>1010</v>
      </c>
      <c r="B240" s="99" t="s">
        <v>1966</v>
      </c>
      <c r="C240" s="100">
        <v>56904501</v>
      </c>
      <c r="D240" s="100">
        <f t="shared" si="12"/>
        <v>1640108</v>
      </c>
      <c r="E240" s="79"/>
      <c r="F240" s="100">
        <v>1640108</v>
      </c>
      <c r="H240" s="98" t="s">
        <v>1082</v>
      </c>
      <c r="I240" s="99" t="s">
        <v>1989</v>
      </c>
      <c r="J240" s="79"/>
      <c r="K240" s="100">
        <f t="shared" si="13"/>
        <v>173700</v>
      </c>
      <c r="L240" s="79"/>
      <c r="M240" s="100">
        <v>173700</v>
      </c>
      <c r="O240" s="98" t="s">
        <v>968</v>
      </c>
      <c r="P240" s="99" t="s">
        <v>1955</v>
      </c>
      <c r="Q240" s="100">
        <v>102750</v>
      </c>
      <c r="R240" s="46">
        <f t="shared" si="14"/>
        <v>945278</v>
      </c>
      <c r="S240" s="100">
        <v>140187</v>
      </c>
      <c r="T240" s="100">
        <v>805091</v>
      </c>
      <c r="V240" s="98" t="s">
        <v>994</v>
      </c>
      <c r="W240" s="99" t="s">
        <v>1962</v>
      </c>
      <c r="X240" s="100">
        <v>409275</v>
      </c>
      <c r="Y240" s="100">
        <f t="shared" si="15"/>
        <v>9991744</v>
      </c>
      <c r="Z240" s="100">
        <v>31803</v>
      </c>
      <c r="AA240" s="100">
        <v>9959941</v>
      </c>
    </row>
    <row r="241" spans="1:27" ht="15">
      <c r="A241" s="98" t="s">
        <v>1013</v>
      </c>
      <c r="B241" s="99" t="s">
        <v>1967</v>
      </c>
      <c r="C241" s="100">
        <v>5766500</v>
      </c>
      <c r="D241" s="100">
        <f t="shared" si="12"/>
        <v>14458795</v>
      </c>
      <c r="E241" s="100">
        <v>381739</v>
      </c>
      <c r="F241" s="100">
        <v>14077056</v>
      </c>
      <c r="H241" s="98" t="s">
        <v>1085</v>
      </c>
      <c r="I241" s="99" t="s">
        <v>1990</v>
      </c>
      <c r="J241" s="79"/>
      <c r="K241" s="100">
        <f t="shared" si="13"/>
        <v>8689</v>
      </c>
      <c r="L241" s="79"/>
      <c r="M241" s="100">
        <v>8689</v>
      </c>
      <c r="O241" s="98" t="s">
        <v>971</v>
      </c>
      <c r="P241" s="99" t="s">
        <v>1956</v>
      </c>
      <c r="Q241" s="100">
        <v>373564</v>
      </c>
      <c r="R241" s="46">
        <f t="shared" si="14"/>
        <v>485838</v>
      </c>
      <c r="S241" s="100">
        <v>58700</v>
      </c>
      <c r="T241" s="100">
        <v>427138</v>
      </c>
      <c r="V241" s="98" t="s">
        <v>998</v>
      </c>
      <c r="W241" s="99" t="s">
        <v>1963</v>
      </c>
      <c r="X241" s="79"/>
      <c r="Y241" s="100">
        <f t="shared" si="15"/>
        <v>3306573</v>
      </c>
      <c r="Z241" s="100">
        <v>47800</v>
      </c>
      <c r="AA241" s="100">
        <v>3258773</v>
      </c>
    </row>
    <row r="242" spans="1:27" ht="15">
      <c r="A242" s="98" t="s">
        <v>1016</v>
      </c>
      <c r="B242" s="99" t="s">
        <v>1968</v>
      </c>
      <c r="C242" s="79"/>
      <c r="D242" s="100">
        <f t="shared" si="12"/>
        <v>588303</v>
      </c>
      <c r="E242" s="79"/>
      <c r="F242" s="100">
        <v>588303</v>
      </c>
      <c r="H242" s="98" t="s">
        <v>1088</v>
      </c>
      <c r="I242" s="99" t="s">
        <v>1991</v>
      </c>
      <c r="J242" s="100">
        <v>516365</v>
      </c>
      <c r="K242" s="100">
        <f t="shared" si="13"/>
        <v>2301</v>
      </c>
      <c r="L242" s="79"/>
      <c r="M242" s="100">
        <v>2301</v>
      </c>
      <c r="O242" s="98" t="s">
        <v>974</v>
      </c>
      <c r="P242" s="99" t="s">
        <v>2245</v>
      </c>
      <c r="Q242" s="100">
        <v>112500</v>
      </c>
      <c r="R242" s="46">
        <f t="shared" si="14"/>
        <v>75700</v>
      </c>
      <c r="S242" s="79"/>
      <c r="T242" s="100">
        <v>75700</v>
      </c>
      <c r="V242" s="98" t="s">
        <v>1001</v>
      </c>
      <c r="W242" s="99" t="s">
        <v>2309</v>
      </c>
      <c r="X242" s="79"/>
      <c r="Y242" s="100">
        <f t="shared" si="15"/>
        <v>6100</v>
      </c>
      <c r="Z242" s="79"/>
      <c r="AA242" s="100">
        <v>6100</v>
      </c>
    </row>
    <row r="243" spans="1:27" ht="15">
      <c r="A243" s="98" t="s">
        <v>1019</v>
      </c>
      <c r="B243" s="99" t="s">
        <v>1969</v>
      </c>
      <c r="C243" s="79"/>
      <c r="D243" s="100">
        <f t="shared" si="12"/>
        <v>3004940</v>
      </c>
      <c r="E243" s="79"/>
      <c r="F243" s="100">
        <v>3004940</v>
      </c>
      <c r="H243" s="98" t="s">
        <v>1091</v>
      </c>
      <c r="I243" s="99" t="s">
        <v>2246</v>
      </c>
      <c r="J243" s="79"/>
      <c r="K243" s="100">
        <f t="shared" si="13"/>
        <v>3500</v>
      </c>
      <c r="L243" s="79"/>
      <c r="M243" s="100">
        <v>3500</v>
      </c>
      <c r="O243" s="98" t="s">
        <v>977</v>
      </c>
      <c r="P243" s="99" t="s">
        <v>1820</v>
      </c>
      <c r="Q243" s="100">
        <v>924252</v>
      </c>
      <c r="R243" s="46">
        <f t="shared" si="14"/>
        <v>4920904</v>
      </c>
      <c r="S243" s="100">
        <v>116300</v>
      </c>
      <c r="T243" s="100">
        <v>4804604</v>
      </c>
      <c r="V243" s="98" t="s">
        <v>1004</v>
      </c>
      <c r="W243" s="99" t="s">
        <v>1964</v>
      </c>
      <c r="X243" s="100">
        <v>86700</v>
      </c>
      <c r="Y243" s="100">
        <f t="shared" si="15"/>
        <v>19643110</v>
      </c>
      <c r="Z243" s="100">
        <v>19403003</v>
      </c>
      <c r="AA243" s="100">
        <v>240107</v>
      </c>
    </row>
    <row r="244" spans="1:27" ht="15">
      <c r="A244" s="98" t="s">
        <v>1022</v>
      </c>
      <c r="B244" s="99" t="s">
        <v>1970</v>
      </c>
      <c r="C244" s="100">
        <v>9023002</v>
      </c>
      <c r="D244" s="100">
        <f t="shared" si="12"/>
        <v>423716</v>
      </c>
      <c r="E244" s="100">
        <v>139502</v>
      </c>
      <c r="F244" s="100">
        <v>284214</v>
      </c>
      <c r="H244" s="98" t="s">
        <v>1094</v>
      </c>
      <c r="I244" s="99" t="s">
        <v>1992</v>
      </c>
      <c r="J244" s="100">
        <v>7685</v>
      </c>
      <c r="K244" s="100">
        <f t="shared" si="13"/>
        <v>604063</v>
      </c>
      <c r="L244" s="79"/>
      <c r="M244" s="100">
        <v>604063</v>
      </c>
      <c r="O244" s="98" t="s">
        <v>979</v>
      </c>
      <c r="P244" s="99" t="s">
        <v>1957</v>
      </c>
      <c r="Q244" s="100">
        <v>69561</v>
      </c>
      <c r="R244" s="46">
        <f t="shared" si="14"/>
        <v>275408</v>
      </c>
      <c r="S244" s="79"/>
      <c r="T244" s="100">
        <v>275408</v>
      </c>
      <c r="V244" s="98" t="s">
        <v>1007</v>
      </c>
      <c r="W244" s="99" t="s">
        <v>1965</v>
      </c>
      <c r="X244" s="100">
        <v>857000</v>
      </c>
      <c r="Y244" s="100">
        <f t="shared" si="15"/>
        <v>1012994</v>
      </c>
      <c r="Z244" s="79"/>
      <c r="AA244" s="100">
        <v>1012994</v>
      </c>
    </row>
    <row r="245" spans="1:27" ht="15">
      <c r="A245" s="98" t="s">
        <v>1031</v>
      </c>
      <c r="B245" s="99" t="s">
        <v>1973</v>
      </c>
      <c r="C245" s="79"/>
      <c r="D245" s="100">
        <f t="shared" si="12"/>
        <v>497931</v>
      </c>
      <c r="E245" s="79"/>
      <c r="F245" s="100">
        <v>497931</v>
      </c>
      <c r="H245" s="98" t="s">
        <v>1097</v>
      </c>
      <c r="I245" s="99" t="s">
        <v>1993</v>
      </c>
      <c r="J245" s="100">
        <v>98410</v>
      </c>
      <c r="K245" s="100">
        <f t="shared" si="13"/>
        <v>266791</v>
      </c>
      <c r="L245" s="79"/>
      <c r="M245" s="100">
        <v>266791</v>
      </c>
      <c r="O245" s="98" t="s">
        <v>982</v>
      </c>
      <c r="P245" s="99" t="s">
        <v>1958</v>
      </c>
      <c r="Q245" s="100">
        <v>519400</v>
      </c>
      <c r="R245" s="46">
        <f t="shared" si="14"/>
        <v>2280410</v>
      </c>
      <c r="S245" s="100">
        <v>146650</v>
      </c>
      <c r="T245" s="100">
        <v>2133760</v>
      </c>
      <c r="V245" s="98" t="s">
        <v>1010</v>
      </c>
      <c r="W245" s="99" t="s">
        <v>1966</v>
      </c>
      <c r="X245" s="79"/>
      <c r="Y245" s="100">
        <f t="shared" si="15"/>
        <v>10005722</v>
      </c>
      <c r="Z245" s="100">
        <v>2551</v>
      </c>
      <c r="AA245" s="100">
        <v>10003171</v>
      </c>
    </row>
    <row r="246" spans="1:27" ht="15">
      <c r="A246" s="98" t="s">
        <v>1035</v>
      </c>
      <c r="B246" s="99" t="s">
        <v>1974</v>
      </c>
      <c r="C246" s="100">
        <v>772800</v>
      </c>
      <c r="D246" s="100">
        <f t="shared" si="12"/>
        <v>73510</v>
      </c>
      <c r="E246" s="79"/>
      <c r="F246" s="100">
        <v>73510</v>
      </c>
      <c r="H246" s="98" t="s">
        <v>1100</v>
      </c>
      <c r="I246" s="99" t="s">
        <v>1994</v>
      </c>
      <c r="J246" s="79"/>
      <c r="K246" s="100">
        <f t="shared" si="13"/>
        <v>50</v>
      </c>
      <c r="L246" s="79"/>
      <c r="M246" s="100">
        <v>50</v>
      </c>
      <c r="O246" s="98" t="s">
        <v>985</v>
      </c>
      <c r="P246" s="99" t="s">
        <v>1959</v>
      </c>
      <c r="Q246" s="79"/>
      <c r="R246" s="46">
        <f t="shared" si="14"/>
        <v>205069</v>
      </c>
      <c r="S246" s="79"/>
      <c r="T246" s="100">
        <v>205069</v>
      </c>
      <c r="V246" s="98" t="s">
        <v>1013</v>
      </c>
      <c r="W246" s="99" t="s">
        <v>1967</v>
      </c>
      <c r="X246" s="100">
        <v>52785500</v>
      </c>
      <c r="Y246" s="100">
        <f t="shared" si="15"/>
        <v>157107846</v>
      </c>
      <c r="Z246" s="100">
        <v>117050</v>
      </c>
      <c r="AA246" s="100">
        <v>156990796</v>
      </c>
    </row>
    <row r="247" spans="1:27" ht="15">
      <c r="A247" s="98" t="s">
        <v>1038</v>
      </c>
      <c r="B247" s="99" t="s">
        <v>1975</v>
      </c>
      <c r="C247" s="79"/>
      <c r="D247" s="100">
        <f t="shared" si="12"/>
        <v>63780</v>
      </c>
      <c r="E247" s="100">
        <v>800</v>
      </c>
      <c r="F247" s="100">
        <v>62980</v>
      </c>
      <c r="H247" s="98" t="s">
        <v>1103</v>
      </c>
      <c r="I247" s="99" t="s">
        <v>1995</v>
      </c>
      <c r="J247" s="100">
        <v>12375</v>
      </c>
      <c r="K247" s="100">
        <f t="shared" si="13"/>
        <v>23502</v>
      </c>
      <c r="L247" s="79"/>
      <c r="M247" s="100">
        <v>23502</v>
      </c>
      <c r="O247" s="98" t="s">
        <v>988</v>
      </c>
      <c r="P247" s="99" t="s">
        <v>1960</v>
      </c>
      <c r="Q247" s="79"/>
      <c r="R247" s="46">
        <f t="shared" si="14"/>
        <v>1467509</v>
      </c>
      <c r="S247" s="79"/>
      <c r="T247" s="100">
        <v>1467509</v>
      </c>
      <c r="V247" s="98" t="s">
        <v>1016</v>
      </c>
      <c r="W247" s="99" t="s">
        <v>1968</v>
      </c>
      <c r="X247" s="100">
        <v>2832616</v>
      </c>
      <c r="Y247" s="100">
        <f t="shared" si="15"/>
        <v>6960622</v>
      </c>
      <c r="Z247" s="79"/>
      <c r="AA247" s="100">
        <v>6960622</v>
      </c>
    </row>
    <row r="248" spans="1:27" ht="15">
      <c r="A248" s="98" t="s">
        <v>1041</v>
      </c>
      <c r="B248" s="99" t="s">
        <v>1976</v>
      </c>
      <c r="C248" s="79"/>
      <c r="D248" s="100">
        <f t="shared" si="12"/>
        <v>1000</v>
      </c>
      <c r="E248" s="79"/>
      <c r="F248" s="100">
        <v>1000</v>
      </c>
      <c r="H248" s="98" t="s">
        <v>1106</v>
      </c>
      <c r="I248" s="99" t="s">
        <v>1996</v>
      </c>
      <c r="J248" s="79"/>
      <c r="K248" s="100">
        <f t="shared" si="13"/>
        <v>145616</v>
      </c>
      <c r="L248" s="79"/>
      <c r="M248" s="100">
        <v>145616</v>
      </c>
      <c r="O248" s="98" t="s">
        <v>991</v>
      </c>
      <c r="P248" s="99" t="s">
        <v>1961</v>
      </c>
      <c r="Q248" s="100">
        <v>171850</v>
      </c>
      <c r="R248" s="46">
        <f t="shared" si="14"/>
        <v>225614</v>
      </c>
      <c r="S248" s="79"/>
      <c r="T248" s="100">
        <v>225614</v>
      </c>
      <c r="V248" s="98" t="s">
        <v>1019</v>
      </c>
      <c r="W248" s="99" t="s">
        <v>1969</v>
      </c>
      <c r="X248" s="100">
        <v>71300</v>
      </c>
      <c r="Y248" s="100">
        <f t="shared" si="15"/>
        <v>8040847</v>
      </c>
      <c r="Z248" s="79"/>
      <c r="AA248" s="100">
        <v>8040847</v>
      </c>
    </row>
    <row r="249" spans="1:27" ht="15">
      <c r="A249" s="98" t="s">
        <v>1044</v>
      </c>
      <c r="B249" s="99" t="s">
        <v>1977</v>
      </c>
      <c r="C249" s="79"/>
      <c r="D249" s="100">
        <f t="shared" si="12"/>
        <v>14663</v>
      </c>
      <c r="E249" s="79"/>
      <c r="F249" s="100">
        <v>14663</v>
      </c>
      <c r="H249" s="98" t="s">
        <v>1109</v>
      </c>
      <c r="I249" s="99" t="s">
        <v>1997</v>
      </c>
      <c r="J249" s="100">
        <v>159600</v>
      </c>
      <c r="K249" s="100">
        <f t="shared" si="13"/>
        <v>0</v>
      </c>
      <c r="L249" s="79"/>
      <c r="M249" s="79"/>
      <c r="O249" s="98" t="s">
        <v>994</v>
      </c>
      <c r="P249" s="99" t="s">
        <v>1962</v>
      </c>
      <c r="Q249" s="100">
        <v>3324490</v>
      </c>
      <c r="R249" s="46">
        <f t="shared" si="14"/>
        <v>105407</v>
      </c>
      <c r="S249" s="79"/>
      <c r="T249" s="100">
        <v>105407</v>
      </c>
      <c r="V249" s="98" t="s">
        <v>1022</v>
      </c>
      <c r="W249" s="99" t="s">
        <v>1970</v>
      </c>
      <c r="X249" s="100">
        <v>1354896</v>
      </c>
      <c r="Y249" s="100">
        <f t="shared" si="15"/>
        <v>24487233</v>
      </c>
      <c r="Z249" s="100">
        <v>523701</v>
      </c>
      <c r="AA249" s="100">
        <v>23963532</v>
      </c>
    </row>
    <row r="250" spans="1:27" ht="15">
      <c r="A250" s="98" t="s">
        <v>1047</v>
      </c>
      <c r="B250" s="99" t="s">
        <v>1978</v>
      </c>
      <c r="C250" s="100">
        <v>1</v>
      </c>
      <c r="D250" s="100">
        <f t="shared" si="12"/>
        <v>232167</v>
      </c>
      <c r="E250" s="79"/>
      <c r="F250" s="100">
        <v>232167</v>
      </c>
      <c r="H250" s="98" t="s">
        <v>1113</v>
      </c>
      <c r="I250" s="99" t="s">
        <v>1998</v>
      </c>
      <c r="J250" s="100">
        <v>28700</v>
      </c>
      <c r="K250" s="100">
        <f t="shared" si="13"/>
        <v>1404830</v>
      </c>
      <c r="L250" s="79"/>
      <c r="M250" s="100">
        <v>1404830</v>
      </c>
      <c r="O250" s="98" t="s">
        <v>998</v>
      </c>
      <c r="P250" s="99" t="s">
        <v>1963</v>
      </c>
      <c r="Q250" s="100">
        <v>1141100</v>
      </c>
      <c r="R250" s="46">
        <f t="shared" si="14"/>
        <v>4142222</v>
      </c>
      <c r="S250" s="100">
        <v>195600</v>
      </c>
      <c r="T250" s="100">
        <v>3946622</v>
      </c>
      <c r="V250" s="98" t="s">
        <v>1025</v>
      </c>
      <c r="W250" s="99" t="s">
        <v>1971</v>
      </c>
      <c r="X250" s="100">
        <v>693000</v>
      </c>
      <c r="Y250" s="100">
        <f t="shared" si="15"/>
        <v>1242367</v>
      </c>
      <c r="Z250" s="100">
        <v>100</v>
      </c>
      <c r="AA250" s="100">
        <v>1242267</v>
      </c>
    </row>
    <row r="251" spans="1:27" ht="15">
      <c r="A251" s="98" t="s">
        <v>1050</v>
      </c>
      <c r="B251" s="99" t="s">
        <v>1979</v>
      </c>
      <c r="C251" s="79"/>
      <c r="D251" s="100">
        <f t="shared" si="12"/>
        <v>196120</v>
      </c>
      <c r="E251" s="79"/>
      <c r="F251" s="100">
        <v>196120</v>
      </c>
      <c r="H251" s="98" t="s">
        <v>1123</v>
      </c>
      <c r="I251" s="99" t="s">
        <v>1999</v>
      </c>
      <c r="J251" s="79"/>
      <c r="K251" s="100">
        <f t="shared" si="13"/>
        <v>784495</v>
      </c>
      <c r="L251" s="79"/>
      <c r="M251" s="100">
        <v>784495</v>
      </c>
      <c r="O251" s="98" t="s">
        <v>1001</v>
      </c>
      <c r="P251" s="99" t="s">
        <v>2309</v>
      </c>
      <c r="Q251" s="79"/>
      <c r="R251" s="46">
        <f t="shared" si="14"/>
        <v>36700</v>
      </c>
      <c r="S251" s="79"/>
      <c r="T251" s="100">
        <v>36700</v>
      </c>
      <c r="V251" s="98" t="s">
        <v>1028</v>
      </c>
      <c r="W251" s="99" t="s">
        <v>1972</v>
      </c>
      <c r="X251" s="79"/>
      <c r="Y251" s="100">
        <f t="shared" si="15"/>
        <v>5320911</v>
      </c>
      <c r="Z251" s="79"/>
      <c r="AA251" s="100">
        <v>5320911</v>
      </c>
    </row>
    <row r="252" spans="1:27" ht="15">
      <c r="A252" s="98" t="s">
        <v>1053</v>
      </c>
      <c r="B252" s="99" t="s">
        <v>1980</v>
      </c>
      <c r="C252" s="79"/>
      <c r="D252" s="100">
        <f t="shared" si="12"/>
        <v>208493</v>
      </c>
      <c r="E252" s="79"/>
      <c r="F252" s="100">
        <v>208493</v>
      </c>
      <c r="H252" s="98" t="s">
        <v>1126</v>
      </c>
      <c r="I252" s="99" t="s">
        <v>1748</v>
      </c>
      <c r="J252" s="79"/>
      <c r="K252" s="100">
        <f t="shared" si="13"/>
        <v>114604</v>
      </c>
      <c r="L252" s="79"/>
      <c r="M252" s="100">
        <v>114604</v>
      </c>
      <c r="O252" s="98" t="s">
        <v>1004</v>
      </c>
      <c r="P252" s="99" t="s">
        <v>1964</v>
      </c>
      <c r="Q252" s="100">
        <v>156000</v>
      </c>
      <c r="R252" s="46">
        <f t="shared" si="14"/>
        <v>522015</v>
      </c>
      <c r="S252" s="79"/>
      <c r="T252" s="100">
        <v>522015</v>
      </c>
      <c r="V252" s="98" t="s">
        <v>1031</v>
      </c>
      <c r="W252" s="99" t="s">
        <v>1973</v>
      </c>
      <c r="X252" s="79"/>
      <c r="Y252" s="100">
        <f t="shared" si="15"/>
        <v>5349139</v>
      </c>
      <c r="Z252" s="79"/>
      <c r="AA252" s="100">
        <v>5349139</v>
      </c>
    </row>
    <row r="253" spans="1:27" ht="15">
      <c r="A253" s="98" t="s">
        <v>1056</v>
      </c>
      <c r="B253" s="99" t="s">
        <v>1981</v>
      </c>
      <c r="C253" s="100">
        <v>1500</v>
      </c>
      <c r="D253" s="100">
        <f t="shared" si="12"/>
        <v>180594</v>
      </c>
      <c r="E253" s="79"/>
      <c r="F253" s="100">
        <v>180594</v>
      </c>
      <c r="H253" s="98" t="s">
        <v>1128</v>
      </c>
      <c r="I253" s="99" t="s">
        <v>2000</v>
      </c>
      <c r="J253" s="79"/>
      <c r="K253" s="100">
        <f t="shared" si="13"/>
        <v>21317</v>
      </c>
      <c r="L253" s="79"/>
      <c r="M253" s="100">
        <v>21317</v>
      </c>
      <c r="O253" s="98" t="s">
        <v>1007</v>
      </c>
      <c r="P253" s="99" t="s">
        <v>1965</v>
      </c>
      <c r="Q253" s="100">
        <v>2641792</v>
      </c>
      <c r="R253" s="46">
        <f t="shared" si="14"/>
        <v>519578</v>
      </c>
      <c r="S253" s="79"/>
      <c r="T253" s="100">
        <v>519578</v>
      </c>
      <c r="V253" s="98" t="s">
        <v>1035</v>
      </c>
      <c r="W253" s="99" t="s">
        <v>1974</v>
      </c>
      <c r="X253" s="100">
        <v>1141650</v>
      </c>
      <c r="Y253" s="100">
        <f t="shared" si="15"/>
        <v>998447</v>
      </c>
      <c r="Z253" s="100">
        <v>712501</v>
      </c>
      <c r="AA253" s="100">
        <v>285946</v>
      </c>
    </row>
    <row r="254" spans="1:27" ht="15">
      <c r="A254" s="98" t="s">
        <v>1059</v>
      </c>
      <c r="B254" s="99" t="s">
        <v>1982</v>
      </c>
      <c r="C254" s="79"/>
      <c r="D254" s="100">
        <f t="shared" si="12"/>
        <v>47811</v>
      </c>
      <c r="E254" s="79"/>
      <c r="F254" s="100">
        <v>47811</v>
      </c>
      <c r="H254" s="98" t="s">
        <v>1131</v>
      </c>
      <c r="I254" s="99" t="s">
        <v>2001</v>
      </c>
      <c r="J254" s="79"/>
      <c r="K254" s="100">
        <f t="shared" si="13"/>
        <v>79575</v>
      </c>
      <c r="L254" s="79"/>
      <c r="M254" s="100">
        <v>79575</v>
      </c>
      <c r="O254" s="98" t="s">
        <v>1010</v>
      </c>
      <c r="P254" s="99" t="s">
        <v>1966</v>
      </c>
      <c r="Q254" s="100">
        <v>89303024</v>
      </c>
      <c r="R254" s="46">
        <f t="shared" si="14"/>
        <v>18351412</v>
      </c>
      <c r="S254" s="100">
        <v>600800</v>
      </c>
      <c r="T254" s="100">
        <v>17750612</v>
      </c>
      <c r="V254" s="98" t="s">
        <v>1038</v>
      </c>
      <c r="W254" s="99" t="s">
        <v>1975</v>
      </c>
      <c r="X254" s="100">
        <v>609000</v>
      </c>
      <c r="Y254" s="100">
        <f t="shared" si="15"/>
        <v>568201</v>
      </c>
      <c r="Z254" s="100">
        <v>13460</v>
      </c>
      <c r="AA254" s="100">
        <v>554741</v>
      </c>
    </row>
    <row r="255" spans="1:27" ht="15">
      <c r="A255" s="98" t="s">
        <v>1062</v>
      </c>
      <c r="B255" s="99" t="s">
        <v>1946</v>
      </c>
      <c r="C255" s="100">
        <v>0</v>
      </c>
      <c r="D255" s="100">
        <f t="shared" si="12"/>
        <v>293286</v>
      </c>
      <c r="E255" s="100">
        <v>143500</v>
      </c>
      <c r="F255" s="100">
        <v>149786</v>
      </c>
      <c r="H255" s="98" t="s">
        <v>1134</v>
      </c>
      <c r="I255" s="99" t="s">
        <v>1914</v>
      </c>
      <c r="J255" s="100">
        <v>40000</v>
      </c>
      <c r="K255" s="100">
        <f t="shared" si="13"/>
        <v>504818</v>
      </c>
      <c r="L255" s="79"/>
      <c r="M255" s="100">
        <v>504818</v>
      </c>
      <c r="O255" s="98" t="s">
        <v>1013</v>
      </c>
      <c r="P255" s="99" t="s">
        <v>1967</v>
      </c>
      <c r="Q255" s="100">
        <v>126533431</v>
      </c>
      <c r="R255" s="46">
        <f t="shared" si="14"/>
        <v>60189493</v>
      </c>
      <c r="S255" s="100">
        <v>1377039</v>
      </c>
      <c r="T255" s="100">
        <v>58812454</v>
      </c>
      <c r="V255" s="98" t="s">
        <v>1041</v>
      </c>
      <c r="W255" s="99" t="s">
        <v>1976</v>
      </c>
      <c r="X255" s="79"/>
      <c r="Y255" s="100">
        <f t="shared" si="15"/>
        <v>126762</v>
      </c>
      <c r="Z255" s="79"/>
      <c r="AA255" s="100">
        <v>126762</v>
      </c>
    </row>
    <row r="256" spans="1:27" ht="15">
      <c r="A256" s="98" t="s">
        <v>1064</v>
      </c>
      <c r="B256" s="99" t="s">
        <v>1983</v>
      </c>
      <c r="C256" s="79"/>
      <c r="D256" s="100">
        <f t="shared" si="12"/>
        <v>12150</v>
      </c>
      <c r="E256" s="79"/>
      <c r="F256" s="100">
        <v>12150</v>
      </c>
      <c r="H256" s="98" t="s">
        <v>1136</v>
      </c>
      <c r="I256" s="99" t="s">
        <v>1915</v>
      </c>
      <c r="J256" s="100">
        <v>500000</v>
      </c>
      <c r="K256" s="100">
        <f t="shared" si="13"/>
        <v>1276496</v>
      </c>
      <c r="L256" s="100">
        <v>2001</v>
      </c>
      <c r="M256" s="100">
        <v>1274495</v>
      </c>
      <c r="O256" s="98" t="s">
        <v>1016</v>
      </c>
      <c r="P256" s="99" t="s">
        <v>1968</v>
      </c>
      <c r="Q256" s="100">
        <v>151500</v>
      </c>
      <c r="R256" s="46">
        <f t="shared" si="14"/>
        <v>3539904</v>
      </c>
      <c r="S256" s="100">
        <v>27455</v>
      </c>
      <c r="T256" s="100">
        <v>3512449</v>
      </c>
      <c r="V256" s="98" t="s">
        <v>1044</v>
      </c>
      <c r="W256" s="99" t="s">
        <v>1977</v>
      </c>
      <c r="X256" s="79"/>
      <c r="Y256" s="100">
        <f t="shared" si="15"/>
        <v>3750</v>
      </c>
      <c r="Z256" s="79"/>
      <c r="AA256" s="100">
        <v>3750</v>
      </c>
    </row>
    <row r="257" spans="1:27" ht="15">
      <c r="A257" s="98" t="s">
        <v>1067</v>
      </c>
      <c r="B257" s="99" t="s">
        <v>1984</v>
      </c>
      <c r="C257" s="79"/>
      <c r="D257" s="100">
        <f t="shared" si="12"/>
        <v>36700</v>
      </c>
      <c r="E257" s="79"/>
      <c r="F257" s="100">
        <v>36700</v>
      </c>
      <c r="H257" s="98" t="s">
        <v>1138</v>
      </c>
      <c r="I257" s="99" t="s">
        <v>2002</v>
      </c>
      <c r="J257" s="100">
        <v>41250</v>
      </c>
      <c r="K257" s="100">
        <f t="shared" si="13"/>
        <v>70500</v>
      </c>
      <c r="L257" s="79"/>
      <c r="M257" s="100">
        <v>70500</v>
      </c>
      <c r="O257" s="98" t="s">
        <v>1019</v>
      </c>
      <c r="P257" s="99" t="s">
        <v>1969</v>
      </c>
      <c r="Q257" s="100">
        <v>59757</v>
      </c>
      <c r="R257" s="46">
        <f t="shared" si="14"/>
        <v>4725779</v>
      </c>
      <c r="S257" s="79"/>
      <c r="T257" s="100">
        <v>4725779</v>
      </c>
      <c r="V257" s="98" t="s">
        <v>1047</v>
      </c>
      <c r="W257" s="99" t="s">
        <v>1978</v>
      </c>
      <c r="X257" s="79"/>
      <c r="Y257" s="100">
        <f t="shared" si="15"/>
        <v>330260</v>
      </c>
      <c r="Z257" s="79"/>
      <c r="AA257" s="100">
        <v>330260</v>
      </c>
    </row>
    <row r="258" spans="1:27" ht="15">
      <c r="A258" s="98" t="s">
        <v>1070</v>
      </c>
      <c r="B258" s="99" t="s">
        <v>1985</v>
      </c>
      <c r="C258" s="79"/>
      <c r="D258" s="100">
        <f t="shared" si="12"/>
        <v>8300</v>
      </c>
      <c r="E258" s="79"/>
      <c r="F258" s="100">
        <v>8300</v>
      </c>
      <c r="H258" s="98" t="s">
        <v>1147</v>
      </c>
      <c r="I258" s="99" t="s">
        <v>2003</v>
      </c>
      <c r="J258" s="79"/>
      <c r="K258" s="100">
        <f t="shared" si="13"/>
        <v>461628</v>
      </c>
      <c r="L258" s="79"/>
      <c r="M258" s="100">
        <v>461628</v>
      </c>
      <c r="O258" s="98" t="s">
        <v>1022</v>
      </c>
      <c r="P258" s="99" t="s">
        <v>1970</v>
      </c>
      <c r="Q258" s="100">
        <v>9315002</v>
      </c>
      <c r="R258" s="46">
        <f t="shared" si="14"/>
        <v>1518892</v>
      </c>
      <c r="S258" s="100">
        <v>468906</v>
      </c>
      <c r="T258" s="100">
        <v>1049986</v>
      </c>
      <c r="V258" s="98" t="s">
        <v>1050</v>
      </c>
      <c r="W258" s="99" t="s">
        <v>1979</v>
      </c>
      <c r="X258" s="100">
        <v>191500</v>
      </c>
      <c r="Y258" s="100">
        <f t="shared" si="15"/>
        <v>788378</v>
      </c>
      <c r="Z258" s="100">
        <v>25000</v>
      </c>
      <c r="AA258" s="100">
        <v>763378</v>
      </c>
    </row>
    <row r="259" spans="1:27" ht="15">
      <c r="A259" s="98" t="s">
        <v>1073</v>
      </c>
      <c r="B259" s="99" t="s">
        <v>1986</v>
      </c>
      <c r="C259" s="79"/>
      <c r="D259" s="100">
        <f t="shared" si="12"/>
        <v>103199</v>
      </c>
      <c r="E259" s="79"/>
      <c r="F259" s="100">
        <v>103199</v>
      </c>
      <c r="H259" s="98" t="s">
        <v>1150</v>
      </c>
      <c r="I259" s="99" t="s">
        <v>2004</v>
      </c>
      <c r="J259" s="100">
        <v>1177000</v>
      </c>
      <c r="K259" s="100">
        <f t="shared" si="13"/>
        <v>1095261</v>
      </c>
      <c r="L259" s="79"/>
      <c r="M259" s="100">
        <v>1095261</v>
      </c>
      <c r="O259" s="98" t="s">
        <v>1025</v>
      </c>
      <c r="P259" s="99" t="s">
        <v>1971</v>
      </c>
      <c r="Q259" s="100">
        <v>5407550</v>
      </c>
      <c r="R259" s="46">
        <f t="shared" si="14"/>
        <v>2941895</v>
      </c>
      <c r="S259" s="79"/>
      <c r="T259" s="100">
        <v>2941895</v>
      </c>
      <c r="V259" s="98" t="s">
        <v>1053</v>
      </c>
      <c r="W259" s="99" t="s">
        <v>1980</v>
      </c>
      <c r="X259" s="100">
        <v>79000</v>
      </c>
      <c r="Y259" s="100">
        <f t="shared" si="15"/>
        <v>388282</v>
      </c>
      <c r="Z259" s="100">
        <v>33000</v>
      </c>
      <c r="AA259" s="100">
        <v>355282</v>
      </c>
    </row>
    <row r="260" spans="1:27" ht="15">
      <c r="A260" s="98" t="s">
        <v>1076</v>
      </c>
      <c r="B260" s="99" t="s">
        <v>1987</v>
      </c>
      <c r="C260" s="100">
        <v>26800</v>
      </c>
      <c r="D260" s="100">
        <f t="shared" si="12"/>
        <v>37173</v>
      </c>
      <c r="E260" s="79"/>
      <c r="F260" s="100">
        <v>37173</v>
      </c>
      <c r="H260" s="98" t="s">
        <v>1152</v>
      </c>
      <c r="I260" s="99" t="s">
        <v>2005</v>
      </c>
      <c r="J260" s="79"/>
      <c r="K260" s="100">
        <f t="shared" si="13"/>
        <v>2329422</v>
      </c>
      <c r="L260" s="100">
        <v>13550</v>
      </c>
      <c r="M260" s="100">
        <v>2315872</v>
      </c>
      <c r="O260" s="98" t="s">
        <v>1028</v>
      </c>
      <c r="P260" s="99" t="s">
        <v>1972</v>
      </c>
      <c r="Q260" s="100">
        <v>1783406</v>
      </c>
      <c r="R260" s="46">
        <f t="shared" si="14"/>
        <v>1988567</v>
      </c>
      <c r="S260" s="100">
        <v>1630</v>
      </c>
      <c r="T260" s="100">
        <v>1986937</v>
      </c>
      <c r="V260" s="98" t="s">
        <v>1056</v>
      </c>
      <c r="W260" s="99" t="s">
        <v>1981</v>
      </c>
      <c r="X260" s="100">
        <v>71680</v>
      </c>
      <c r="Y260" s="100">
        <f t="shared" si="15"/>
        <v>0</v>
      </c>
      <c r="Z260" s="79"/>
      <c r="AA260" s="79"/>
    </row>
    <row r="261" spans="1:27" ht="15">
      <c r="A261" s="98" t="s">
        <v>1079</v>
      </c>
      <c r="B261" s="99" t="s">
        <v>1988</v>
      </c>
      <c r="C261" s="100">
        <v>3800</v>
      </c>
      <c r="D261" s="100">
        <f t="shared" si="12"/>
        <v>83495</v>
      </c>
      <c r="E261" s="100">
        <v>37100</v>
      </c>
      <c r="F261" s="100">
        <v>46395</v>
      </c>
      <c r="H261" s="101" t="s">
        <v>1144</v>
      </c>
      <c r="I261" s="99" t="s">
        <v>2006</v>
      </c>
      <c r="J261" s="100">
        <v>273069</v>
      </c>
      <c r="K261" s="100">
        <f t="shared" si="13"/>
        <v>6477365</v>
      </c>
      <c r="L261" s="100">
        <v>350</v>
      </c>
      <c r="M261" s="100">
        <v>6477015</v>
      </c>
      <c r="O261" s="98" t="s">
        <v>1031</v>
      </c>
      <c r="P261" s="99" t="s">
        <v>1973</v>
      </c>
      <c r="Q261" s="100">
        <v>1878700</v>
      </c>
      <c r="R261" s="46">
        <f t="shared" si="14"/>
        <v>2629718</v>
      </c>
      <c r="S261" s="79"/>
      <c r="T261" s="100">
        <v>2629718</v>
      </c>
      <c r="V261" s="98" t="s">
        <v>1059</v>
      </c>
      <c r="W261" s="99" t="s">
        <v>1982</v>
      </c>
      <c r="X261" s="79"/>
      <c r="Y261" s="100">
        <f t="shared" si="15"/>
        <v>991827</v>
      </c>
      <c r="Z261" s="79"/>
      <c r="AA261" s="100">
        <v>991827</v>
      </c>
    </row>
    <row r="262" spans="1:27" ht="15">
      <c r="A262" s="98" t="s">
        <v>1082</v>
      </c>
      <c r="B262" s="99" t="s">
        <v>1989</v>
      </c>
      <c r="C262" s="100">
        <v>21050</v>
      </c>
      <c r="D262" s="100">
        <f t="shared" si="12"/>
        <v>281578</v>
      </c>
      <c r="E262" s="100">
        <v>86683</v>
      </c>
      <c r="F262" s="100">
        <v>194895</v>
      </c>
      <c r="H262" s="98" t="s">
        <v>1156</v>
      </c>
      <c r="I262" s="99" t="s">
        <v>2007</v>
      </c>
      <c r="J262" s="79"/>
      <c r="K262" s="100">
        <f t="shared" si="13"/>
        <v>202000</v>
      </c>
      <c r="L262" s="79"/>
      <c r="M262" s="100">
        <v>202000</v>
      </c>
      <c r="O262" s="98" t="s">
        <v>1035</v>
      </c>
      <c r="P262" s="99" t="s">
        <v>1974</v>
      </c>
      <c r="Q262" s="100">
        <v>772800</v>
      </c>
      <c r="R262" s="46">
        <f t="shared" si="14"/>
        <v>1034940</v>
      </c>
      <c r="S262" s="100">
        <v>8600</v>
      </c>
      <c r="T262" s="100">
        <v>1026340</v>
      </c>
      <c r="V262" s="98" t="s">
        <v>1062</v>
      </c>
      <c r="W262" s="99" t="s">
        <v>1946</v>
      </c>
      <c r="X262" s="100">
        <v>185600</v>
      </c>
      <c r="Y262" s="100">
        <f t="shared" si="15"/>
        <v>102576</v>
      </c>
      <c r="Z262" s="100">
        <v>17600</v>
      </c>
      <c r="AA262" s="100">
        <v>84976</v>
      </c>
    </row>
    <row r="263" spans="1:27" ht="15">
      <c r="A263" s="98" t="s">
        <v>1088</v>
      </c>
      <c r="B263" s="99" t="s">
        <v>1991</v>
      </c>
      <c r="C263" s="79"/>
      <c r="D263" s="100">
        <f aca="true" t="shared" si="16" ref="D263:D326">E263+F263</f>
        <v>169161</v>
      </c>
      <c r="E263" s="100">
        <v>35500</v>
      </c>
      <c r="F263" s="100">
        <v>133661</v>
      </c>
      <c r="H263" s="98" t="s">
        <v>1159</v>
      </c>
      <c r="I263" s="99" t="s">
        <v>2008</v>
      </c>
      <c r="J263" s="100">
        <v>1795</v>
      </c>
      <c r="K263" s="100">
        <f aca="true" t="shared" si="17" ref="K263:K326">L263+M263</f>
        <v>991725</v>
      </c>
      <c r="L263" s="79"/>
      <c r="M263" s="100">
        <v>991725</v>
      </c>
      <c r="O263" s="98" t="s">
        <v>1038</v>
      </c>
      <c r="P263" s="99" t="s">
        <v>1975</v>
      </c>
      <c r="Q263" s="100">
        <v>14000</v>
      </c>
      <c r="R263" s="46">
        <f aca="true" t="shared" si="18" ref="R263:R326">S263+T263</f>
        <v>166560</v>
      </c>
      <c r="S263" s="100">
        <v>1600</v>
      </c>
      <c r="T263" s="100">
        <v>164960</v>
      </c>
      <c r="V263" s="98" t="s">
        <v>1064</v>
      </c>
      <c r="W263" s="99" t="s">
        <v>1983</v>
      </c>
      <c r="X263" s="79"/>
      <c r="Y263" s="100">
        <f aca="true" t="shared" si="19" ref="Y263:Y326">Z263+AA263</f>
        <v>391529</v>
      </c>
      <c r="Z263" s="79"/>
      <c r="AA263" s="100">
        <v>391529</v>
      </c>
    </row>
    <row r="264" spans="1:27" ht="15">
      <c r="A264" s="98" t="s">
        <v>1091</v>
      </c>
      <c r="B264" s="99" t="s">
        <v>2246</v>
      </c>
      <c r="C264" s="79"/>
      <c r="D264" s="100">
        <f t="shared" si="16"/>
        <v>5400</v>
      </c>
      <c r="E264" s="79"/>
      <c r="F264" s="100">
        <v>5400</v>
      </c>
      <c r="H264" s="98" t="s">
        <v>1162</v>
      </c>
      <c r="I264" s="99" t="s">
        <v>2290</v>
      </c>
      <c r="J264" s="79"/>
      <c r="K264" s="100">
        <f t="shared" si="17"/>
        <v>9900</v>
      </c>
      <c r="L264" s="79"/>
      <c r="M264" s="100">
        <v>9900</v>
      </c>
      <c r="O264" s="98" t="s">
        <v>1041</v>
      </c>
      <c r="P264" s="99" t="s">
        <v>1976</v>
      </c>
      <c r="Q264" s="79"/>
      <c r="R264" s="46">
        <f t="shared" si="18"/>
        <v>29900</v>
      </c>
      <c r="S264" s="79"/>
      <c r="T264" s="100">
        <v>29900</v>
      </c>
      <c r="V264" s="98" t="s">
        <v>1067</v>
      </c>
      <c r="W264" s="99" t="s">
        <v>1984</v>
      </c>
      <c r="X264" s="79"/>
      <c r="Y264" s="100">
        <f t="shared" si="19"/>
        <v>175851</v>
      </c>
      <c r="Z264" s="79"/>
      <c r="AA264" s="100">
        <v>175851</v>
      </c>
    </row>
    <row r="265" spans="1:27" ht="15">
      <c r="A265" s="98" t="s">
        <v>1094</v>
      </c>
      <c r="B265" s="99" t="s">
        <v>1992</v>
      </c>
      <c r="C265" s="100">
        <v>819804</v>
      </c>
      <c r="D265" s="100">
        <f t="shared" si="16"/>
        <v>805158</v>
      </c>
      <c r="E265" s="100">
        <v>169800</v>
      </c>
      <c r="F265" s="100">
        <v>635358</v>
      </c>
      <c r="H265" s="98" t="s">
        <v>1165</v>
      </c>
      <c r="I265" s="99" t="s">
        <v>2009</v>
      </c>
      <c r="J265" s="100">
        <v>10000</v>
      </c>
      <c r="K265" s="100">
        <f t="shared" si="17"/>
        <v>2972019</v>
      </c>
      <c r="L265" s="79"/>
      <c r="M265" s="100">
        <v>2972019</v>
      </c>
      <c r="O265" s="98" t="s">
        <v>1044</v>
      </c>
      <c r="P265" s="99" t="s">
        <v>1977</v>
      </c>
      <c r="Q265" s="79"/>
      <c r="R265" s="46">
        <f t="shared" si="18"/>
        <v>74243</v>
      </c>
      <c r="S265" s="79"/>
      <c r="T265" s="100">
        <v>74243</v>
      </c>
      <c r="V265" s="98" t="s">
        <v>1070</v>
      </c>
      <c r="W265" s="99" t="s">
        <v>1985</v>
      </c>
      <c r="X265" s="100">
        <v>20600</v>
      </c>
      <c r="Y265" s="100">
        <f t="shared" si="19"/>
        <v>35504</v>
      </c>
      <c r="Z265" s="79"/>
      <c r="AA265" s="100">
        <v>35504</v>
      </c>
    </row>
    <row r="266" spans="1:27" ht="15">
      <c r="A266" s="98" t="s">
        <v>1097</v>
      </c>
      <c r="B266" s="99" t="s">
        <v>1993</v>
      </c>
      <c r="C266" s="100">
        <v>1005100</v>
      </c>
      <c r="D266" s="100">
        <f t="shared" si="16"/>
        <v>1582457</v>
      </c>
      <c r="E266" s="100">
        <v>152100</v>
      </c>
      <c r="F266" s="100">
        <v>1430357</v>
      </c>
      <c r="H266" s="98" t="s">
        <v>1168</v>
      </c>
      <c r="I266" s="99" t="s">
        <v>2010</v>
      </c>
      <c r="J266" s="100">
        <v>202000</v>
      </c>
      <c r="K266" s="100">
        <f t="shared" si="17"/>
        <v>8738109</v>
      </c>
      <c r="L266" s="79"/>
      <c r="M266" s="100">
        <v>8738109</v>
      </c>
      <c r="O266" s="98" t="s">
        <v>1047</v>
      </c>
      <c r="P266" s="99" t="s">
        <v>1978</v>
      </c>
      <c r="Q266" s="100">
        <v>62304</v>
      </c>
      <c r="R266" s="46">
        <f t="shared" si="18"/>
        <v>422214</v>
      </c>
      <c r="S266" s="100">
        <v>1</v>
      </c>
      <c r="T266" s="100">
        <v>422213</v>
      </c>
      <c r="V266" s="98" t="s">
        <v>1073</v>
      </c>
      <c r="W266" s="99" t="s">
        <v>1986</v>
      </c>
      <c r="X266" s="79"/>
      <c r="Y266" s="100">
        <f t="shared" si="19"/>
        <v>47851</v>
      </c>
      <c r="Z266" s="79"/>
      <c r="AA266" s="100">
        <v>47851</v>
      </c>
    </row>
    <row r="267" spans="1:27" ht="15">
      <c r="A267" s="98" t="s">
        <v>1100</v>
      </c>
      <c r="B267" s="99" t="s">
        <v>1994</v>
      </c>
      <c r="C267" s="79"/>
      <c r="D267" s="100">
        <f t="shared" si="16"/>
        <v>24650</v>
      </c>
      <c r="E267" s="79"/>
      <c r="F267" s="100">
        <v>24650</v>
      </c>
      <c r="H267" s="98" t="s">
        <v>1177</v>
      </c>
      <c r="I267" s="99" t="s">
        <v>2013</v>
      </c>
      <c r="J267" s="79"/>
      <c r="K267" s="100">
        <f t="shared" si="17"/>
        <v>23158</v>
      </c>
      <c r="L267" s="79"/>
      <c r="M267" s="100">
        <v>23158</v>
      </c>
      <c r="O267" s="98" t="s">
        <v>1050</v>
      </c>
      <c r="P267" s="99" t="s">
        <v>1979</v>
      </c>
      <c r="Q267" s="100">
        <v>221000</v>
      </c>
      <c r="R267" s="46">
        <f t="shared" si="18"/>
        <v>1854865</v>
      </c>
      <c r="S267" s="100">
        <v>153150</v>
      </c>
      <c r="T267" s="100">
        <v>1701715</v>
      </c>
      <c r="V267" s="98" t="s">
        <v>1076</v>
      </c>
      <c r="W267" s="99" t="s">
        <v>1987</v>
      </c>
      <c r="X267" s="100">
        <v>14977</v>
      </c>
      <c r="Y267" s="100">
        <f t="shared" si="19"/>
        <v>4216578</v>
      </c>
      <c r="Z267" s="100">
        <v>327151</v>
      </c>
      <c r="AA267" s="100">
        <v>3889427</v>
      </c>
    </row>
    <row r="268" spans="1:27" ht="15">
      <c r="A268" s="98" t="s">
        <v>1103</v>
      </c>
      <c r="B268" s="99" t="s">
        <v>1995</v>
      </c>
      <c r="C268" s="100">
        <v>69200</v>
      </c>
      <c r="D268" s="100">
        <f t="shared" si="16"/>
        <v>363790</v>
      </c>
      <c r="E268" s="100">
        <v>38850</v>
      </c>
      <c r="F268" s="100">
        <v>324940</v>
      </c>
      <c r="H268" s="98" t="s">
        <v>1183</v>
      </c>
      <c r="I268" s="99" t="s">
        <v>2015</v>
      </c>
      <c r="J268" s="79"/>
      <c r="K268" s="100">
        <f t="shared" si="17"/>
        <v>73829</v>
      </c>
      <c r="L268" s="79"/>
      <c r="M268" s="100">
        <v>73829</v>
      </c>
      <c r="O268" s="98" t="s">
        <v>1053</v>
      </c>
      <c r="P268" s="99" t="s">
        <v>1980</v>
      </c>
      <c r="Q268" s="100">
        <v>167700</v>
      </c>
      <c r="R268" s="46">
        <f t="shared" si="18"/>
        <v>1031366</v>
      </c>
      <c r="S268" s="100">
        <v>184900</v>
      </c>
      <c r="T268" s="100">
        <v>846466</v>
      </c>
      <c r="V268" s="98" t="s">
        <v>1079</v>
      </c>
      <c r="W268" s="99" t="s">
        <v>1988</v>
      </c>
      <c r="X268" s="79"/>
      <c r="Y268" s="100">
        <f t="shared" si="19"/>
        <v>301994</v>
      </c>
      <c r="Z268" s="79"/>
      <c r="AA268" s="100">
        <v>301994</v>
      </c>
    </row>
    <row r="269" spans="1:27" ht="15">
      <c r="A269" s="98" t="s">
        <v>1106</v>
      </c>
      <c r="B269" s="99" t="s">
        <v>1996</v>
      </c>
      <c r="C269" s="79"/>
      <c r="D269" s="100">
        <f t="shared" si="16"/>
        <v>48782</v>
      </c>
      <c r="E269" s="100">
        <v>1700</v>
      </c>
      <c r="F269" s="100">
        <v>47082</v>
      </c>
      <c r="H269" s="98" t="s">
        <v>1186</v>
      </c>
      <c r="I269" s="99" t="s">
        <v>2016</v>
      </c>
      <c r="J269" s="79"/>
      <c r="K269" s="100">
        <f t="shared" si="17"/>
        <v>2721531</v>
      </c>
      <c r="L269" s="79"/>
      <c r="M269" s="100">
        <v>2721531</v>
      </c>
      <c r="O269" s="98" t="s">
        <v>1056</v>
      </c>
      <c r="P269" s="99" t="s">
        <v>1981</v>
      </c>
      <c r="Q269" s="100">
        <v>22350</v>
      </c>
      <c r="R269" s="46">
        <f t="shared" si="18"/>
        <v>1180157</v>
      </c>
      <c r="S269" s="100">
        <v>0</v>
      </c>
      <c r="T269" s="100">
        <v>1180157</v>
      </c>
      <c r="V269" s="98" t="s">
        <v>1082</v>
      </c>
      <c r="W269" s="99" t="s">
        <v>1989</v>
      </c>
      <c r="X269" s="79"/>
      <c r="Y269" s="100">
        <f t="shared" si="19"/>
        <v>306161</v>
      </c>
      <c r="Z269" s="79"/>
      <c r="AA269" s="100">
        <v>306161</v>
      </c>
    </row>
    <row r="270" spans="1:27" ht="15">
      <c r="A270" s="98" t="s">
        <v>1109</v>
      </c>
      <c r="B270" s="99" t="s">
        <v>1997</v>
      </c>
      <c r="C270" s="100">
        <v>550</v>
      </c>
      <c r="D270" s="100">
        <f t="shared" si="16"/>
        <v>117823</v>
      </c>
      <c r="E270" s="79"/>
      <c r="F270" s="100">
        <v>117823</v>
      </c>
      <c r="H270" s="98" t="s">
        <v>1189</v>
      </c>
      <c r="I270" s="99" t="s">
        <v>2017</v>
      </c>
      <c r="J270" s="79"/>
      <c r="K270" s="100">
        <f t="shared" si="17"/>
        <v>56694</v>
      </c>
      <c r="L270" s="79"/>
      <c r="M270" s="100">
        <v>56694</v>
      </c>
      <c r="O270" s="98" t="s">
        <v>1059</v>
      </c>
      <c r="P270" s="99" t="s">
        <v>1982</v>
      </c>
      <c r="Q270" s="79"/>
      <c r="R270" s="46">
        <f t="shared" si="18"/>
        <v>450516</v>
      </c>
      <c r="S270" s="79"/>
      <c r="T270" s="100">
        <v>450516</v>
      </c>
      <c r="V270" s="98" t="s">
        <v>1085</v>
      </c>
      <c r="W270" s="99" t="s">
        <v>1990</v>
      </c>
      <c r="X270" s="79"/>
      <c r="Y270" s="100">
        <f t="shared" si="19"/>
        <v>411622</v>
      </c>
      <c r="Z270" s="100">
        <v>5000</v>
      </c>
      <c r="AA270" s="100">
        <v>406622</v>
      </c>
    </row>
    <row r="271" spans="1:27" ht="15">
      <c r="A271" s="98" t="s">
        <v>1113</v>
      </c>
      <c r="B271" s="99" t="s">
        <v>1998</v>
      </c>
      <c r="C271" s="79"/>
      <c r="D271" s="100">
        <f t="shared" si="16"/>
        <v>653787</v>
      </c>
      <c r="E271" s="79"/>
      <c r="F271" s="100">
        <v>653787</v>
      </c>
      <c r="H271" s="98" t="s">
        <v>1192</v>
      </c>
      <c r="I271" s="99" t="s">
        <v>1951</v>
      </c>
      <c r="J271" s="100">
        <v>41301</v>
      </c>
      <c r="K271" s="100">
        <f t="shared" si="17"/>
        <v>935618</v>
      </c>
      <c r="L271" s="79"/>
      <c r="M271" s="100">
        <v>935618</v>
      </c>
      <c r="O271" s="98" t="s">
        <v>1062</v>
      </c>
      <c r="P271" s="99" t="s">
        <v>1946</v>
      </c>
      <c r="Q271" s="100">
        <v>602250</v>
      </c>
      <c r="R271" s="46">
        <f t="shared" si="18"/>
        <v>967950</v>
      </c>
      <c r="S271" s="100">
        <v>283500</v>
      </c>
      <c r="T271" s="100">
        <v>684450</v>
      </c>
      <c r="V271" s="98" t="s">
        <v>1088</v>
      </c>
      <c r="W271" s="99" t="s">
        <v>1991</v>
      </c>
      <c r="X271" s="100">
        <v>3316866</v>
      </c>
      <c r="Y271" s="100">
        <f t="shared" si="19"/>
        <v>1365787</v>
      </c>
      <c r="Z271" s="79"/>
      <c r="AA271" s="100">
        <v>1365787</v>
      </c>
    </row>
    <row r="272" spans="1:27" ht="15">
      <c r="A272" s="98" t="s">
        <v>1123</v>
      </c>
      <c r="B272" s="99" t="s">
        <v>1999</v>
      </c>
      <c r="C272" s="79"/>
      <c r="D272" s="100">
        <f t="shared" si="16"/>
        <v>827693</v>
      </c>
      <c r="E272" s="100">
        <v>31000</v>
      </c>
      <c r="F272" s="100">
        <v>796693</v>
      </c>
      <c r="H272" s="98" t="s">
        <v>1194</v>
      </c>
      <c r="I272" s="99" t="s">
        <v>2018</v>
      </c>
      <c r="J272" s="79"/>
      <c r="K272" s="100">
        <f t="shared" si="17"/>
        <v>3233621</v>
      </c>
      <c r="L272" s="79"/>
      <c r="M272" s="100">
        <v>3233621</v>
      </c>
      <c r="O272" s="98" t="s">
        <v>1064</v>
      </c>
      <c r="P272" s="99" t="s">
        <v>1983</v>
      </c>
      <c r="Q272" s="100">
        <v>702000</v>
      </c>
      <c r="R272" s="46">
        <f t="shared" si="18"/>
        <v>165789</v>
      </c>
      <c r="S272" s="79"/>
      <c r="T272" s="100">
        <v>165789</v>
      </c>
      <c r="V272" s="98" t="s">
        <v>1091</v>
      </c>
      <c r="W272" s="99" t="s">
        <v>2246</v>
      </c>
      <c r="X272" s="79"/>
      <c r="Y272" s="100">
        <f t="shared" si="19"/>
        <v>52483</v>
      </c>
      <c r="Z272" s="79"/>
      <c r="AA272" s="100">
        <v>52483</v>
      </c>
    </row>
    <row r="273" spans="1:27" ht="15">
      <c r="A273" s="98" t="s">
        <v>1126</v>
      </c>
      <c r="B273" s="99" t="s">
        <v>1748</v>
      </c>
      <c r="C273" s="100">
        <v>214283</v>
      </c>
      <c r="D273" s="100">
        <f t="shared" si="16"/>
        <v>2670068</v>
      </c>
      <c r="E273" s="100">
        <v>69650</v>
      </c>
      <c r="F273" s="100">
        <v>2600418</v>
      </c>
      <c r="H273" s="98" t="s">
        <v>1196</v>
      </c>
      <c r="I273" s="99" t="s">
        <v>2019</v>
      </c>
      <c r="J273" s="79"/>
      <c r="K273" s="100">
        <f t="shared" si="17"/>
        <v>30000</v>
      </c>
      <c r="L273" s="79"/>
      <c r="M273" s="100">
        <v>30000</v>
      </c>
      <c r="O273" s="98" t="s">
        <v>1067</v>
      </c>
      <c r="P273" s="99" t="s">
        <v>1984</v>
      </c>
      <c r="Q273" s="79"/>
      <c r="R273" s="46">
        <f t="shared" si="18"/>
        <v>55400</v>
      </c>
      <c r="S273" s="79"/>
      <c r="T273" s="100">
        <v>55400</v>
      </c>
      <c r="V273" s="98" t="s">
        <v>1094</v>
      </c>
      <c r="W273" s="99" t="s">
        <v>1992</v>
      </c>
      <c r="X273" s="100">
        <v>700943</v>
      </c>
      <c r="Y273" s="100">
        <f t="shared" si="19"/>
        <v>14991854</v>
      </c>
      <c r="Z273" s="100">
        <v>214301</v>
      </c>
      <c r="AA273" s="100">
        <v>14777553</v>
      </c>
    </row>
    <row r="274" spans="1:27" ht="15">
      <c r="A274" s="98" t="s">
        <v>1128</v>
      </c>
      <c r="B274" s="99" t="s">
        <v>2000</v>
      </c>
      <c r="C274" s="79"/>
      <c r="D274" s="100">
        <f t="shared" si="16"/>
        <v>149806</v>
      </c>
      <c r="E274" s="79"/>
      <c r="F274" s="100">
        <v>149806</v>
      </c>
      <c r="H274" s="98" t="s">
        <v>1199</v>
      </c>
      <c r="I274" s="99" t="s">
        <v>2020</v>
      </c>
      <c r="J274" s="100">
        <v>339480</v>
      </c>
      <c r="K274" s="100">
        <f t="shared" si="17"/>
        <v>721292</v>
      </c>
      <c r="L274" s="79"/>
      <c r="M274" s="100">
        <v>721292</v>
      </c>
      <c r="O274" s="98" t="s">
        <v>1070</v>
      </c>
      <c r="P274" s="99" t="s">
        <v>1985</v>
      </c>
      <c r="Q274" s="79"/>
      <c r="R274" s="46">
        <f t="shared" si="18"/>
        <v>21743</v>
      </c>
      <c r="S274" s="79"/>
      <c r="T274" s="100">
        <v>21743</v>
      </c>
      <c r="V274" s="98" t="s">
        <v>1097</v>
      </c>
      <c r="W274" s="99" t="s">
        <v>1993</v>
      </c>
      <c r="X274" s="100">
        <v>1599060</v>
      </c>
      <c r="Y274" s="100">
        <f t="shared" si="19"/>
        <v>1001953</v>
      </c>
      <c r="Z274" s="79"/>
      <c r="AA274" s="100">
        <v>1001953</v>
      </c>
    </row>
    <row r="275" spans="1:27" ht="15">
      <c r="A275" s="98" t="s">
        <v>1131</v>
      </c>
      <c r="B275" s="99" t="s">
        <v>2001</v>
      </c>
      <c r="C275" s="79"/>
      <c r="D275" s="100">
        <f t="shared" si="16"/>
        <v>177525</v>
      </c>
      <c r="E275" s="100">
        <v>85900</v>
      </c>
      <c r="F275" s="100">
        <v>91625</v>
      </c>
      <c r="H275" s="98" t="s">
        <v>1202</v>
      </c>
      <c r="I275" s="99" t="s">
        <v>2021</v>
      </c>
      <c r="J275" s="100">
        <v>111500</v>
      </c>
      <c r="K275" s="100">
        <f t="shared" si="17"/>
        <v>1592936</v>
      </c>
      <c r="L275" s="79"/>
      <c r="M275" s="100">
        <v>1592936</v>
      </c>
      <c r="O275" s="98" t="s">
        <v>1073</v>
      </c>
      <c r="P275" s="99" t="s">
        <v>1986</v>
      </c>
      <c r="Q275" s="79"/>
      <c r="R275" s="46">
        <f t="shared" si="18"/>
        <v>422740</v>
      </c>
      <c r="S275" s="79"/>
      <c r="T275" s="100">
        <v>422740</v>
      </c>
      <c r="V275" s="98" t="s">
        <v>1100</v>
      </c>
      <c r="W275" s="99" t="s">
        <v>1994</v>
      </c>
      <c r="X275" s="79"/>
      <c r="Y275" s="100">
        <f t="shared" si="19"/>
        <v>3928</v>
      </c>
      <c r="Z275" s="79"/>
      <c r="AA275" s="100">
        <v>3928</v>
      </c>
    </row>
    <row r="276" spans="1:27" ht="15">
      <c r="A276" s="98" t="s">
        <v>1134</v>
      </c>
      <c r="B276" s="99" t="s">
        <v>1914</v>
      </c>
      <c r="C276" s="100">
        <v>562501</v>
      </c>
      <c r="D276" s="100">
        <f t="shared" si="16"/>
        <v>1282563</v>
      </c>
      <c r="E276" s="100">
        <v>18001</v>
      </c>
      <c r="F276" s="100">
        <v>1264562</v>
      </c>
      <c r="H276" s="98" t="s">
        <v>1208</v>
      </c>
      <c r="I276" s="99" t="s">
        <v>2023</v>
      </c>
      <c r="J276" s="100">
        <v>122050</v>
      </c>
      <c r="K276" s="100">
        <f t="shared" si="17"/>
        <v>935356</v>
      </c>
      <c r="L276" s="79"/>
      <c r="M276" s="100">
        <v>935356</v>
      </c>
      <c r="O276" s="98" t="s">
        <v>1076</v>
      </c>
      <c r="P276" s="99" t="s">
        <v>1987</v>
      </c>
      <c r="Q276" s="100">
        <v>159040</v>
      </c>
      <c r="R276" s="46">
        <f t="shared" si="18"/>
        <v>150389</v>
      </c>
      <c r="S276" s="79"/>
      <c r="T276" s="100">
        <v>150389</v>
      </c>
      <c r="V276" s="98" t="s">
        <v>1103</v>
      </c>
      <c r="W276" s="99" t="s">
        <v>1995</v>
      </c>
      <c r="X276" s="100">
        <v>209435</v>
      </c>
      <c r="Y276" s="100">
        <f t="shared" si="19"/>
        <v>185356</v>
      </c>
      <c r="Z276" s="100">
        <v>2500</v>
      </c>
      <c r="AA276" s="100">
        <v>182856</v>
      </c>
    </row>
    <row r="277" spans="1:27" ht="15">
      <c r="A277" s="98" t="s">
        <v>1136</v>
      </c>
      <c r="B277" s="99" t="s">
        <v>1915</v>
      </c>
      <c r="C277" s="100">
        <v>1145000</v>
      </c>
      <c r="D277" s="100">
        <f t="shared" si="16"/>
        <v>975022</v>
      </c>
      <c r="E277" s="100">
        <v>162000</v>
      </c>
      <c r="F277" s="100">
        <v>813022</v>
      </c>
      <c r="H277" s="98" t="s">
        <v>1211</v>
      </c>
      <c r="I277" s="99" t="s">
        <v>2262</v>
      </c>
      <c r="J277" s="79"/>
      <c r="K277" s="100">
        <f t="shared" si="17"/>
        <v>32077</v>
      </c>
      <c r="L277" s="79"/>
      <c r="M277" s="100">
        <v>32077</v>
      </c>
      <c r="O277" s="98" t="s">
        <v>1079</v>
      </c>
      <c r="P277" s="99" t="s">
        <v>1988</v>
      </c>
      <c r="Q277" s="100">
        <v>33900</v>
      </c>
      <c r="R277" s="46">
        <f t="shared" si="18"/>
        <v>348182</v>
      </c>
      <c r="S277" s="100">
        <v>39100</v>
      </c>
      <c r="T277" s="100">
        <v>309082</v>
      </c>
      <c r="V277" s="98" t="s">
        <v>1106</v>
      </c>
      <c r="W277" s="99" t="s">
        <v>1996</v>
      </c>
      <c r="X277" s="100">
        <v>164750</v>
      </c>
      <c r="Y277" s="100">
        <f t="shared" si="19"/>
        <v>517215</v>
      </c>
      <c r="Z277" s="100">
        <v>124800</v>
      </c>
      <c r="AA277" s="100">
        <v>392415</v>
      </c>
    </row>
    <row r="278" spans="1:27" ht="15">
      <c r="A278" s="98" t="s">
        <v>1138</v>
      </c>
      <c r="B278" s="99" t="s">
        <v>2002</v>
      </c>
      <c r="C278" s="79"/>
      <c r="D278" s="100">
        <f t="shared" si="16"/>
        <v>678184</v>
      </c>
      <c r="E278" s="100">
        <v>561000</v>
      </c>
      <c r="F278" s="100">
        <v>117184</v>
      </c>
      <c r="H278" s="98" t="s">
        <v>1214</v>
      </c>
      <c r="I278" s="99" t="s">
        <v>2024</v>
      </c>
      <c r="J278" s="100">
        <v>3</v>
      </c>
      <c r="K278" s="100">
        <f t="shared" si="17"/>
        <v>403867</v>
      </c>
      <c r="L278" s="100">
        <v>1000</v>
      </c>
      <c r="M278" s="100">
        <v>402867</v>
      </c>
      <c r="O278" s="98" t="s">
        <v>1082</v>
      </c>
      <c r="P278" s="99" t="s">
        <v>1989</v>
      </c>
      <c r="Q278" s="100">
        <v>296050</v>
      </c>
      <c r="R278" s="46">
        <f t="shared" si="18"/>
        <v>969979</v>
      </c>
      <c r="S278" s="100">
        <v>376483</v>
      </c>
      <c r="T278" s="100">
        <v>593496</v>
      </c>
      <c r="V278" s="98" t="s">
        <v>1109</v>
      </c>
      <c r="W278" s="99" t="s">
        <v>1997</v>
      </c>
      <c r="X278" s="100">
        <v>159600</v>
      </c>
      <c r="Y278" s="100">
        <f t="shared" si="19"/>
        <v>1</v>
      </c>
      <c r="Z278" s="79"/>
      <c r="AA278" s="100">
        <v>1</v>
      </c>
    </row>
    <row r="279" spans="1:27" ht="15">
      <c r="A279" s="98" t="s">
        <v>1147</v>
      </c>
      <c r="B279" s="99" t="s">
        <v>2003</v>
      </c>
      <c r="C279" s="79"/>
      <c r="D279" s="100">
        <f t="shared" si="16"/>
        <v>1483402</v>
      </c>
      <c r="E279" s="79"/>
      <c r="F279" s="100">
        <v>1483402</v>
      </c>
      <c r="H279" s="98" t="s">
        <v>1217</v>
      </c>
      <c r="I279" s="99" t="s">
        <v>2025</v>
      </c>
      <c r="J279" s="100">
        <v>1200</v>
      </c>
      <c r="K279" s="100">
        <f t="shared" si="17"/>
        <v>1400452</v>
      </c>
      <c r="L279" s="100">
        <v>100</v>
      </c>
      <c r="M279" s="100">
        <v>1400352</v>
      </c>
      <c r="O279" s="98" t="s">
        <v>1085</v>
      </c>
      <c r="P279" s="99" t="s">
        <v>1990</v>
      </c>
      <c r="Q279" s="79"/>
      <c r="R279" s="46">
        <f t="shared" si="18"/>
        <v>101850</v>
      </c>
      <c r="S279" s="79"/>
      <c r="T279" s="100">
        <v>101850</v>
      </c>
      <c r="V279" s="98" t="s">
        <v>1113</v>
      </c>
      <c r="W279" s="99" t="s">
        <v>1998</v>
      </c>
      <c r="X279" s="100">
        <v>28700</v>
      </c>
      <c r="Y279" s="100">
        <f t="shared" si="19"/>
        <v>5651952</v>
      </c>
      <c r="Z279" s="100">
        <v>280000</v>
      </c>
      <c r="AA279" s="100">
        <v>5371952</v>
      </c>
    </row>
    <row r="280" spans="1:27" ht="15">
      <c r="A280" s="98" t="s">
        <v>1150</v>
      </c>
      <c r="B280" s="99" t="s">
        <v>2004</v>
      </c>
      <c r="C280" s="100">
        <v>1404850</v>
      </c>
      <c r="D280" s="100">
        <f t="shared" si="16"/>
        <v>1145151</v>
      </c>
      <c r="E280" s="79"/>
      <c r="F280" s="100">
        <v>1145151</v>
      </c>
      <c r="H280" s="98" t="s">
        <v>1220</v>
      </c>
      <c r="I280" s="99" t="s">
        <v>2026</v>
      </c>
      <c r="J280" s="79"/>
      <c r="K280" s="100">
        <f t="shared" si="17"/>
        <v>703832</v>
      </c>
      <c r="L280" s="79"/>
      <c r="M280" s="100">
        <v>703832</v>
      </c>
      <c r="O280" s="98" t="s">
        <v>1088</v>
      </c>
      <c r="P280" s="99" t="s">
        <v>1991</v>
      </c>
      <c r="Q280" s="100">
        <v>393601</v>
      </c>
      <c r="R280" s="46">
        <f t="shared" si="18"/>
        <v>768454</v>
      </c>
      <c r="S280" s="100">
        <v>36300</v>
      </c>
      <c r="T280" s="100">
        <v>732154</v>
      </c>
      <c r="V280" s="98" t="s">
        <v>1123</v>
      </c>
      <c r="W280" s="99" t="s">
        <v>1999</v>
      </c>
      <c r="X280" s="79"/>
      <c r="Y280" s="100">
        <f t="shared" si="19"/>
        <v>3191271</v>
      </c>
      <c r="Z280" s="79"/>
      <c r="AA280" s="100">
        <v>3191271</v>
      </c>
    </row>
    <row r="281" spans="1:27" ht="15">
      <c r="A281" s="98" t="s">
        <v>1152</v>
      </c>
      <c r="B281" s="99" t="s">
        <v>2005</v>
      </c>
      <c r="C281" s="100">
        <v>147800</v>
      </c>
      <c r="D281" s="100">
        <f t="shared" si="16"/>
        <v>1118090</v>
      </c>
      <c r="E281" s="100">
        <v>37150</v>
      </c>
      <c r="F281" s="100">
        <v>1080940</v>
      </c>
      <c r="H281" s="98" t="s">
        <v>1223</v>
      </c>
      <c r="I281" s="99" t="s">
        <v>2027</v>
      </c>
      <c r="J281" s="79"/>
      <c r="K281" s="100">
        <f t="shared" si="17"/>
        <v>33821</v>
      </c>
      <c r="L281" s="79"/>
      <c r="M281" s="100">
        <v>33821</v>
      </c>
      <c r="O281" s="98" t="s">
        <v>1091</v>
      </c>
      <c r="P281" s="99" t="s">
        <v>2246</v>
      </c>
      <c r="Q281" s="79"/>
      <c r="R281" s="46">
        <f t="shared" si="18"/>
        <v>43450</v>
      </c>
      <c r="S281" s="100">
        <v>800</v>
      </c>
      <c r="T281" s="100">
        <v>42650</v>
      </c>
      <c r="V281" s="98" t="s">
        <v>1126</v>
      </c>
      <c r="W281" s="99" t="s">
        <v>1748</v>
      </c>
      <c r="X281" s="100">
        <v>712004</v>
      </c>
      <c r="Y281" s="100">
        <f t="shared" si="19"/>
        <v>1576944</v>
      </c>
      <c r="Z281" s="79"/>
      <c r="AA281" s="100">
        <v>1576944</v>
      </c>
    </row>
    <row r="282" spans="1:27" ht="15">
      <c r="A282" s="101" t="s">
        <v>1144</v>
      </c>
      <c r="B282" s="99" t="s">
        <v>2006</v>
      </c>
      <c r="C282" s="100">
        <v>9189893</v>
      </c>
      <c r="D282" s="100">
        <f t="shared" si="16"/>
        <v>1977707</v>
      </c>
      <c r="E282" s="100">
        <v>886640</v>
      </c>
      <c r="F282" s="100">
        <v>1091067</v>
      </c>
      <c r="H282" s="98" t="s">
        <v>1226</v>
      </c>
      <c r="I282" s="99" t="s">
        <v>2028</v>
      </c>
      <c r="J282" s="100">
        <v>159950</v>
      </c>
      <c r="K282" s="100">
        <f t="shared" si="17"/>
        <v>8977896</v>
      </c>
      <c r="L282" s="100">
        <v>3275000</v>
      </c>
      <c r="M282" s="100">
        <v>5702896</v>
      </c>
      <c r="O282" s="98" t="s">
        <v>1094</v>
      </c>
      <c r="P282" s="99" t="s">
        <v>1992</v>
      </c>
      <c r="Q282" s="100">
        <v>3952601</v>
      </c>
      <c r="R282" s="46">
        <f t="shared" si="18"/>
        <v>3178947</v>
      </c>
      <c r="S282" s="100">
        <v>368954</v>
      </c>
      <c r="T282" s="100">
        <v>2809993</v>
      </c>
      <c r="V282" s="98" t="s">
        <v>1128</v>
      </c>
      <c r="W282" s="99" t="s">
        <v>2000</v>
      </c>
      <c r="X282" s="79"/>
      <c r="Y282" s="100">
        <f t="shared" si="19"/>
        <v>507468</v>
      </c>
      <c r="Z282" s="79"/>
      <c r="AA282" s="100">
        <v>507468</v>
      </c>
    </row>
    <row r="283" spans="1:27" ht="15">
      <c r="A283" s="98" t="s">
        <v>1156</v>
      </c>
      <c r="B283" s="99" t="s">
        <v>2007</v>
      </c>
      <c r="C283" s="79"/>
      <c r="D283" s="100">
        <f t="shared" si="16"/>
        <v>43393</v>
      </c>
      <c r="E283" s="79"/>
      <c r="F283" s="100">
        <v>43393</v>
      </c>
      <c r="H283" s="98" t="s">
        <v>1230</v>
      </c>
      <c r="I283" s="99" t="s">
        <v>2029</v>
      </c>
      <c r="J283" s="100">
        <v>35791</v>
      </c>
      <c r="K283" s="100">
        <f t="shared" si="17"/>
        <v>13150</v>
      </c>
      <c r="L283" s="79"/>
      <c r="M283" s="100">
        <v>13150</v>
      </c>
      <c r="O283" s="98" t="s">
        <v>1097</v>
      </c>
      <c r="P283" s="99" t="s">
        <v>1993</v>
      </c>
      <c r="Q283" s="100">
        <v>5326250</v>
      </c>
      <c r="R283" s="46">
        <f t="shared" si="18"/>
        <v>3824196</v>
      </c>
      <c r="S283" s="100">
        <v>271800</v>
      </c>
      <c r="T283" s="100">
        <v>3552396</v>
      </c>
      <c r="V283" s="98" t="s">
        <v>1131</v>
      </c>
      <c r="W283" s="99" t="s">
        <v>2001</v>
      </c>
      <c r="X283" s="79"/>
      <c r="Y283" s="100">
        <f t="shared" si="19"/>
        <v>157172</v>
      </c>
      <c r="Z283" s="79"/>
      <c r="AA283" s="100">
        <v>157172</v>
      </c>
    </row>
    <row r="284" spans="1:27" ht="15">
      <c r="A284" s="98" t="s">
        <v>1159</v>
      </c>
      <c r="B284" s="99" t="s">
        <v>2008</v>
      </c>
      <c r="C284" s="100">
        <v>169000</v>
      </c>
      <c r="D284" s="100">
        <f t="shared" si="16"/>
        <v>301650</v>
      </c>
      <c r="E284" s="100">
        <v>24300</v>
      </c>
      <c r="F284" s="100">
        <v>277350</v>
      </c>
      <c r="H284" s="98" t="s">
        <v>1233</v>
      </c>
      <c r="I284" s="99" t="s">
        <v>2030</v>
      </c>
      <c r="J284" s="79"/>
      <c r="K284" s="100">
        <f t="shared" si="17"/>
        <v>1025</v>
      </c>
      <c r="L284" s="79"/>
      <c r="M284" s="100">
        <v>1025</v>
      </c>
      <c r="O284" s="98" t="s">
        <v>1100</v>
      </c>
      <c r="P284" s="99" t="s">
        <v>1994</v>
      </c>
      <c r="Q284" s="79"/>
      <c r="R284" s="46">
        <f t="shared" si="18"/>
        <v>188875</v>
      </c>
      <c r="S284" s="79"/>
      <c r="T284" s="100">
        <v>188875</v>
      </c>
      <c r="V284" s="98" t="s">
        <v>1134</v>
      </c>
      <c r="W284" s="99" t="s">
        <v>1914</v>
      </c>
      <c r="X284" s="100">
        <v>134600</v>
      </c>
      <c r="Y284" s="100">
        <f t="shared" si="19"/>
        <v>3763577</v>
      </c>
      <c r="Z284" s="100">
        <v>65500</v>
      </c>
      <c r="AA284" s="100">
        <v>3698077</v>
      </c>
    </row>
    <row r="285" spans="1:27" ht="15">
      <c r="A285" s="98" t="s">
        <v>1162</v>
      </c>
      <c r="B285" s="99" t="s">
        <v>2290</v>
      </c>
      <c r="C285" s="79"/>
      <c r="D285" s="100">
        <f t="shared" si="16"/>
        <v>238808</v>
      </c>
      <c r="E285" s="79"/>
      <c r="F285" s="100">
        <v>238808</v>
      </c>
      <c r="H285" s="98" t="s">
        <v>1236</v>
      </c>
      <c r="I285" s="99" t="s">
        <v>2031</v>
      </c>
      <c r="J285" s="100">
        <v>6200</v>
      </c>
      <c r="K285" s="100">
        <f t="shared" si="17"/>
        <v>320176</v>
      </c>
      <c r="L285" s="79"/>
      <c r="M285" s="100">
        <v>320176</v>
      </c>
      <c r="O285" s="98" t="s">
        <v>1103</v>
      </c>
      <c r="P285" s="99" t="s">
        <v>1995</v>
      </c>
      <c r="Q285" s="100">
        <v>661302</v>
      </c>
      <c r="R285" s="46">
        <f t="shared" si="18"/>
        <v>1635076</v>
      </c>
      <c r="S285" s="100">
        <v>62350</v>
      </c>
      <c r="T285" s="100">
        <v>1572726</v>
      </c>
      <c r="V285" s="98" t="s">
        <v>1136</v>
      </c>
      <c r="W285" s="99" t="s">
        <v>1915</v>
      </c>
      <c r="X285" s="100">
        <v>5479062</v>
      </c>
      <c r="Y285" s="100">
        <f t="shared" si="19"/>
        <v>14031664</v>
      </c>
      <c r="Z285" s="100">
        <v>3413605</v>
      </c>
      <c r="AA285" s="100">
        <v>10618059</v>
      </c>
    </row>
    <row r="286" spans="1:27" ht="15">
      <c r="A286" s="98" t="s">
        <v>1165</v>
      </c>
      <c r="B286" s="99" t="s">
        <v>2009</v>
      </c>
      <c r="C286" s="100">
        <v>549000</v>
      </c>
      <c r="D286" s="100">
        <f t="shared" si="16"/>
        <v>1450718</v>
      </c>
      <c r="E286" s="100">
        <v>449500</v>
      </c>
      <c r="F286" s="100">
        <v>1001218</v>
      </c>
      <c r="H286" s="98" t="s">
        <v>1239</v>
      </c>
      <c r="I286" s="99" t="s">
        <v>2032</v>
      </c>
      <c r="J286" s="79"/>
      <c r="K286" s="100">
        <f t="shared" si="17"/>
        <v>1500</v>
      </c>
      <c r="L286" s="79"/>
      <c r="M286" s="100">
        <v>1500</v>
      </c>
      <c r="O286" s="98" t="s">
        <v>1106</v>
      </c>
      <c r="P286" s="99" t="s">
        <v>1996</v>
      </c>
      <c r="Q286" s="100">
        <v>16000</v>
      </c>
      <c r="R286" s="46">
        <f t="shared" si="18"/>
        <v>1393332</v>
      </c>
      <c r="S286" s="100">
        <v>4700</v>
      </c>
      <c r="T286" s="100">
        <v>1388632</v>
      </c>
      <c r="V286" s="98" t="s">
        <v>1138</v>
      </c>
      <c r="W286" s="99" t="s">
        <v>2002</v>
      </c>
      <c r="X286" s="100">
        <v>227210</v>
      </c>
      <c r="Y286" s="100">
        <f t="shared" si="19"/>
        <v>253542</v>
      </c>
      <c r="Z286" s="79"/>
      <c r="AA286" s="100">
        <v>253542</v>
      </c>
    </row>
    <row r="287" spans="1:27" ht="15">
      <c r="A287" s="98" t="s">
        <v>1168</v>
      </c>
      <c r="B287" s="99" t="s">
        <v>2010</v>
      </c>
      <c r="C287" s="100">
        <v>1014102</v>
      </c>
      <c r="D287" s="100">
        <f t="shared" si="16"/>
        <v>2229413</v>
      </c>
      <c r="E287" s="100">
        <v>389352</v>
      </c>
      <c r="F287" s="100">
        <v>1840061</v>
      </c>
      <c r="H287" s="98" t="s">
        <v>1242</v>
      </c>
      <c r="I287" s="99" t="s">
        <v>2033</v>
      </c>
      <c r="J287" s="79"/>
      <c r="K287" s="100">
        <f t="shared" si="17"/>
        <v>24500</v>
      </c>
      <c r="L287" s="79"/>
      <c r="M287" s="100">
        <v>24500</v>
      </c>
      <c r="O287" s="98" t="s">
        <v>1109</v>
      </c>
      <c r="P287" s="99" t="s">
        <v>1997</v>
      </c>
      <c r="Q287" s="100">
        <v>827650</v>
      </c>
      <c r="R287" s="46">
        <f t="shared" si="18"/>
        <v>1528141</v>
      </c>
      <c r="S287" s="79"/>
      <c r="T287" s="100">
        <v>1528141</v>
      </c>
      <c r="V287" s="98" t="s">
        <v>1147</v>
      </c>
      <c r="W287" s="99" t="s">
        <v>2003</v>
      </c>
      <c r="X287" s="79"/>
      <c r="Y287" s="100">
        <f t="shared" si="19"/>
        <v>2513532</v>
      </c>
      <c r="Z287" s="79"/>
      <c r="AA287" s="100">
        <v>2513532</v>
      </c>
    </row>
    <row r="288" spans="1:27" ht="15">
      <c r="A288" s="98" t="s">
        <v>1171</v>
      </c>
      <c r="B288" s="99" t="s">
        <v>2011</v>
      </c>
      <c r="C288" s="79"/>
      <c r="D288" s="100">
        <f t="shared" si="16"/>
        <v>1459134</v>
      </c>
      <c r="E288" s="79"/>
      <c r="F288" s="100">
        <v>1459134</v>
      </c>
      <c r="H288" s="98" t="s">
        <v>1245</v>
      </c>
      <c r="I288" s="99" t="s">
        <v>2034</v>
      </c>
      <c r="J288" s="100">
        <v>21500</v>
      </c>
      <c r="K288" s="100">
        <f t="shared" si="17"/>
        <v>57601</v>
      </c>
      <c r="L288" s="79"/>
      <c r="M288" s="100">
        <v>57601</v>
      </c>
      <c r="O288" s="98" t="s">
        <v>1113</v>
      </c>
      <c r="P288" s="99" t="s">
        <v>1998</v>
      </c>
      <c r="Q288" s="100">
        <v>317756</v>
      </c>
      <c r="R288" s="46">
        <f t="shared" si="18"/>
        <v>2723318</v>
      </c>
      <c r="S288" s="100">
        <v>210500</v>
      </c>
      <c r="T288" s="100">
        <v>2512818</v>
      </c>
      <c r="V288" s="98" t="s">
        <v>1150</v>
      </c>
      <c r="W288" s="99" t="s">
        <v>2004</v>
      </c>
      <c r="X288" s="100">
        <v>1906720</v>
      </c>
      <c r="Y288" s="100">
        <f t="shared" si="19"/>
        <v>4174894</v>
      </c>
      <c r="Z288" s="79"/>
      <c r="AA288" s="100">
        <v>4174894</v>
      </c>
    </row>
    <row r="289" spans="1:27" ht="15">
      <c r="A289" s="98" t="s">
        <v>1174</v>
      </c>
      <c r="B289" s="99" t="s">
        <v>2012</v>
      </c>
      <c r="C289" s="100">
        <v>539205</v>
      </c>
      <c r="D289" s="100">
        <f t="shared" si="16"/>
        <v>339028</v>
      </c>
      <c r="E289" s="79"/>
      <c r="F289" s="100">
        <v>339028</v>
      </c>
      <c r="H289" s="98" t="s">
        <v>1251</v>
      </c>
      <c r="I289" s="99" t="s">
        <v>2036</v>
      </c>
      <c r="J289" s="79"/>
      <c r="K289" s="100">
        <f t="shared" si="17"/>
        <v>81155</v>
      </c>
      <c r="L289" s="79"/>
      <c r="M289" s="100">
        <v>81155</v>
      </c>
      <c r="O289" s="98" t="s">
        <v>1123</v>
      </c>
      <c r="P289" s="99" t="s">
        <v>1999</v>
      </c>
      <c r="Q289" s="100">
        <v>3014941</v>
      </c>
      <c r="R289" s="46">
        <f t="shared" si="18"/>
        <v>3468404</v>
      </c>
      <c r="S289" s="100">
        <v>31000</v>
      </c>
      <c r="T289" s="100">
        <v>3437404</v>
      </c>
      <c r="V289" s="98" t="s">
        <v>1152</v>
      </c>
      <c r="W289" s="99" t="s">
        <v>2005</v>
      </c>
      <c r="X289" s="100">
        <v>4525223</v>
      </c>
      <c r="Y289" s="100">
        <f t="shared" si="19"/>
        <v>6737084</v>
      </c>
      <c r="Z289" s="100">
        <v>132550</v>
      </c>
      <c r="AA289" s="100">
        <v>6604534</v>
      </c>
    </row>
    <row r="290" spans="1:27" ht="15">
      <c r="A290" s="98" t="s">
        <v>1177</v>
      </c>
      <c r="B290" s="99" t="s">
        <v>2013</v>
      </c>
      <c r="C290" s="79"/>
      <c r="D290" s="100">
        <f t="shared" si="16"/>
        <v>63515</v>
      </c>
      <c r="E290" s="79"/>
      <c r="F290" s="100">
        <v>63515</v>
      </c>
      <c r="H290" s="98" t="s">
        <v>1254</v>
      </c>
      <c r="I290" s="99" t="s">
        <v>2037</v>
      </c>
      <c r="J290" s="79"/>
      <c r="K290" s="100">
        <f t="shared" si="17"/>
        <v>204103</v>
      </c>
      <c r="L290" s="100">
        <v>1100</v>
      </c>
      <c r="M290" s="100">
        <v>203003</v>
      </c>
      <c r="O290" s="98" t="s">
        <v>1126</v>
      </c>
      <c r="P290" s="99" t="s">
        <v>1748</v>
      </c>
      <c r="Q290" s="100">
        <v>3876980</v>
      </c>
      <c r="R290" s="46">
        <f t="shared" si="18"/>
        <v>12043041</v>
      </c>
      <c r="S290" s="100">
        <v>267555</v>
      </c>
      <c r="T290" s="100">
        <v>11775486</v>
      </c>
      <c r="V290" s="101" t="s">
        <v>1144</v>
      </c>
      <c r="W290" s="99" t="s">
        <v>2006</v>
      </c>
      <c r="X290" s="100">
        <v>13320075</v>
      </c>
      <c r="Y290" s="100">
        <f t="shared" si="19"/>
        <v>53825020</v>
      </c>
      <c r="Z290" s="100">
        <v>39296850</v>
      </c>
      <c r="AA290" s="100">
        <v>14528170</v>
      </c>
    </row>
    <row r="291" spans="1:27" ht="15">
      <c r="A291" s="98" t="s">
        <v>1183</v>
      </c>
      <c r="B291" s="99" t="s">
        <v>2015</v>
      </c>
      <c r="C291" s="79"/>
      <c r="D291" s="100">
        <f t="shared" si="16"/>
        <v>765411</v>
      </c>
      <c r="E291" s="100">
        <v>360300</v>
      </c>
      <c r="F291" s="100">
        <v>405111</v>
      </c>
      <c r="H291" s="98" t="s">
        <v>1257</v>
      </c>
      <c r="I291" s="99" t="s">
        <v>2038</v>
      </c>
      <c r="J291" s="79"/>
      <c r="K291" s="100">
        <f t="shared" si="17"/>
        <v>4200</v>
      </c>
      <c r="L291" s="79"/>
      <c r="M291" s="100">
        <v>4200</v>
      </c>
      <c r="O291" s="98" t="s">
        <v>1128</v>
      </c>
      <c r="P291" s="99" t="s">
        <v>2000</v>
      </c>
      <c r="Q291" s="79"/>
      <c r="R291" s="46">
        <f t="shared" si="18"/>
        <v>1769304</v>
      </c>
      <c r="S291" s="79"/>
      <c r="T291" s="100">
        <v>1769304</v>
      </c>
      <c r="V291" s="98" t="s">
        <v>1156</v>
      </c>
      <c r="W291" s="99" t="s">
        <v>2007</v>
      </c>
      <c r="X291" s="100">
        <v>30000</v>
      </c>
      <c r="Y291" s="100">
        <f t="shared" si="19"/>
        <v>1313406</v>
      </c>
      <c r="Z291" s="79"/>
      <c r="AA291" s="100">
        <v>1313406</v>
      </c>
    </row>
    <row r="292" spans="1:27" ht="15">
      <c r="A292" s="98" t="s">
        <v>1186</v>
      </c>
      <c r="B292" s="99" t="s">
        <v>2016</v>
      </c>
      <c r="C292" s="79"/>
      <c r="D292" s="100">
        <f t="shared" si="16"/>
        <v>265280</v>
      </c>
      <c r="E292" s="79"/>
      <c r="F292" s="100">
        <v>265280</v>
      </c>
      <c r="H292" s="98" t="s">
        <v>1260</v>
      </c>
      <c r="I292" s="99" t="s">
        <v>2039</v>
      </c>
      <c r="J292" s="100">
        <v>38900</v>
      </c>
      <c r="K292" s="100">
        <f t="shared" si="17"/>
        <v>1238805</v>
      </c>
      <c r="L292" s="79"/>
      <c r="M292" s="100">
        <v>1238805</v>
      </c>
      <c r="O292" s="98" t="s">
        <v>1131</v>
      </c>
      <c r="P292" s="99" t="s">
        <v>2001</v>
      </c>
      <c r="Q292" s="79"/>
      <c r="R292" s="46">
        <f t="shared" si="18"/>
        <v>602216</v>
      </c>
      <c r="S292" s="100">
        <v>209900</v>
      </c>
      <c r="T292" s="100">
        <v>392316</v>
      </c>
      <c r="V292" s="98" t="s">
        <v>1159</v>
      </c>
      <c r="W292" s="99" t="s">
        <v>2008</v>
      </c>
      <c r="X292" s="100">
        <v>123995</v>
      </c>
      <c r="Y292" s="100">
        <f t="shared" si="19"/>
        <v>4189257</v>
      </c>
      <c r="Z292" s="100">
        <v>500</v>
      </c>
      <c r="AA292" s="100">
        <v>4188757</v>
      </c>
    </row>
    <row r="293" spans="1:27" ht="15">
      <c r="A293" s="98" t="s">
        <v>1189</v>
      </c>
      <c r="B293" s="99" t="s">
        <v>2017</v>
      </c>
      <c r="C293" s="100">
        <v>184000</v>
      </c>
      <c r="D293" s="100">
        <f t="shared" si="16"/>
        <v>255247</v>
      </c>
      <c r="E293" s="79"/>
      <c r="F293" s="100">
        <v>255247</v>
      </c>
      <c r="H293" s="98" t="s">
        <v>1263</v>
      </c>
      <c r="I293" s="99" t="s">
        <v>2040</v>
      </c>
      <c r="J293" s="79"/>
      <c r="K293" s="100">
        <f t="shared" si="17"/>
        <v>18600</v>
      </c>
      <c r="L293" s="79"/>
      <c r="M293" s="100">
        <v>18600</v>
      </c>
      <c r="O293" s="98" t="s">
        <v>1134</v>
      </c>
      <c r="P293" s="99" t="s">
        <v>1914</v>
      </c>
      <c r="Q293" s="100">
        <v>1332902</v>
      </c>
      <c r="R293" s="46">
        <f t="shared" si="18"/>
        <v>4793841</v>
      </c>
      <c r="S293" s="100">
        <v>830403</v>
      </c>
      <c r="T293" s="100">
        <v>3963438</v>
      </c>
      <c r="V293" s="98" t="s">
        <v>1162</v>
      </c>
      <c r="W293" s="99" t="s">
        <v>2290</v>
      </c>
      <c r="X293" s="79"/>
      <c r="Y293" s="100">
        <f t="shared" si="19"/>
        <v>38002</v>
      </c>
      <c r="Z293" s="100">
        <v>4000</v>
      </c>
      <c r="AA293" s="100">
        <v>34002</v>
      </c>
    </row>
    <row r="294" spans="1:27" ht="15">
      <c r="A294" s="98" t="s">
        <v>1192</v>
      </c>
      <c r="B294" s="99" t="s">
        <v>1951</v>
      </c>
      <c r="C294" s="100">
        <v>4618728</v>
      </c>
      <c r="D294" s="100">
        <f t="shared" si="16"/>
        <v>1126437</v>
      </c>
      <c r="E294" s="100">
        <v>87127</v>
      </c>
      <c r="F294" s="100">
        <v>1039310</v>
      </c>
      <c r="H294" s="98" t="s">
        <v>1269</v>
      </c>
      <c r="I294" s="99" t="s">
        <v>2042</v>
      </c>
      <c r="J294" s="79"/>
      <c r="K294" s="100">
        <f t="shared" si="17"/>
        <v>18000</v>
      </c>
      <c r="L294" s="79"/>
      <c r="M294" s="100">
        <v>18000</v>
      </c>
      <c r="O294" s="98" t="s">
        <v>1136</v>
      </c>
      <c r="P294" s="99" t="s">
        <v>1915</v>
      </c>
      <c r="Q294" s="100">
        <v>1392650</v>
      </c>
      <c r="R294" s="46">
        <f t="shared" si="18"/>
        <v>6007550</v>
      </c>
      <c r="S294" s="100">
        <v>726611</v>
      </c>
      <c r="T294" s="100">
        <v>5280939</v>
      </c>
      <c r="V294" s="98" t="s">
        <v>1165</v>
      </c>
      <c r="W294" s="99" t="s">
        <v>2009</v>
      </c>
      <c r="X294" s="100">
        <v>357000</v>
      </c>
      <c r="Y294" s="100">
        <f t="shared" si="19"/>
        <v>6267093</v>
      </c>
      <c r="Z294" s="79"/>
      <c r="AA294" s="100">
        <v>6267093</v>
      </c>
    </row>
    <row r="295" spans="1:27" ht="15">
      <c r="A295" s="98" t="s">
        <v>1194</v>
      </c>
      <c r="B295" s="99" t="s">
        <v>2018</v>
      </c>
      <c r="C295" s="79"/>
      <c r="D295" s="100">
        <f t="shared" si="16"/>
        <v>1148363</v>
      </c>
      <c r="E295" s="79"/>
      <c r="F295" s="100">
        <v>1148363</v>
      </c>
      <c r="H295" s="98" t="s">
        <v>1272</v>
      </c>
      <c r="I295" s="99" t="s">
        <v>2043</v>
      </c>
      <c r="J295" s="100">
        <v>1200</v>
      </c>
      <c r="K295" s="100">
        <f t="shared" si="17"/>
        <v>5472700</v>
      </c>
      <c r="L295" s="100">
        <v>2500</v>
      </c>
      <c r="M295" s="100">
        <v>5470200</v>
      </c>
      <c r="O295" s="98" t="s">
        <v>1138</v>
      </c>
      <c r="P295" s="99" t="s">
        <v>2002</v>
      </c>
      <c r="Q295" s="79"/>
      <c r="R295" s="46">
        <f t="shared" si="18"/>
        <v>1433106</v>
      </c>
      <c r="S295" s="100">
        <v>805650</v>
      </c>
      <c r="T295" s="100">
        <v>627456</v>
      </c>
      <c r="V295" s="98" t="s">
        <v>1168</v>
      </c>
      <c r="W295" s="99" t="s">
        <v>2010</v>
      </c>
      <c r="X295" s="100">
        <v>25765250</v>
      </c>
      <c r="Y295" s="100">
        <f t="shared" si="19"/>
        <v>23634866</v>
      </c>
      <c r="Z295" s="100">
        <v>5304004</v>
      </c>
      <c r="AA295" s="100">
        <v>18330862</v>
      </c>
    </row>
    <row r="296" spans="1:27" ht="15">
      <c r="A296" s="98" t="s">
        <v>1196</v>
      </c>
      <c r="B296" s="99" t="s">
        <v>2019</v>
      </c>
      <c r="C296" s="79"/>
      <c r="D296" s="100">
        <f t="shared" si="16"/>
        <v>1139991</v>
      </c>
      <c r="E296" s="79"/>
      <c r="F296" s="100">
        <v>1139991</v>
      </c>
      <c r="H296" s="98" t="s">
        <v>1275</v>
      </c>
      <c r="I296" s="99" t="s">
        <v>2044</v>
      </c>
      <c r="J296" s="100">
        <v>1236000</v>
      </c>
      <c r="K296" s="100">
        <f t="shared" si="17"/>
        <v>4112217</v>
      </c>
      <c r="L296" s="79"/>
      <c r="M296" s="100">
        <v>4112217</v>
      </c>
      <c r="O296" s="98" t="s">
        <v>1147</v>
      </c>
      <c r="P296" s="99" t="s">
        <v>2003</v>
      </c>
      <c r="Q296" s="79"/>
      <c r="R296" s="46">
        <f t="shared" si="18"/>
        <v>3531334</v>
      </c>
      <c r="S296" s="79"/>
      <c r="T296" s="100">
        <v>3531334</v>
      </c>
      <c r="V296" s="98" t="s">
        <v>1171</v>
      </c>
      <c r="W296" s="99" t="s">
        <v>2011</v>
      </c>
      <c r="X296" s="100">
        <v>1</v>
      </c>
      <c r="Y296" s="100">
        <f t="shared" si="19"/>
        <v>50000</v>
      </c>
      <c r="Z296" s="79"/>
      <c r="AA296" s="100">
        <v>50000</v>
      </c>
    </row>
    <row r="297" spans="1:27" ht="15">
      <c r="A297" s="98" t="s">
        <v>1199</v>
      </c>
      <c r="B297" s="99" t="s">
        <v>2020</v>
      </c>
      <c r="C297" s="100">
        <v>200000</v>
      </c>
      <c r="D297" s="100">
        <f t="shared" si="16"/>
        <v>733766</v>
      </c>
      <c r="E297" s="79"/>
      <c r="F297" s="100">
        <v>733766</v>
      </c>
      <c r="H297" s="98" t="s">
        <v>1281</v>
      </c>
      <c r="I297" s="99" t="s">
        <v>2045</v>
      </c>
      <c r="J297" s="79"/>
      <c r="K297" s="100">
        <f t="shared" si="17"/>
        <v>1219423</v>
      </c>
      <c r="L297" s="79"/>
      <c r="M297" s="100">
        <v>1219423</v>
      </c>
      <c r="O297" s="98" t="s">
        <v>1150</v>
      </c>
      <c r="P297" s="99" t="s">
        <v>2004</v>
      </c>
      <c r="Q297" s="100">
        <v>6601832</v>
      </c>
      <c r="R297" s="46">
        <f t="shared" si="18"/>
        <v>3315088</v>
      </c>
      <c r="S297" s="100">
        <v>357700</v>
      </c>
      <c r="T297" s="100">
        <v>2957388</v>
      </c>
      <c r="V297" s="98" t="s">
        <v>1174</v>
      </c>
      <c r="W297" s="99" t="s">
        <v>2012</v>
      </c>
      <c r="X297" s="79"/>
      <c r="Y297" s="100">
        <f t="shared" si="19"/>
        <v>39867</v>
      </c>
      <c r="Z297" s="79"/>
      <c r="AA297" s="100">
        <v>39867</v>
      </c>
    </row>
    <row r="298" spans="1:27" ht="15">
      <c r="A298" s="98" t="s">
        <v>1202</v>
      </c>
      <c r="B298" s="99" t="s">
        <v>2021</v>
      </c>
      <c r="C298" s="79"/>
      <c r="D298" s="100">
        <f t="shared" si="16"/>
        <v>770509</v>
      </c>
      <c r="E298" s="100">
        <v>48001</v>
      </c>
      <c r="F298" s="100">
        <v>722508</v>
      </c>
      <c r="H298" s="98" t="s">
        <v>1284</v>
      </c>
      <c r="I298" s="99" t="s">
        <v>2046</v>
      </c>
      <c r="J298" s="100">
        <v>223417</v>
      </c>
      <c r="K298" s="100">
        <f t="shared" si="17"/>
        <v>2291658</v>
      </c>
      <c r="L298" s="79"/>
      <c r="M298" s="100">
        <v>2291658</v>
      </c>
      <c r="O298" s="98" t="s">
        <v>1152</v>
      </c>
      <c r="P298" s="99" t="s">
        <v>2005</v>
      </c>
      <c r="Q298" s="100">
        <v>381250</v>
      </c>
      <c r="R298" s="46">
        <f t="shared" si="18"/>
        <v>5018294</v>
      </c>
      <c r="S298" s="100">
        <v>434237</v>
      </c>
      <c r="T298" s="100">
        <v>4584057</v>
      </c>
      <c r="V298" s="98" t="s">
        <v>1177</v>
      </c>
      <c r="W298" s="99" t="s">
        <v>2013</v>
      </c>
      <c r="X298" s="79"/>
      <c r="Y298" s="100">
        <f t="shared" si="19"/>
        <v>97858</v>
      </c>
      <c r="Z298" s="79"/>
      <c r="AA298" s="100">
        <v>97858</v>
      </c>
    </row>
    <row r="299" spans="1:27" ht="15">
      <c r="A299" s="98" t="s">
        <v>1208</v>
      </c>
      <c r="B299" s="99" t="s">
        <v>2023</v>
      </c>
      <c r="C299" s="100">
        <v>1</v>
      </c>
      <c r="D299" s="100">
        <f t="shared" si="16"/>
        <v>2058235</v>
      </c>
      <c r="E299" s="100">
        <v>236300</v>
      </c>
      <c r="F299" s="100">
        <v>1821935</v>
      </c>
      <c r="H299" s="98" t="s">
        <v>1293</v>
      </c>
      <c r="I299" s="99" t="s">
        <v>2048</v>
      </c>
      <c r="J299" s="79"/>
      <c r="K299" s="100">
        <f t="shared" si="17"/>
        <v>76377</v>
      </c>
      <c r="L299" s="79"/>
      <c r="M299" s="100">
        <v>76377</v>
      </c>
      <c r="O299" s="98" t="s">
        <v>1144</v>
      </c>
      <c r="P299" s="99" t="s">
        <v>2006</v>
      </c>
      <c r="Q299" s="100">
        <v>15509322</v>
      </c>
      <c r="R299" s="46">
        <f t="shared" si="18"/>
        <v>12620142</v>
      </c>
      <c r="S299" s="100">
        <v>5533285</v>
      </c>
      <c r="T299" s="100">
        <v>7086857</v>
      </c>
      <c r="V299" s="98" t="s">
        <v>1180</v>
      </c>
      <c r="W299" s="99" t="s">
        <v>2014</v>
      </c>
      <c r="X299" s="79"/>
      <c r="Y299" s="100">
        <f t="shared" si="19"/>
        <v>1170388</v>
      </c>
      <c r="Z299" s="79"/>
      <c r="AA299" s="100">
        <v>1170388</v>
      </c>
    </row>
    <row r="300" spans="1:27" ht="15">
      <c r="A300" s="98" t="s">
        <v>1211</v>
      </c>
      <c r="B300" s="99" t="s">
        <v>2262</v>
      </c>
      <c r="C300" s="79"/>
      <c r="D300" s="100">
        <f t="shared" si="16"/>
        <v>221301</v>
      </c>
      <c r="E300" s="100">
        <v>22501</v>
      </c>
      <c r="F300" s="100">
        <v>198800</v>
      </c>
      <c r="H300" s="98" t="s">
        <v>1296</v>
      </c>
      <c r="I300" s="99" t="s">
        <v>2049</v>
      </c>
      <c r="J300" s="79"/>
      <c r="K300" s="100">
        <f t="shared" si="17"/>
        <v>133010</v>
      </c>
      <c r="L300" s="79"/>
      <c r="M300" s="100">
        <v>133010</v>
      </c>
      <c r="O300" s="98" t="s">
        <v>1156</v>
      </c>
      <c r="P300" s="99" t="s">
        <v>2007</v>
      </c>
      <c r="Q300" s="100">
        <v>697700</v>
      </c>
      <c r="R300" s="46">
        <f t="shared" si="18"/>
        <v>1834696</v>
      </c>
      <c r="S300" s="100">
        <v>77420</v>
      </c>
      <c r="T300" s="100">
        <v>1757276</v>
      </c>
      <c r="V300" s="98" t="s">
        <v>1183</v>
      </c>
      <c r="W300" s="99" t="s">
        <v>2015</v>
      </c>
      <c r="X300" s="100">
        <v>313000</v>
      </c>
      <c r="Y300" s="100">
        <f t="shared" si="19"/>
        <v>1642138</v>
      </c>
      <c r="Z300" s="79"/>
      <c r="AA300" s="100">
        <v>1642138</v>
      </c>
    </row>
    <row r="301" spans="1:27" ht="15">
      <c r="A301" s="98" t="s">
        <v>1214</v>
      </c>
      <c r="B301" s="99" t="s">
        <v>2024</v>
      </c>
      <c r="C301" s="100">
        <v>1220181</v>
      </c>
      <c r="D301" s="100">
        <f t="shared" si="16"/>
        <v>2234939</v>
      </c>
      <c r="E301" s="100">
        <v>278001</v>
      </c>
      <c r="F301" s="100">
        <v>1956938</v>
      </c>
      <c r="H301" s="98" t="s">
        <v>1302</v>
      </c>
      <c r="I301" s="99" t="s">
        <v>2050</v>
      </c>
      <c r="J301" s="100">
        <v>15500</v>
      </c>
      <c r="K301" s="100">
        <f t="shared" si="17"/>
        <v>680882</v>
      </c>
      <c r="L301" s="100">
        <v>0</v>
      </c>
      <c r="M301" s="100">
        <v>680882</v>
      </c>
      <c r="O301" s="98" t="s">
        <v>1159</v>
      </c>
      <c r="P301" s="99" t="s">
        <v>2008</v>
      </c>
      <c r="Q301" s="100">
        <v>169000</v>
      </c>
      <c r="R301" s="46">
        <f t="shared" si="18"/>
        <v>1172754</v>
      </c>
      <c r="S301" s="100">
        <v>218200</v>
      </c>
      <c r="T301" s="100">
        <v>954554</v>
      </c>
      <c r="V301" s="98" t="s">
        <v>1186</v>
      </c>
      <c r="W301" s="99" t="s">
        <v>2016</v>
      </c>
      <c r="X301" s="79"/>
      <c r="Y301" s="100">
        <f t="shared" si="19"/>
        <v>5082546</v>
      </c>
      <c r="Z301" s="79"/>
      <c r="AA301" s="100">
        <v>5082546</v>
      </c>
    </row>
    <row r="302" spans="1:27" ht="15">
      <c r="A302" s="98" t="s">
        <v>1217</v>
      </c>
      <c r="B302" s="99" t="s">
        <v>2025</v>
      </c>
      <c r="C302" s="100">
        <v>446300</v>
      </c>
      <c r="D302" s="100">
        <f t="shared" si="16"/>
        <v>60500</v>
      </c>
      <c r="E302" s="100">
        <v>31500</v>
      </c>
      <c r="F302" s="100">
        <v>29000</v>
      </c>
      <c r="H302" s="98" t="s">
        <v>1305</v>
      </c>
      <c r="I302" s="99" t="s">
        <v>2051</v>
      </c>
      <c r="J302" s="100">
        <v>1</v>
      </c>
      <c r="K302" s="100">
        <f t="shared" si="17"/>
        <v>107626</v>
      </c>
      <c r="L302" s="79"/>
      <c r="M302" s="100">
        <v>107626</v>
      </c>
      <c r="O302" s="98" t="s">
        <v>1162</v>
      </c>
      <c r="P302" s="99" t="s">
        <v>2290</v>
      </c>
      <c r="Q302" s="100">
        <v>108000</v>
      </c>
      <c r="R302" s="46">
        <f t="shared" si="18"/>
        <v>590916</v>
      </c>
      <c r="S302" s="79"/>
      <c r="T302" s="100">
        <v>590916</v>
      </c>
      <c r="V302" s="98" t="s">
        <v>1189</v>
      </c>
      <c r="W302" s="99" t="s">
        <v>2017</v>
      </c>
      <c r="X302" s="79"/>
      <c r="Y302" s="100">
        <f t="shared" si="19"/>
        <v>608181</v>
      </c>
      <c r="Z302" s="79"/>
      <c r="AA302" s="100">
        <v>608181</v>
      </c>
    </row>
    <row r="303" spans="1:27" ht="15">
      <c r="A303" s="98" t="s">
        <v>1220</v>
      </c>
      <c r="B303" s="99" t="s">
        <v>2026</v>
      </c>
      <c r="C303" s="79"/>
      <c r="D303" s="100">
        <f t="shared" si="16"/>
        <v>288338</v>
      </c>
      <c r="E303" s="100">
        <v>2000</v>
      </c>
      <c r="F303" s="100">
        <v>286338</v>
      </c>
      <c r="H303" s="98" t="s">
        <v>1308</v>
      </c>
      <c r="I303" s="99" t="s">
        <v>2052</v>
      </c>
      <c r="J303" s="79"/>
      <c r="K303" s="100">
        <f t="shared" si="17"/>
        <v>117040</v>
      </c>
      <c r="L303" s="79"/>
      <c r="M303" s="100">
        <v>117040</v>
      </c>
      <c r="O303" s="98" t="s">
        <v>1165</v>
      </c>
      <c r="P303" s="99" t="s">
        <v>2009</v>
      </c>
      <c r="Q303" s="100">
        <v>1193710</v>
      </c>
      <c r="R303" s="46">
        <f t="shared" si="18"/>
        <v>5143345</v>
      </c>
      <c r="S303" s="100">
        <v>1119866</v>
      </c>
      <c r="T303" s="100">
        <v>4023479</v>
      </c>
      <c r="V303" s="98" t="s">
        <v>1192</v>
      </c>
      <c r="W303" s="99" t="s">
        <v>1951</v>
      </c>
      <c r="X303" s="100">
        <v>933802</v>
      </c>
      <c r="Y303" s="100">
        <f t="shared" si="19"/>
        <v>6293976</v>
      </c>
      <c r="Z303" s="100">
        <v>500</v>
      </c>
      <c r="AA303" s="100">
        <v>6293476</v>
      </c>
    </row>
    <row r="304" spans="1:27" ht="15">
      <c r="A304" s="98" t="s">
        <v>1223</v>
      </c>
      <c r="B304" s="99" t="s">
        <v>2027</v>
      </c>
      <c r="C304" s="79"/>
      <c r="D304" s="100">
        <f t="shared" si="16"/>
        <v>677793</v>
      </c>
      <c r="E304" s="100">
        <v>518052</v>
      </c>
      <c r="F304" s="100">
        <v>159741</v>
      </c>
      <c r="H304" s="98" t="s">
        <v>1311</v>
      </c>
      <c r="I304" s="99" t="s">
        <v>2053</v>
      </c>
      <c r="J304" s="100">
        <v>1275550</v>
      </c>
      <c r="K304" s="100">
        <f t="shared" si="17"/>
        <v>392824</v>
      </c>
      <c r="L304" s="100">
        <v>9550</v>
      </c>
      <c r="M304" s="100">
        <v>383274</v>
      </c>
      <c r="O304" s="98" t="s">
        <v>1168</v>
      </c>
      <c r="P304" s="99" t="s">
        <v>2010</v>
      </c>
      <c r="Q304" s="100">
        <v>4317215</v>
      </c>
      <c r="R304" s="46">
        <f t="shared" si="18"/>
        <v>11135987</v>
      </c>
      <c r="S304" s="100">
        <v>1531515</v>
      </c>
      <c r="T304" s="100">
        <v>9604472</v>
      </c>
      <c r="V304" s="98" t="s">
        <v>1194</v>
      </c>
      <c r="W304" s="99" t="s">
        <v>2018</v>
      </c>
      <c r="X304" s="79"/>
      <c r="Y304" s="100">
        <f t="shared" si="19"/>
        <v>11871180</v>
      </c>
      <c r="Z304" s="100">
        <v>165700</v>
      </c>
      <c r="AA304" s="100">
        <v>11705480</v>
      </c>
    </row>
    <row r="305" spans="1:27" ht="15">
      <c r="A305" s="98" t="s">
        <v>1226</v>
      </c>
      <c r="B305" s="99" t="s">
        <v>2028</v>
      </c>
      <c r="C305" s="100">
        <v>1006600</v>
      </c>
      <c r="D305" s="100">
        <f t="shared" si="16"/>
        <v>2405370</v>
      </c>
      <c r="E305" s="100">
        <v>369401</v>
      </c>
      <c r="F305" s="100">
        <v>2035969</v>
      </c>
      <c r="H305" s="98" t="s">
        <v>1314</v>
      </c>
      <c r="I305" s="99" t="s">
        <v>2054</v>
      </c>
      <c r="J305" s="79"/>
      <c r="K305" s="100">
        <f t="shared" si="17"/>
        <v>28002</v>
      </c>
      <c r="L305" s="79"/>
      <c r="M305" s="100">
        <v>28002</v>
      </c>
      <c r="O305" s="98" t="s">
        <v>1171</v>
      </c>
      <c r="P305" s="99" t="s">
        <v>2011</v>
      </c>
      <c r="Q305" s="100">
        <v>1</v>
      </c>
      <c r="R305" s="46">
        <f t="shared" si="18"/>
        <v>5937683</v>
      </c>
      <c r="S305" s="79"/>
      <c r="T305" s="100">
        <v>5937683</v>
      </c>
      <c r="V305" s="98" t="s">
        <v>1196</v>
      </c>
      <c r="W305" s="99" t="s">
        <v>2019</v>
      </c>
      <c r="X305" s="79"/>
      <c r="Y305" s="100">
        <f t="shared" si="19"/>
        <v>2696607</v>
      </c>
      <c r="Z305" s="100">
        <v>254500</v>
      </c>
      <c r="AA305" s="100">
        <v>2442107</v>
      </c>
    </row>
    <row r="306" spans="1:27" ht="15">
      <c r="A306" s="98" t="s">
        <v>1230</v>
      </c>
      <c r="B306" s="99" t="s">
        <v>2029</v>
      </c>
      <c r="C306" s="100">
        <v>30000</v>
      </c>
      <c r="D306" s="100">
        <f t="shared" si="16"/>
        <v>86005</v>
      </c>
      <c r="E306" s="100">
        <v>2200</v>
      </c>
      <c r="F306" s="100">
        <v>83805</v>
      </c>
      <c r="H306" s="98" t="s">
        <v>1317</v>
      </c>
      <c r="I306" s="99" t="s">
        <v>2055</v>
      </c>
      <c r="J306" s="79"/>
      <c r="K306" s="100">
        <f t="shared" si="17"/>
        <v>1027214</v>
      </c>
      <c r="L306" s="79"/>
      <c r="M306" s="100">
        <v>1027214</v>
      </c>
      <c r="O306" s="98" t="s">
        <v>1174</v>
      </c>
      <c r="P306" s="99" t="s">
        <v>2012</v>
      </c>
      <c r="Q306" s="100">
        <v>3538620</v>
      </c>
      <c r="R306" s="46">
        <f t="shared" si="18"/>
        <v>2082592</v>
      </c>
      <c r="S306" s="100">
        <v>471200</v>
      </c>
      <c r="T306" s="100">
        <v>1611392</v>
      </c>
      <c r="V306" s="98" t="s">
        <v>1199</v>
      </c>
      <c r="W306" s="99" t="s">
        <v>2020</v>
      </c>
      <c r="X306" s="100">
        <v>339480</v>
      </c>
      <c r="Y306" s="100">
        <f t="shared" si="19"/>
        <v>1617553</v>
      </c>
      <c r="Z306" s="79"/>
      <c r="AA306" s="100">
        <v>1617553</v>
      </c>
    </row>
    <row r="307" spans="1:27" ht="15">
      <c r="A307" s="98" t="s">
        <v>1233</v>
      </c>
      <c r="B307" s="99" t="s">
        <v>2030</v>
      </c>
      <c r="C307" s="79"/>
      <c r="D307" s="100">
        <f t="shared" si="16"/>
        <v>127943</v>
      </c>
      <c r="E307" s="79"/>
      <c r="F307" s="100">
        <v>127943</v>
      </c>
      <c r="H307" s="98" t="s">
        <v>1320</v>
      </c>
      <c r="I307" s="99" t="s">
        <v>2056</v>
      </c>
      <c r="J307" s="100">
        <v>50382</v>
      </c>
      <c r="K307" s="100">
        <f t="shared" si="17"/>
        <v>4510361</v>
      </c>
      <c r="L307" s="100">
        <v>4000000</v>
      </c>
      <c r="M307" s="100">
        <v>510361</v>
      </c>
      <c r="O307" s="98" t="s">
        <v>1177</v>
      </c>
      <c r="P307" s="99" t="s">
        <v>2013</v>
      </c>
      <c r="Q307" s="100">
        <v>0</v>
      </c>
      <c r="R307" s="46">
        <f t="shared" si="18"/>
        <v>282292</v>
      </c>
      <c r="S307" s="100">
        <v>49001</v>
      </c>
      <c r="T307" s="100">
        <v>233291</v>
      </c>
      <c r="V307" s="98" t="s">
        <v>1202</v>
      </c>
      <c r="W307" s="99" t="s">
        <v>2021</v>
      </c>
      <c r="X307" s="100">
        <v>1027000</v>
      </c>
      <c r="Y307" s="100">
        <f t="shared" si="19"/>
        <v>9118045</v>
      </c>
      <c r="Z307" s="79"/>
      <c r="AA307" s="100">
        <v>9118045</v>
      </c>
    </row>
    <row r="308" spans="1:27" ht="15">
      <c r="A308" s="98" t="s">
        <v>1236</v>
      </c>
      <c r="B308" s="99" t="s">
        <v>2031</v>
      </c>
      <c r="C308" s="100">
        <v>171000</v>
      </c>
      <c r="D308" s="100">
        <f t="shared" si="16"/>
        <v>385337</v>
      </c>
      <c r="E308" s="100">
        <v>5500</v>
      </c>
      <c r="F308" s="100">
        <v>379837</v>
      </c>
      <c r="H308" s="98" t="s">
        <v>1323</v>
      </c>
      <c r="I308" s="99" t="s">
        <v>2057</v>
      </c>
      <c r="J308" s="100">
        <v>1301700</v>
      </c>
      <c r="K308" s="100">
        <f t="shared" si="17"/>
        <v>321506</v>
      </c>
      <c r="L308" s="100">
        <v>20000</v>
      </c>
      <c r="M308" s="100">
        <v>301506</v>
      </c>
      <c r="O308" s="98" t="s">
        <v>1180</v>
      </c>
      <c r="P308" s="99" t="s">
        <v>2014</v>
      </c>
      <c r="Q308" s="79"/>
      <c r="R308" s="46">
        <f t="shared" si="18"/>
        <v>6250308</v>
      </c>
      <c r="S308" s="79"/>
      <c r="T308" s="100">
        <v>6250308</v>
      </c>
      <c r="V308" s="98" t="s">
        <v>1205</v>
      </c>
      <c r="W308" s="99" t="s">
        <v>2022</v>
      </c>
      <c r="X308" s="100">
        <v>135000</v>
      </c>
      <c r="Y308" s="100">
        <f t="shared" si="19"/>
        <v>7696084</v>
      </c>
      <c r="Z308" s="79"/>
      <c r="AA308" s="100">
        <v>7696084</v>
      </c>
    </row>
    <row r="309" spans="1:27" ht="15">
      <c r="A309" s="98" t="s">
        <v>1239</v>
      </c>
      <c r="B309" s="99" t="s">
        <v>2032</v>
      </c>
      <c r="C309" s="100">
        <v>256300</v>
      </c>
      <c r="D309" s="100">
        <f t="shared" si="16"/>
        <v>198352</v>
      </c>
      <c r="E309" s="79"/>
      <c r="F309" s="100">
        <v>198352</v>
      </c>
      <c r="H309" s="98" t="s">
        <v>1326</v>
      </c>
      <c r="I309" s="99" t="s">
        <v>2311</v>
      </c>
      <c r="J309" s="100">
        <v>6000</v>
      </c>
      <c r="K309" s="100">
        <f t="shared" si="17"/>
        <v>5</v>
      </c>
      <c r="L309" s="79"/>
      <c r="M309" s="100">
        <v>5</v>
      </c>
      <c r="O309" s="98" t="s">
        <v>1183</v>
      </c>
      <c r="P309" s="99" t="s">
        <v>2015</v>
      </c>
      <c r="Q309" s="100">
        <v>976600</v>
      </c>
      <c r="R309" s="46">
        <f t="shared" si="18"/>
        <v>2584758</v>
      </c>
      <c r="S309" s="100">
        <v>627401</v>
      </c>
      <c r="T309" s="100">
        <v>1957357</v>
      </c>
      <c r="V309" s="98" t="s">
        <v>1208</v>
      </c>
      <c r="W309" s="99" t="s">
        <v>2023</v>
      </c>
      <c r="X309" s="100">
        <v>875051</v>
      </c>
      <c r="Y309" s="100">
        <f t="shared" si="19"/>
        <v>5070614</v>
      </c>
      <c r="Z309" s="79"/>
      <c r="AA309" s="100">
        <v>5070614</v>
      </c>
    </row>
    <row r="310" spans="1:27" ht="15">
      <c r="A310" s="98" t="s">
        <v>1242</v>
      </c>
      <c r="B310" s="99" t="s">
        <v>2033</v>
      </c>
      <c r="C310" s="100">
        <v>0</v>
      </c>
      <c r="D310" s="100">
        <f t="shared" si="16"/>
        <v>281036</v>
      </c>
      <c r="E310" s="79"/>
      <c r="F310" s="100">
        <v>281036</v>
      </c>
      <c r="H310" s="98" t="s">
        <v>1329</v>
      </c>
      <c r="I310" s="99" t="s">
        <v>2058</v>
      </c>
      <c r="J310" s="100">
        <v>520601</v>
      </c>
      <c r="K310" s="100">
        <f t="shared" si="17"/>
        <v>24234</v>
      </c>
      <c r="L310" s="79"/>
      <c r="M310" s="100">
        <v>24234</v>
      </c>
      <c r="O310" s="98" t="s">
        <v>1186</v>
      </c>
      <c r="P310" s="99" t="s">
        <v>2016</v>
      </c>
      <c r="Q310" s="100">
        <v>335200</v>
      </c>
      <c r="R310" s="46">
        <f t="shared" si="18"/>
        <v>1635809</v>
      </c>
      <c r="S310" s="100">
        <v>70000</v>
      </c>
      <c r="T310" s="100">
        <v>1565809</v>
      </c>
      <c r="V310" s="98" t="s">
        <v>1211</v>
      </c>
      <c r="W310" s="99" t="s">
        <v>2262</v>
      </c>
      <c r="X310" s="79"/>
      <c r="Y310" s="100">
        <f t="shared" si="19"/>
        <v>241533</v>
      </c>
      <c r="Z310" s="79"/>
      <c r="AA310" s="100">
        <v>241533</v>
      </c>
    </row>
    <row r="311" spans="1:27" ht="15">
      <c r="A311" s="98" t="s">
        <v>1245</v>
      </c>
      <c r="B311" s="99" t="s">
        <v>2034</v>
      </c>
      <c r="C311" s="100">
        <v>377850</v>
      </c>
      <c r="D311" s="100">
        <f t="shared" si="16"/>
        <v>619089</v>
      </c>
      <c r="E311" s="100">
        <v>435061</v>
      </c>
      <c r="F311" s="100">
        <v>184028</v>
      </c>
      <c r="H311" s="98" t="s">
        <v>1332</v>
      </c>
      <c r="I311" s="99" t="s">
        <v>2059</v>
      </c>
      <c r="J311" s="79"/>
      <c r="K311" s="100">
        <f t="shared" si="17"/>
        <v>250200</v>
      </c>
      <c r="L311" s="79"/>
      <c r="M311" s="100">
        <v>250200</v>
      </c>
      <c r="O311" s="98" t="s">
        <v>1189</v>
      </c>
      <c r="P311" s="99" t="s">
        <v>2017</v>
      </c>
      <c r="Q311" s="100">
        <v>368800</v>
      </c>
      <c r="R311" s="46">
        <f t="shared" si="18"/>
        <v>989321</v>
      </c>
      <c r="S311" s="100">
        <v>227000</v>
      </c>
      <c r="T311" s="100">
        <v>762321</v>
      </c>
      <c r="V311" s="98" t="s">
        <v>1214</v>
      </c>
      <c r="W311" s="99" t="s">
        <v>2024</v>
      </c>
      <c r="X311" s="100">
        <v>7</v>
      </c>
      <c r="Y311" s="100">
        <f t="shared" si="19"/>
        <v>28915491</v>
      </c>
      <c r="Z311" s="100">
        <v>2281010</v>
      </c>
      <c r="AA311" s="100">
        <v>26634481</v>
      </c>
    </row>
    <row r="312" spans="1:27" ht="15">
      <c r="A312" s="98" t="s">
        <v>1248</v>
      </c>
      <c r="B312" s="99" t="s">
        <v>2035</v>
      </c>
      <c r="C312" s="79"/>
      <c r="D312" s="100">
        <f t="shared" si="16"/>
        <v>505640</v>
      </c>
      <c r="E312" s="100">
        <v>257500</v>
      </c>
      <c r="F312" s="100">
        <v>248140</v>
      </c>
      <c r="H312" s="98" t="s">
        <v>1335</v>
      </c>
      <c r="I312" s="99" t="s">
        <v>2060</v>
      </c>
      <c r="J312" s="79"/>
      <c r="K312" s="100">
        <f t="shared" si="17"/>
        <v>120108</v>
      </c>
      <c r="L312" s="79"/>
      <c r="M312" s="100">
        <v>120108</v>
      </c>
      <c r="O312" s="98" t="s">
        <v>1192</v>
      </c>
      <c r="P312" s="99" t="s">
        <v>1951</v>
      </c>
      <c r="Q312" s="100">
        <v>26344350</v>
      </c>
      <c r="R312" s="46">
        <f t="shared" si="18"/>
        <v>6860856</v>
      </c>
      <c r="S312" s="100">
        <v>326619</v>
      </c>
      <c r="T312" s="100">
        <v>6534237</v>
      </c>
      <c r="V312" s="98" t="s">
        <v>1217</v>
      </c>
      <c r="W312" s="99" t="s">
        <v>2025</v>
      </c>
      <c r="X312" s="100">
        <v>1200</v>
      </c>
      <c r="Y312" s="100">
        <f t="shared" si="19"/>
        <v>16278532</v>
      </c>
      <c r="Z312" s="100">
        <v>629350</v>
      </c>
      <c r="AA312" s="100">
        <v>15649182</v>
      </c>
    </row>
    <row r="313" spans="1:27" ht="15">
      <c r="A313" s="98" t="s">
        <v>1251</v>
      </c>
      <c r="B313" s="99" t="s">
        <v>2036</v>
      </c>
      <c r="C313" s="100">
        <v>14915</v>
      </c>
      <c r="D313" s="100">
        <f t="shared" si="16"/>
        <v>365895</v>
      </c>
      <c r="E313" s="100">
        <v>92650</v>
      </c>
      <c r="F313" s="100">
        <v>273245</v>
      </c>
      <c r="H313" s="98" t="s">
        <v>1338</v>
      </c>
      <c r="I313" s="99" t="s">
        <v>2061</v>
      </c>
      <c r="J313" s="100">
        <v>691300</v>
      </c>
      <c r="K313" s="100">
        <f t="shared" si="17"/>
        <v>497478</v>
      </c>
      <c r="L313" s="79"/>
      <c r="M313" s="100">
        <v>497478</v>
      </c>
      <c r="O313" s="98" t="s">
        <v>1194</v>
      </c>
      <c r="P313" s="99" t="s">
        <v>2018</v>
      </c>
      <c r="Q313" s="100">
        <v>1</v>
      </c>
      <c r="R313" s="46">
        <f t="shared" si="18"/>
        <v>23632439</v>
      </c>
      <c r="S313" s="100">
        <v>8800</v>
      </c>
      <c r="T313" s="100">
        <v>23623639</v>
      </c>
      <c r="V313" s="98" t="s">
        <v>1220</v>
      </c>
      <c r="W313" s="99" t="s">
        <v>2026</v>
      </c>
      <c r="X313" s="100">
        <v>2500</v>
      </c>
      <c r="Y313" s="100">
        <f t="shared" si="19"/>
        <v>932039</v>
      </c>
      <c r="Z313" s="79"/>
      <c r="AA313" s="100">
        <v>932039</v>
      </c>
    </row>
    <row r="314" spans="1:27" ht="15">
      <c r="A314" s="98" t="s">
        <v>1254</v>
      </c>
      <c r="B314" s="99" t="s">
        <v>2037</v>
      </c>
      <c r="C314" s="79"/>
      <c r="D314" s="100">
        <f t="shared" si="16"/>
        <v>1500815</v>
      </c>
      <c r="E314" s="100">
        <v>215501</v>
      </c>
      <c r="F314" s="100">
        <v>1285314</v>
      </c>
      <c r="H314" s="98" t="s">
        <v>1341</v>
      </c>
      <c r="I314" s="99" t="s">
        <v>2062</v>
      </c>
      <c r="J314" s="79"/>
      <c r="K314" s="100">
        <f t="shared" si="17"/>
        <v>88400</v>
      </c>
      <c r="L314" s="79"/>
      <c r="M314" s="100">
        <v>88400</v>
      </c>
      <c r="O314" s="98" t="s">
        <v>1196</v>
      </c>
      <c r="P314" s="99" t="s">
        <v>2019</v>
      </c>
      <c r="Q314" s="100">
        <v>415775</v>
      </c>
      <c r="R314" s="46">
        <f t="shared" si="18"/>
        <v>5838881</v>
      </c>
      <c r="S314" s="100">
        <v>383200</v>
      </c>
      <c r="T314" s="100">
        <v>5455681</v>
      </c>
      <c r="V314" s="98" t="s">
        <v>1223</v>
      </c>
      <c r="W314" s="99" t="s">
        <v>2027</v>
      </c>
      <c r="X314" s="100">
        <v>1500</v>
      </c>
      <c r="Y314" s="100">
        <f t="shared" si="19"/>
        <v>417725</v>
      </c>
      <c r="Z314" s="79"/>
      <c r="AA314" s="100">
        <v>417725</v>
      </c>
    </row>
    <row r="315" spans="1:27" ht="15">
      <c r="A315" s="98" t="s">
        <v>1257</v>
      </c>
      <c r="B315" s="99" t="s">
        <v>2038</v>
      </c>
      <c r="C315" s="100">
        <v>5000</v>
      </c>
      <c r="D315" s="100">
        <f t="shared" si="16"/>
        <v>202087</v>
      </c>
      <c r="E315" s="100">
        <v>900</v>
      </c>
      <c r="F315" s="100">
        <v>201187</v>
      </c>
      <c r="H315" s="98" t="s">
        <v>1344</v>
      </c>
      <c r="I315" s="99" t="s">
        <v>2063</v>
      </c>
      <c r="J315" s="79"/>
      <c r="K315" s="100">
        <f t="shared" si="17"/>
        <v>14400</v>
      </c>
      <c r="L315" s="79"/>
      <c r="M315" s="100">
        <v>14400</v>
      </c>
      <c r="O315" s="98" t="s">
        <v>1199</v>
      </c>
      <c r="P315" s="99" t="s">
        <v>2020</v>
      </c>
      <c r="Q315" s="100">
        <v>1144001</v>
      </c>
      <c r="R315" s="46">
        <f t="shared" si="18"/>
        <v>1628741</v>
      </c>
      <c r="S315" s="79"/>
      <c r="T315" s="100">
        <v>1628741</v>
      </c>
      <c r="V315" s="98" t="s">
        <v>1226</v>
      </c>
      <c r="W315" s="99" t="s">
        <v>2028</v>
      </c>
      <c r="X315" s="100">
        <v>5615541</v>
      </c>
      <c r="Y315" s="100">
        <f t="shared" si="19"/>
        <v>29424710</v>
      </c>
      <c r="Z315" s="100">
        <v>4065101</v>
      </c>
      <c r="AA315" s="100">
        <v>25359609</v>
      </c>
    </row>
    <row r="316" spans="1:27" ht="15">
      <c r="A316" s="98" t="s">
        <v>1260</v>
      </c>
      <c r="B316" s="99" t="s">
        <v>2039</v>
      </c>
      <c r="C316" s="100">
        <v>1246082</v>
      </c>
      <c r="D316" s="100">
        <f t="shared" si="16"/>
        <v>311151</v>
      </c>
      <c r="E316" s="79"/>
      <c r="F316" s="100">
        <v>311151</v>
      </c>
      <c r="H316" s="98" t="s">
        <v>1347</v>
      </c>
      <c r="I316" s="99" t="s">
        <v>2064</v>
      </c>
      <c r="J316" s="100">
        <v>3000</v>
      </c>
      <c r="K316" s="100">
        <f t="shared" si="17"/>
        <v>466228</v>
      </c>
      <c r="L316" s="100">
        <v>6000</v>
      </c>
      <c r="M316" s="100">
        <v>460228</v>
      </c>
      <c r="O316" s="98" t="s">
        <v>1202</v>
      </c>
      <c r="P316" s="99" t="s">
        <v>2021</v>
      </c>
      <c r="Q316" s="100">
        <v>269903</v>
      </c>
      <c r="R316" s="46">
        <f t="shared" si="18"/>
        <v>4214545</v>
      </c>
      <c r="S316" s="100">
        <v>152362</v>
      </c>
      <c r="T316" s="100">
        <v>4062183</v>
      </c>
      <c r="V316" s="98" t="s">
        <v>1230</v>
      </c>
      <c r="W316" s="99" t="s">
        <v>2029</v>
      </c>
      <c r="X316" s="100">
        <v>197756</v>
      </c>
      <c r="Y316" s="100">
        <f t="shared" si="19"/>
        <v>49050</v>
      </c>
      <c r="Z316" s="79"/>
      <c r="AA316" s="100">
        <v>49050</v>
      </c>
    </row>
    <row r="317" spans="1:27" ht="15">
      <c r="A317" s="98" t="s">
        <v>1263</v>
      </c>
      <c r="B317" s="99" t="s">
        <v>2040</v>
      </c>
      <c r="C317" s="79"/>
      <c r="D317" s="100">
        <f t="shared" si="16"/>
        <v>79934</v>
      </c>
      <c r="E317" s="79"/>
      <c r="F317" s="100">
        <v>79934</v>
      </c>
      <c r="H317" s="98" t="s">
        <v>1350</v>
      </c>
      <c r="I317" s="99" t="s">
        <v>2065</v>
      </c>
      <c r="J317" s="79"/>
      <c r="K317" s="100">
        <f t="shared" si="17"/>
        <v>1000</v>
      </c>
      <c r="L317" s="79"/>
      <c r="M317" s="100">
        <v>1000</v>
      </c>
      <c r="O317" s="98" t="s">
        <v>1205</v>
      </c>
      <c r="P317" s="99" t="s">
        <v>2022</v>
      </c>
      <c r="Q317" s="79"/>
      <c r="R317" s="46">
        <f t="shared" si="18"/>
        <v>1672123</v>
      </c>
      <c r="S317" s="100">
        <v>1</v>
      </c>
      <c r="T317" s="100">
        <v>1672122</v>
      </c>
      <c r="V317" s="98" t="s">
        <v>1233</v>
      </c>
      <c r="W317" s="99" t="s">
        <v>2030</v>
      </c>
      <c r="X317" s="79"/>
      <c r="Y317" s="100">
        <f t="shared" si="19"/>
        <v>210474</v>
      </c>
      <c r="Z317" s="79"/>
      <c r="AA317" s="100">
        <v>210474</v>
      </c>
    </row>
    <row r="318" spans="1:27" ht="15">
      <c r="A318" s="98" t="s">
        <v>1266</v>
      </c>
      <c r="B318" s="99" t="s">
        <v>2041</v>
      </c>
      <c r="C318" s="100">
        <v>364910</v>
      </c>
      <c r="D318" s="100">
        <f t="shared" si="16"/>
        <v>554611</v>
      </c>
      <c r="E318" s="100">
        <v>459000</v>
      </c>
      <c r="F318" s="100">
        <v>95611</v>
      </c>
      <c r="H318" s="98" t="s">
        <v>1359</v>
      </c>
      <c r="I318" s="99" t="s">
        <v>2067</v>
      </c>
      <c r="J318" s="100">
        <v>33200</v>
      </c>
      <c r="K318" s="100">
        <f t="shared" si="17"/>
        <v>35051</v>
      </c>
      <c r="L318" s="79"/>
      <c r="M318" s="100">
        <v>35051</v>
      </c>
      <c r="O318" s="98" t="s">
        <v>1208</v>
      </c>
      <c r="P318" s="99" t="s">
        <v>2023</v>
      </c>
      <c r="Q318" s="100">
        <v>759301</v>
      </c>
      <c r="R318" s="46">
        <f t="shared" si="18"/>
        <v>11060879</v>
      </c>
      <c r="S318" s="100">
        <v>937500</v>
      </c>
      <c r="T318" s="100">
        <v>10123379</v>
      </c>
      <c r="V318" s="98" t="s">
        <v>1236</v>
      </c>
      <c r="W318" s="99" t="s">
        <v>2031</v>
      </c>
      <c r="X318" s="100">
        <v>15200</v>
      </c>
      <c r="Y318" s="100">
        <f t="shared" si="19"/>
        <v>6745781</v>
      </c>
      <c r="Z318" s="79"/>
      <c r="AA318" s="100">
        <v>6745781</v>
      </c>
    </row>
    <row r="319" spans="1:27" ht="15">
      <c r="A319" s="98" t="s">
        <v>1272</v>
      </c>
      <c r="B319" s="99" t="s">
        <v>2043</v>
      </c>
      <c r="C319" s="100">
        <v>144000</v>
      </c>
      <c r="D319" s="100">
        <f t="shared" si="16"/>
        <v>53390</v>
      </c>
      <c r="E319" s="100">
        <v>2025</v>
      </c>
      <c r="F319" s="100">
        <v>51365</v>
      </c>
      <c r="H319" s="98" t="s">
        <v>1362</v>
      </c>
      <c r="I319" s="99" t="s">
        <v>2068</v>
      </c>
      <c r="J319" s="79"/>
      <c r="K319" s="100">
        <f t="shared" si="17"/>
        <v>115500</v>
      </c>
      <c r="L319" s="79"/>
      <c r="M319" s="100">
        <v>115500</v>
      </c>
      <c r="O319" s="98" t="s">
        <v>1211</v>
      </c>
      <c r="P319" s="99" t="s">
        <v>2262</v>
      </c>
      <c r="Q319" s="79"/>
      <c r="R319" s="46">
        <f t="shared" si="18"/>
        <v>1223270</v>
      </c>
      <c r="S319" s="100">
        <v>66501</v>
      </c>
      <c r="T319" s="100">
        <v>1156769</v>
      </c>
      <c r="V319" s="98" t="s">
        <v>1239</v>
      </c>
      <c r="W319" s="99" t="s">
        <v>2032</v>
      </c>
      <c r="X319" s="79"/>
      <c r="Y319" s="100">
        <f t="shared" si="19"/>
        <v>477955</v>
      </c>
      <c r="Z319" s="100">
        <v>191100</v>
      </c>
      <c r="AA319" s="100">
        <v>286855</v>
      </c>
    </row>
    <row r="320" spans="1:27" ht="15">
      <c r="A320" s="98" t="s">
        <v>1275</v>
      </c>
      <c r="B320" s="99" t="s">
        <v>2044</v>
      </c>
      <c r="C320" s="79"/>
      <c r="D320" s="100">
        <f t="shared" si="16"/>
        <v>891999</v>
      </c>
      <c r="E320" s="79"/>
      <c r="F320" s="100">
        <v>891999</v>
      </c>
      <c r="H320" s="98" t="s">
        <v>1368</v>
      </c>
      <c r="I320" s="99" t="s">
        <v>2070</v>
      </c>
      <c r="J320" s="79"/>
      <c r="K320" s="100">
        <f t="shared" si="17"/>
        <v>2500</v>
      </c>
      <c r="L320" s="79"/>
      <c r="M320" s="100">
        <v>2500</v>
      </c>
      <c r="O320" s="98" t="s">
        <v>1214</v>
      </c>
      <c r="P320" s="99" t="s">
        <v>2024</v>
      </c>
      <c r="Q320" s="100">
        <v>7681360</v>
      </c>
      <c r="R320" s="46">
        <f t="shared" si="18"/>
        <v>6378907</v>
      </c>
      <c r="S320" s="100">
        <v>817855</v>
      </c>
      <c r="T320" s="100">
        <v>5561052</v>
      </c>
      <c r="V320" s="98" t="s">
        <v>1242</v>
      </c>
      <c r="W320" s="99" t="s">
        <v>2033</v>
      </c>
      <c r="X320" s="100">
        <v>16000</v>
      </c>
      <c r="Y320" s="100">
        <f t="shared" si="19"/>
        <v>286870</v>
      </c>
      <c r="Z320" s="79"/>
      <c r="AA320" s="100">
        <v>286870</v>
      </c>
    </row>
    <row r="321" spans="1:27" ht="15">
      <c r="A321" s="98" t="s">
        <v>1281</v>
      </c>
      <c r="B321" s="99" t="s">
        <v>2045</v>
      </c>
      <c r="C321" s="100">
        <v>466702</v>
      </c>
      <c r="D321" s="100">
        <f t="shared" si="16"/>
        <v>1213130</v>
      </c>
      <c r="E321" s="100">
        <v>28801</v>
      </c>
      <c r="F321" s="100">
        <v>1184329</v>
      </c>
      <c r="H321" s="98" t="s">
        <v>1370</v>
      </c>
      <c r="I321" s="99" t="s">
        <v>2071</v>
      </c>
      <c r="J321" s="100">
        <v>1200</v>
      </c>
      <c r="K321" s="100">
        <f t="shared" si="17"/>
        <v>40445</v>
      </c>
      <c r="L321" s="79"/>
      <c r="M321" s="100">
        <v>40445</v>
      </c>
      <c r="O321" s="98" t="s">
        <v>1217</v>
      </c>
      <c r="P321" s="99" t="s">
        <v>2025</v>
      </c>
      <c r="Q321" s="100">
        <v>481200</v>
      </c>
      <c r="R321" s="46">
        <f t="shared" si="18"/>
        <v>389272</v>
      </c>
      <c r="S321" s="100">
        <v>186680</v>
      </c>
      <c r="T321" s="100">
        <v>202592</v>
      </c>
      <c r="V321" s="98" t="s">
        <v>1245</v>
      </c>
      <c r="W321" s="99" t="s">
        <v>2034</v>
      </c>
      <c r="X321" s="100">
        <v>74086</v>
      </c>
      <c r="Y321" s="100">
        <f t="shared" si="19"/>
        <v>253151</v>
      </c>
      <c r="Z321" s="79"/>
      <c r="AA321" s="100">
        <v>253151</v>
      </c>
    </row>
    <row r="322" spans="1:27" ht="15">
      <c r="A322" s="98" t="s">
        <v>1284</v>
      </c>
      <c r="B322" s="99" t="s">
        <v>2046</v>
      </c>
      <c r="C322" s="100">
        <v>879232</v>
      </c>
      <c r="D322" s="100">
        <f t="shared" si="16"/>
        <v>2174343</v>
      </c>
      <c r="E322" s="100">
        <v>74560</v>
      </c>
      <c r="F322" s="100">
        <v>2099783</v>
      </c>
      <c r="H322" s="98" t="s">
        <v>1373</v>
      </c>
      <c r="I322" s="99" t="s">
        <v>2072</v>
      </c>
      <c r="J322" s="100">
        <v>23250</v>
      </c>
      <c r="K322" s="100">
        <f t="shared" si="17"/>
        <v>5603</v>
      </c>
      <c r="L322" s="79"/>
      <c r="M322" s="100">
        <v>5603</v>
      </c>
      <c r="O322" s="98" t="s">
        <v>1220</v>
      </c>
      <c r="P322" s="99" t="s">
        <v>2026</v>
      </c>
      <c r="Q322" s="100">
        <v>216200</v>
      </c>
      <c r="R322" s="46">
        <f t="shared" si="18"/>
        <v>1990534</v>
      </c>
      <c r="S322" s="100">
        <v>175881</v>
      </c>
      <c r="T322" s="100">
        <v>1814653</v>
      </c>
      <c r="V322" s="98" t="s">
        <v>1248</v>
      </c>
      <c r="W322" s="99" t="s">
        <v>2035</v>
      </c>
      <c r="X322" s="79"/>
      <c r="Y322" s="100">
        <f t="shared" si="19"/>
        <v>49698</v>
      </c>
      <c r="Z322" s="79"/>
      <c r="AA322" s="100">
        <v>49698</v>
      </c>
    </row>
    <row r="323" spans="1:27" ht="15">
      <c r="A323" s="98" t="s">
        <v>1287</v>
      </c>
      <c r="B323" s="99" t="s">
        <v>2300</v>
      </c>
      <c r="C323" s="79"/>
      <c r="D323" s="100">
        <f t="shared" si="16"/>
        <v>10740</v>
      </c>
      <c r="E323" s="79"/>
      <c r="F323" s="100">
        <v>10740</v>
      </c>
      <c r="H323" s="98" t="s">
        <v>1375</v>
      </c>
      <c r="I323" s="99" t="s">
        <v>2073</v>
      </c>
      <c r="J323" s="79"/>
      <c r="K323" s="100">
        <f t="shared" si="17"/>
        <v>1000</v>
      </c>
      <c r="L323" s="79"/>
      <c r="M323" s="100">
        <v>1000</v>
      </c>
      <c r="O323" s="98" t="s">
        <v>1223</v>
      </c>
      <c r="P323" s="99" t="s">
        <v>2027</v>
      </c>
      <c r="Q323" s="100">
        <v>422052</v>
      </c>
      <c r="R323" s="46">
        <f t="shared" si="18"/>
        <v>1268079</v>
      </c>
      <c r="S323" s="100">
        <v>519252</v>
      </c>
      <c r="T323" s="100">
        <v>748827</v>
      </c>
      <c r="V323" s="98" t="s">
        <v>1251</v>
      </c>
      <c r="W323" s="99" t="s">
        <v>2036</v>
      </c>
      <c r="X323" s="100">
        <v>81000</v>
      </c>
      <c r="Y323" s="100">
        <f t="shared" si="19"/>
        <v>228505</v>
      </c>
      <c r="Z323" s="79"/>
      <c r="AA323" s="100">
        <v>228505</v>
      </c>
    </row>
    <row r="324" spans="1:27" ht="15">
      <c r="A324" s="98" t="s">
        <v>1293</v>
      </c>
      <c r="B324" s="99" t="s">
        <v>2048</v>
      </c>
      <c r="C324" s="100">
        <v>57575</v>
      </c>
      <c r="D324" s="100">
        <f t="shared" si="16"/>
        <v>171905</v>
      </c>
      <c r="E324" s="79"/>
      <c r="F324" s="100">
        <v>171905</v>
      </c>
      <c r="H324" s="98" t="s">
        <v>1378</v>
      </c>
      <c r="I324" s="99" t="s">
        <v>2074</v>
      </c>
      <c r="J324" s="100">
        <v>44800</v>
      </c>
      <c r="K324" s="100">
        <f t="shared" si="17"/>
        <v>42850</v>
      </c>
      <c r="L324" s="79"/>
      <c r="M324" s="100">
        <v>42850</v>
      </c>
      <c r="O324" s="98" t="s">
        <v>1226</v>
      </c>
      <c r="P324" s="99" t="s">
        <v>2028</v>
      </c>
      <c r="Q324" s="100">
        <v>5482514</v>
      </c>
      <c r="R324" s="46">
        <f t="shared" si="18"/>
        <v>9136730</v>
      </c>
      <c r="S324" s="100">
        <v>1446405</v>
      </c>
      <c r="T324" s="100">
        <v>7690325</v>
      </c>
      <c r="V324" s="98" t="s">
        <v>1254</v>
      </c>
      <c r="W324" s="99" t="s">
        <v>2037</v>
      </c>
      <c r="X324" s="100">
        <v>120001</v>
      </c>
      <c r="Y324" s="100">
        <f t="shared" si="19"/>
        <v>696622</v>
      </c>
      <c r="Z324" s="100">
        <v>35100</v>
      </c>
      <c r="AA324" s="100">
        <v>661522</v>
      </c>
    </row>
    <row r="325" spans="1:27" ht="15">
      <c r="A325" s="98" t="s">
        <v>1296</v>
      </c>
      <c r="B325" s="99" t="s">
        <v>2049</v>
      </c>
      <c r="C325" s="79"/>
      <c r="D325" s="100">
        <f t="shared" si="16"/>
        <v>500717</v>
      </c>
      <c r="E325" s="100">
        <v>218300</v>
      </c>
      <c r="F325" s="100">
        <v>282417</v>
      </c>
      <c r="H325" s="98" t="s">
        <v>1381</v>
      </c>
      <c r="I325" s="99" t="s">
        <v>2075</v>
      </c>
      <c r="J325" s="100">
        <v>44500</v>
      </c>
      <c r="K325" s="100">
        <f t="shared" si="17"/>
        <v>609015</v>
      </c>
      <c r="L325" s="79"/>
      <c r="M325" s="100">
        <v>609015</v>
      </c>
      <c r="O325" s="98" t="s">
        <v>1230</v>
      </c>
      <c r="P325" s="99" t="s">
        <v>2029</v>
      </c>
      <c r="Q325" s="100">
        <v>30000</v>
      </c>
      <c r="R325" s="46">
        <f t="shared" si="18"/>
        <v>1709265</v>
      </c>
      <c r="S325" s="100">
        <v>568850</v>
      </c>
      <c r="T325" s="100">
        <v>1140415</v>
      </c>
      <c r="V325" s="98" t="s">
        <v>1257</v>
      </c>
      <c r="W325" s="99" t="s">
        <v>2038</v>
      </c>
      <c r="X325" s="79"/>
      <c r="Y325" s="100">
        <f t="shared" si="19"/>
        <v>104201</v>
      </c>
      <c r="Z325" s="100">
        <v>25550</v>
      </c>
      <c r="AA325" s="100">
        <v>78651</v>
      </c>
    </row>
    <row r="326" spans="1:27" ht="15">
      <c r="A326" s="98" t="s">
        <v>1299</v>
      </c>
      <c r="B326" s="99" t="s">
        <v>2298</v>
      </c>
      <c r="C326" s="79"/>
      <c r="D326" s="100">
        <f t="shared" si="16"/>
        <v>14700</v>
      </c>
      <c r="E326" s="79"/>
      <c r="F326" s="100">
        <v>14700</v>
      </c>
      <c r="H326" s="98" t="s">
        <v>1384</v>
      </c>
      <c r="I326" s="99" t="s">
        <v>2076</v>
      </c>
      <c r="J326" s="100">
        <v>9275</v>
      </c>
      <c r="K326" s="100">
        <f t="shared" si="17"/>
        <v>742350</v>
      </c>
      <c r="L326" s="100">
        <v>701500</v>
      </c>
      <c r="M326" s="100">
        <v>40850</v>
      </c>
      <c r="O326" s="98" t="s">
        <v>1233</v>
      </c>
      <c r="P326" s="99" t="s">
        <v>2030</v>
      </c>
      <c r="Q326" s="79"/>
      <c r="R326" s="46">
        <f t="shared" si="18"/>
        <v>312907</v>
      </c>
      <c r="S326" s="79"/>
      <c r="T326" s="100">
        <v>312907</v>
      </c>
      <c r="V326" s="98" t="s">
        <v>1260</v>
      </c>
      <c r="W326" s="99" t="s">
        <v>2039</v>
      </c>
      <c r="X326" s="100">
        <v>643100</v>
      </c>
      <c r="Y326" s="100">
        <f t="shared" si="19"/>
        <v>5266953</v>
      </c>
      <c r="Z326" s="79"/>
      <c r="AA326" s="100">
        <v>5266953</v>
      </c>
    </row>
    <row r="327" spans="1:27" ht="15">
      <c r="A327" s="98" t="s">
        <v>1302</v>
      </c>
      <c r="B327" s="99" t="s">
        <v>2050</v>
      </c>
      <c r="C327" s="100">
        <v>334250</v>
      </c>
      <c r="D327" s="100">
        <f aca="true" t="shared" si="20" ref="D327:D390">E327+F327</f>
        <v>2738754</v>
      </c>
      <c r="E327" s="100">
        <v>20975</v>
      </c>
      <c r="F327" s="100">
        <v>2717779</v>
      </c>
      <c r="H327" s="98" t="s">
        <v>1388</v>
      </c>
      <c r="I327" s="99" t="s">
        <v>2077</v>
      </c>
      <c r="J327" s="79"/>
      <c r="K327" s="100">
        <f aca="true" t="shared" si="21" ref="K327:K390">L327+M327</f>
        <v>58700</v>
      </c>
      <c r="L327" s="79"/>
      <c r="M327" s="100">
        <v>58700</v>
      </c>
      <c r="O327" s="98" t="s">
        <v>1236</v>
      </c>
      <c r="P327" s="99" t="s">
        <v>2031</v>
      </c>
      <c r="Q327" s="100">
        <v>301001</v>
      </c>
      <c r="R327" s="46">
        <f aca="true" t="shared" si="22" ref="R327:R390">S327+T327</f>
        <v>2282676</v>
      </c>
      <c r="S327" s="100">
        <v>216805</v>
      </c>
      <c r="T327" s="100">
        <v>2065871</v>
      </c>
      <c r="V327" s="98" t="s">
        <v>1263</v>
      </c>
      <c r="W327" s="99" t="s">
        <v>2040</v>
      </c>
      <c r="X327" s="100">
        <v>10300</v>
      </c>
      <c r="Y327" s="100">
        <f aca="true" t="shared" si="23" ref="Y327:Y390">Z327+AA327</f>
        <v>34600</v>
      </c>
      <c r="Z327" s="79"/>
      <c r="AA327" s="100">
        <v>34600</v>
      </c>
    </row>
    <row r="328" spans="1:27" ht="15">
      <c r="A328" s="98" t="s">
        <v>1305</v>
      </c>
      <c r="B328" s="99" t="s">
        <v>2051</v>
      </c>
      <c r="C328" s="100">
        <v>700</v>
      </c>
      <c r="D328" s="100">
        <f t="shared" si="20"/>
        <v>2244550</v>
      </c>
      <c r="E328" s="100">
        <v>4501</v>
      </c>
      <c r="F328" s="100">
        <v>2240049</v>
      </c>
      <c r="H328" s="98" t="s">
        <v>1391</v>
      </c>
      <c r="I328" s="99" t="s">
        <v>2078</v>
      </c>
      <c r="J328" s="79"/>
      <c r="K328" s="100">
        <f t="shared" si="21"/>
        <v>166800</v>
      </c>
      <c r="L328" s="79"/>
      <c r="M328" s="100">
        <v>166800</v>
      </c>
      <c r="O328" s="98" t="s">
        <v>1239</v>
      </c>
      <c r="P328" s="99" t="s">
        <v>2032</v>
      </c>
      <c r="Q328" s="100">
        <v>849750</v>
      </c>
      <c r="R328" s="46">
        <f t="shared" si="22"/>
        <v>1138689</v>
      </c>
      <c r="S328" s="100">
        <v>169775</v>
      </c>
      <c r="T328" s="100">
        <v>968914</v>
      </c>
      <c r="V328" s="98" t="s">
        <v>1266</v>
      </c>
      <c r="W328" s="99" t="s">
        <v>2041</v>
      </c>
      <c r="X328" s="79"/>
      <c r="Y328" s="100">
        <f t="shared" si="23"/>
        <v>14550</v>
      </c>
      <c r="Z328" s="79"/>
      <c r="AA328" s="100">
        <v>14550</v>
      </c>
    </row>
    <row r="329" spans="1:27" ht="15">
      <c r="A329" s="98" t="s">
        <v>1308</v>
      </c>
      <c r="B329" s="99" t="s">
        <v>2052</v>
      </c>
      <c r="C329" s="100">
        <v>930400</v>
      </c>
      <c r="D329" s="100">
        <f t="shared" si="20"/>
        <v>1288470</v>
      </c>
      <c r="E329" s="100">
        <v>263900</v>
      </c>
      <c r="F329" s="100">
        <v>1024570</v>
      </c>
      <c r="H329" s="98" t="s">
        <v>1394</v>
      </c>
      <c r="I329" s="99" t="s">
        <v>2079</v>
      </c>
      <c r="J329" s="100">
        <v>4800</v>
      </c>
      <c r="K329" s="100">
        <f t="shared" si="21"/>
        <v>208175</v>
      </c>
      <c r="L329" s="79"/>
      <c r="M329" s="100">
        <v>208175</v>
      </c>
      <c r="O329" s="98" t="s">
        <v>1242</v>
      </c>
      <c r="P329" s="99" t="s">
        <v>2033</v>
      </c>
      <c r="Q329" s="100">
        <v>1212225</v>
      </c>
      <c r="R329" s="46">
        <f t="shared" si="22"/>
        <v>1574704</v>
      </c>
      <c r="S329" s="100">
        <v>32000</v>
      </c>
      <c r="T329" s="100">
        <v>1542704</v>
      </c>
      <c r="V329" s="98" t="s">
        <v>1269</v>
      </c>
      <c r="W329" s="99" t="s">
        <v>2042</v>
      </c>
      <c r="X329" s="79"/>
      <c r="Y329" s="100">
        <f t="shared" si="23"/>
        <v>43902</v>
      </c>
      <c r="Z329" s="79"/>
      <c r="AA329" s="100">
        <v>43902</v>
      </c>
    </row>
    <row r="330" spans="1:27" ht="15">
      <c r="A330" s="98" t="s">
        <v>1311</v>
      </c>
      <c r="B330" s="99" t="s">
        <v>2053</v>
      </c>
      <c r="C330" s="100">
        <v>8152</v>
      </c>
      <c r="D330" s="100">
        <f t="shared" si="20"/>
        <v>1716198</v>
      </c>
      <c r="E330" s="100">
        <v>142620</v>
      </c>
      <c r="F330" s="100">
        <v>1573578</v>
      </c>
      <c r="H330" s="98" t="s">
        <v>1397</v>
      </c>
      <c r="I330" s="99" t="s">
        <v>2080</v>
      </c>
      <c r="J330" s="100">
        <v>130000</v>
      </c>
      <c r="K330" s="100">
        <f t="shared" si="21"/>
        <v>251528</v>
      </c>
      <c r="L330" s="79"/>
      <c r="M330" s="100">
        <v>251528</v>
      </c>
      <c r="O330" s="98" t="s">
        <v>1245</v>
      </c>
      <c r="P330" s="99" t="s">
        <v>2034</v>
      </c>
      <c r="Q330" s="100">
        <v>1651450</v>
      </c>
      <c r="R330" s="46">
        <f t="shared" si="22"/>
        <v>2876462</v>
      </c>
      <c r="S330" s="100">
        <v>1372236</v>
      </c>
      <c r="T330" s="100">
        <v>1504226</v>
      </c>
      <c r="V330" s="98" t="s">
        <v>1272</v>
      </c>
      <c r="W330" s="99" t="s">
        <v>2043</v>
      </c>
      <c r="X330" s="100">
        <v>2001</v>
      </c>
      <c r="Y330" s="100">
        <f t="shared" si="23"/>
        <v>6569653</v>
      </c>
      <c r="Z330" s="100">
        <v>2500</v>
      </c>
      <c r="AA330" s="100">
        <v>6567153</v>
      </c>
    </row>
    <row r="331" spans="1:27" ht="15">
      <c r="A331" s="98" t="s">
        <v>1314</v>
      </c>
      <c r="B331" s="99" t="s">
        <v>2054</v>
      </c>
      <c r="C331" s="79"/>
      <c r="D331" s="100">
        <f t="shared" si="20"/>
        <v>191144</v>
      </c>
      <c r="E331" s="79"/>
      <c r="F331" s="100">
        <v>191144</v>
      </c>
      <c r="H331" s="98" t="s">
        <v>1400</v>
      </c>
      <c r="I331" s="99" t="s">
        <v>2081</v>
      </c>
      <c r="J331" s="79"/>
      <c r="K331" s="100">
        <f t="shared" si="21"/>
        <v>612451</v>
      </c>
      <c r="L331" s="100">
        <v>256000</v>
      </c>
      <c r="M331" s="100">
        <v>356451</v>
      </c>
      <c r="O331" s="98" t="s">
        <v>1248</v>
      </c>
      <c r="P331" s="99" t="s">
        <v>2035</v>
      </c>
      <c r="Q331" s="100">
        <v>1183300</v>
      </c>
      <c r="R331" s="46">
        <f t="shared" si="22"/>
        <v>1973756</v>
      </c>
      <c r="S331" s="100">
        <v>460950</v>
      </c>
      <c r="T331" s="100">
        <v>1512806</v>
      </c>
      <c r="V331" s="98" t="s">
        <v>1275</v>
      </c>
      <c r="W331" s="99" t="s">
        <v>2044</v>
      </c>
      <c r="X331" s="100">
        <v>2312500</v>
      </c>
      <c r="Y331" s="100">
        <f t="shared" si="23"/>
        <v>11426128</v>
      </c>
      <c r="Z331" s="100">
        <v>9120</v>
      </c>
      <c r="AA331" s="100">
        <v>11417008</v>
      </c>
    </row>
    <row r="332" spans="1:27" ht="15">
      <c r="A332" s="98" t="s">
        <v>1317</v>
      </c>
      <c r="B332" s="99" t="s">
        <v>2055</v>
      </c>
      <c r="C332" s="100">
        <v>21686</v>
      </c>
      <c r="D332" s="100">
        <f t="shared" si="20"/>
        <v>760081</v>
      </c>
      <c r="E332" s="100">
        <v>102575</v>
      </c>
      <c r="F332" s="100">
        <v>657506</v>
      </c>
      <c r="H332" s="98" t="s">
        <v>1406</v>
      </c>
      <c r="I332" s="99" t="s">
        <v>2083</v>
      </c>
      <c r="J332" s="79"/>
      <c r="K332" s="100">
        <f t="shared" si="21"/>
        <v>50596</v>
      </c>
      <c r="L332" s="79"/>
      <c r="M332" s="100">
        <v>50596</v>
      </c>
      <c r="O332" s="98" t="s">
        <v>1251</v>
      </c>
      <c r="P332" s="99" t="s">
        <v>2036</v>
      </c>
      <c r="Q332" s="100">
        <v>192465</v>
      </c>
      <c r="R332" s="46">
        <f t="shared" si="22"/>
        <v>1375206</v>
      </c>
      <c r="S332" s="100">
        <v>532750</v>
      </c>
      <c r="T332" s="100">
        <v>842456</v>
      </c>
      <c r="V332" s="98" t="s">
        <v>1278</v>
      </c>
      <c r="W332" s="99" t="s">
        <v>2310</v>
      </c>
      <c r="X332" s="79"/>
      <c r="Y332" s="100">
        <f t="shared" si="23"/>
        <v>5099600</v>
      </c>
      <c r="Z332" s="79"/>
      <c r="AA332" s="100">
        <v>5099600</v>
      </c>
    </row>
    <row r="333" spans="1:27" ht="15">
      <c r="A333" s="98" t="s">
        <v>1320</v>
      </c>
      <c r="B333" s="99" t="s">
        <v>2056</v>
      </c>
      <c r="C333" s="100">
        <v>1627265</v>
      </c>
      <c r="D333" s="100">
        <f t="shared" si="20"/>
        <v>3294389</v>
      </c>
      <c r="E333" s="100">
        <v>686400</v>
      </c>
      <c r="F333" s="100">
        <v>2607989</v>
      </c>
      <c r="H333" s="98" t="s">
        <v>1409</v>
      </c>
      <c r="I333" s="99" t="s">
        <v>2084</v>
      </c>
      <c r="J333" s="79"/>
      <c r="K333" s="100">
        <f t="shared" si="21"/>
        <v>133347</v>
      </c>
      <c r="L333" s="79"/>
      <c r="M333" s="100">
        <v>133347</v>
      </c>
      <c r="O333" s="98" t="s">
        <v>1254</v>
      </c>
      <c r="P333" s="99" t="s">
        <v>2037</v>
      </c>
      <c r="Q333" s="100">
        <v>1452001</v>
      </c>
      <c r="R333" s="46">
        <f t="shared" si="22"/>
        <v>3105523</v>
      </c>
      <c r="S333" s="100">
        <v>432152</v>
      </c>
      <c r="T333" s="100">
        <v>2673371</v>
      </c>
      <c r="V333" s="98" t="s">
        <v>1281</v>
      </c>
      <c r="W333" s="99" t="s">
        <v>2045</v>
      </c>
      <c r="X333" s="79"/>
      <c r="Y333" s="100">
        <f t="shared" si="23"/>
        <v>2389926</v>
      </c>
      <c r="Z333" s="79"/>
      <c r="AA333" s="100">
        <v>2389926</v>
      </c>
    </row>
    <row r="334" spans="1:27" ht="15">
      <c r="A334" s="98" t="s">
        <v>1323</v>
      </c>
      <c r="B334" s="99" t="s">
        <v>2057</v>
      </c>
      <c r="C334" s="100">
        <v>30060</v>
      </c>
      <c r="D334" s="100">
        <f t="shared" si="20"/>
        <v>206805</v>
      </c>
      <c r="E334" s="100">
        <v>20700</v>
      </c>
      <c r="F334" s="100">
        <v>186105</v>
      </c>
      <c r="H334" s="98" t="s">
        <v>1412</v>
      </c>
      <c r="I334" s="99" t="s">
        <v>2085</v>
      </c>
      <c r="J334" s="100">
        <v>1</v>
      </c>
      <c r="K334" s="100">
        <f t="shared" si="21"/>
        <v>326151</v>
      </c>
      <c r="L334" s="79"/>
      <c r="M334" s="100">
        <v>326151</v>
      </c>
      <c r="O334" s="98" t="s">
        <v>1257</v>
      </c>
      <c r="P334" s="99" t="s">
        <v>2038</v>
      </c>
      <c r="Q334" s="100">
        <v>2650703</v>
      </c>
      <c r="R334" s="46">
        <f t="shared" si="22"/>
        <v>1980784</v>
      </c>
      <c r="S334" s="100">
        <v>428900</v>
      </c>
      <c r="T334" s="100">
        <v>1551884</v>
      </c>
      <c r="V334" s="98" t="s">
        <v>1284</v>
      </c>
      <c r="W334" s="99" t="s">
        <v>2046</v>
      </c>
      <c r="X334" s="100">
        <v>585219</v>
      </c>
      <c r="Y334" s="100">
        <f t="shared" si="23"/>
        <v>3708056</v>
      </c>
      <c r="Z334" s="79"/>
      <c r="AA334" s="100">
        <v>3708056</v>
      </c>
    </row>
    <row r="335" spans="1:27" ht="15">
      <c r="A335" s="98" t="s">
        <v>1326</v>
      </c>
      <c r="B335" s="99" t="s">
        <v>2311</v>
      </c>
      <c r="C335" s="79"/>
      <c r="D335" s="100">
        <f t="shared" si="20"/>
        <v>484867</v>
      </c>
      <c r="E335" s="100">
        <v>52281</v>
      </c>
      <c r="F335" s="100">
        <v>432586</v>
      </c>
      <c r="H335" s="98" t="s">
        <v>1415</v>
      </c>
      <c r="I335" s="99" t="s">
        <v>2086</v>
      </c>
      <c r="J335" s="79"/>
      <c r="K335" s="100">
        <f t="shared" si="21"/>
        <v>401994</v>
      </c>
      <c r="L335" s="79"/>
      <c r="M335" s="100">
        <v>401994</v>
      </c>
      <c r="O335" s="98" t="s">
        <v>1260</v>
      </c>
      <c r="P335" s="99" t="s">
        <v>2039</v>
      </c>
      <c r="Q335" s="100">
        <v>1848465</v>
      </c>
      <c r="R335" s="46">
        <f t="shared" si="22"/>
        <v>1901180</v>
      </c>
      <c r="S335" s="79"/>
      <c r="T335" s="100">
        <v>1901180</v>
      </c>
      <c r="V335" s="98" t="s">
        <v>1287</v>
      </c>
      <c r="W335" s="99" t="s">
        <v>2300</v>
      </c>
      <c r="X335" s="79"/>
      <c r="Y335" s="100">
        <f t="shared" si="23"/>
        <v>35800</v>
      </c>
      <c r="Z335" s="79"/>
      <c r="AA335" s="100">
        <v>35800</v>
      </c>
    </row>
    <row r="336" spans="1:27" ht="15">
      <c r="A336" s="98" t="s">
        <v>1329</v>
      </c>
      <c r="B336" s="99" t="s">
        <v>2058</v>
      </c>
      <c r="C336" s="100">
        <v>100</v>
      </c>
      <c r="D336" s="100">
        <f t="shared" si="20"/>
        <v>877559</v>
      </c>
      <c r="E336" s="100">
        <v>53600</v>
      </c>
      <c r="F336" s="100">
        <v>823959</v>
      </c>
      <c r="H336" s="98" t="s">
        <v>1418</v>
      </c>
      <c r="I336" s="99" t="s">
        <v>2087</v>
      </c>
      <c r="J336" s="79"/>
      <c r="K336" s="100">
        <f t="shared" si="21"/>
        <v>3535454</v>
      </c>
      <c r="L336" s="79"/>
      <c r="M336" s="100">
        <v>3535454</v>
      </c>
      <c r="O336" s="98" t="s">
        <v>1263</v>
      </c>
      <c r="P336" s="99" t="s">
        <v>2040</v>
      </c>
      <c r="Q336" s="100">
        <v>461500</v>
      </c>
      <c r="R336" s="46">
        <f t="shared" si="22"/>
        <v>172267</v>
      </c>
      <c r="S336" s="79"/>
      <c r="T336" s="100">
        <v>172267</v>
      </c>
      <c r="V336" s="98" t="s">
        <v>1290</v>
      </c>
      <c r="W336" s="99" t="s">
        <v>2047</v>
      </c>
      <c r="X336" s="79"/>
      <c r="Y336" s="100">
        <f t="shared" si="23"/>
        <v>75850</v>
      </c>
      <c r="Z336" s="79"/>
      <c r="AA336" s="100">
        <v>75850</v>
      </c>
    </row>
    <row r="337" spans="1:27" ht="15">
      <c r="A337" s="98" t="s">
        <v>1332</v>
      </c>
      <c r="B337" s="99" t="s">
        <v>2059</v>
      </c>
      <c r="C337" s="79"/>
      <c r="D337" s="100">
        <f t="shared" si="20"/>
        <v>66109</v>
      </c>
      <c r="E337" s="79"/>
      <c r="F337" s="100">
        <v>66109</v>
      </c>
      <c r="H337" s="98" t="s">
        <v>1421</v>
      </c>
      <c r="I337" s="99" t="s">
        <v>2088</v>
      </c>
      <c r="J337" s="100">
        <v>1567300</v>
      </c>
      <c r="K337" s="100">
        <f t="shared" si="21"/>
        <v>1981760</v>
      </c>
      <c r="L337" s="100">
        <v>4480</v>
      </c>
      <c r="M337" s="100">
        <v>1977280</v>
      </c>
      <c r="O337" s="98" t="s">
        <v>1266</v>
      </c>
      <c r="P337" s="99" t="s">
        <v>2041</v>
      </c>
      <c r="Q337" s="100">
        <v>2721335</v>
      </c>
      <c r="R337" s="46">
        <f t="shared" si="22"/>
        <v>3230445</v>
      </c>
      <c r="S337" s="100">
        <v>2379410</v>
      </c>
      <c r="T337" s="100">
        <v>851035</v>
      </c>
      <c r="V337" s="98" t="s">
        <v>1293</v>
      </c>
      <c r="W337" s="99" t="s">
        <v>2048</v>
      </c>
      <c r="X337" s="100">
        <v>15000</v>
      </c>
      <c r="Y337" s="100">
        <f t="shared" si="23"/>
        <v>655183</v>
      </c>
      <c r="Z337" s="79"/>
      <c r="AA337" s="100">
        <v>655183</v>
      </c>
    </row>
    <row r="338" spans="1:27" ht="15">
      <c r="A338" s="98" t="s">
        <v>1335</v>
      </c>
      <c r="B338" s="99" t="s">
        <v>2060</v>
      </c>
      <c r="C338" s="100">
        <v>472000</v>
      </c>
      <c r="D338" s="100">
        <f t="shared" si="20"/>
        <v>325475</v>
      </c>
      <c r="E338" s="79"/>
      <c r="F338" s="100">
        <v>325475</v>
      </c>
      <c r="H338" s="98" t="s">
        <v>1424</v>
      </c>
      <c r="I338" s="99" t="s">
        <v>2089</v>
      </c>
      <c r="J338" s="100">
        <v>35000</v>
      </c>
      <c r="K338" s="100">
        <f t="shared" si="21"/>
        <v>990</v>
      </c>
      <c r="L338" s="79"/>
      <c r="M338" s="100">
        <v>990</v>
      </c>
      <c r="O338" s="98" t="s">
        <v>1269</v>
      </c>
      <c r="P338" s="99" t="s">
        <v>2042</v>
      </c>
      <c r="Q338" s="79"/>
      <c r="R338" s="46">
        <f t="shared" si="22"/>
        <v>34519</v>
      </c>
      <c r="S338" s="79"/>
      <c r="T338" s="100">
        <v>34519</v>
      </c>
      <c r="V338" s="98" t="s">
        <v>1296</v>
      </c>
      <c r="W338" s="99" t="s">
        <v>2049</v>
      </c>
      <c r="X338" s="79"/>
      <c r="Y338" s="100">
        <f t="shared" si="23"/>
        <v>3106253</v>
      </c>
      <c r="Z338" s="100">
        <v>932000</v>
      </c>
      <c r="AA338" s="100">
        <v>2174253</v>
      </c>
    </row>
    <row r="339" spans="1:27" ht="15">
      <c r="A339" s="98" t="s">
        <v>1338</v>
      </c>
      <c r="B339" s="99" t="s">
        <v>2061</v>
      </c>
      <c r="C339" s="100">
        <v>300000</v>
      </c>
      <c r="D339" s="100">
        <f t="shared" si="20"/>
        <v>1308527</v>
      </c>
      <c r="E339" s="100">
        <v>500200</v>
      </c>
      <c r="F339" s="100">
        <v>808327</v>
      </c>
      <c r="H339" s="98" t="s">
        <v>1430</v>
      </c>
      <c r="I339" s="99" t="s">
        <v>2091</v>
      </c>
      <c r="J339" s="79"/>
      <c r="K339" s="100">
        <f t="shared" si="21"/>
        <v>39200</v>
      </c>
      <c r="L339" s="79"/>
      <c r="M339" s="100">
        <v>39200</v>
      </c>
      <c r="O339" s="98" t="s">
        <v>1272</v>
      </c>
      <c r="P339" s="99" t="s">
        <v>2043</v>
      </c>
      <c r="Q339" s="100">
        <v>147210</v>
      </c>
      <c r="R339" s="46">
        <f t="shared" si="22"/>
        <v>572805</v>
      </c>
      <c r="S339" s="100">
        <v>182904</v>
      </c>
      <c r="T339" s="100">
        <v>389901</v>
      </c>
      <c r="V339" s="98" t="s">
        <v>1299</v>
      </c>
      <c r="W339" s="99" t="s">
        <v>2298</v>
      </c>
      <c r="X339" s="79"/>
      <c r="Y339" s="100">
        <f t="shared" si="23"/>
        <v>45000</v>
      </c>
      <c r="Z339" s="79"/>
      <c r="AA339" s="100">
        <v>45000</v>
      </c>
    </row>
    <row r="340" spans="1:27" ht="15">
      <c r="A340" s="98" t="s">
        <v>1341</v>
      </c>
      <c r="B340" s="99" t="s">
        <v>2062</v>
      </c>
      <c r="C340" s="100">
        <v>305000</v>
      </c>
      <c r="D340" s="100">
        <f t="shared" si="20"/>
        <v>359137</v>
      </c>
      <c r="E340" s="100">
        <v>201100</v>
      </c>
      <c r="F340" s="100">
        <v>158037</v>
      </c>
      <c r="H340" s="98" t="s">
        <v>1433</v>
      </c>
      <c r="I340" s="99" t="s">
        <v>2092</v>
      </c>
      <c r="J340" s="100">
        <v>19780200</v>
      </c>
      <c r="K340" s="100">
        <f t="shared" si="21"/>
        <v>221500</v>
      </c>
      <c r="L340" s="100">
        <v>90000</v>
      </c>
      <c r="M340" s="100">
        <v>131500</v>
      </c>
      <c r="O340" s="98" t="s">
        <v>1275</v>
      </c>
      <c r="P340" s="99" t="s">
        <v>2044</v>
      </c>
      <c r="Q340" s="100">
        <v>3095850</v>
      </c>
      <c r="R340" s="46">
        <f t="shared" si="22"/>
        <v>4728021</v>
      </c>
      <c r="S340" s="100">
        <v>436985</v>
      </c>
      <c r="T340" s="100">
        <v>4291036</v>
      </c>
      <c r="V340" s="98" t="s">
        <v>1302</v>
      </c>
      <c r="W340" s="99" t="s">
        <v>2050</v>
      </c>
      <c r="X340" s="100">
        <v>72650</v>
      </c>
      <c r="Y340" s="100">
        <f t="shared" si="23"/>
        <v>2853311</v>
      </c>
      <c r="Z340" s="100">
        <v>110350</v>
      </c>
      <c r="AA340" s="100">
        <v>2742961</v>
      </c>
    </row>
    <row r="341" spans="1:27" ht="15">
      <c r="A341" s="98" t="s">
        <v>1344</v>
      </c>
      <c r="B341" s="99" t="s">
        <v>2063</v>
      </c>
      <c r="C341" s="79"/>
      <c r="D341" s="100">
        <f t="shared" si="20"/>
        <v>584016</v>
      </c>
      <c r="E341" s="79"/>
      <c r="F341" s="100">
        <v>584016</v>
      </c>
      <c r="H341" s="98" t="s">
        <v>1436</v>
      </c>
      <c r="I341" s="99" t="s">
        <v>2093</v>
      </c>
      <c r="J341" s="79"/>
      <c r="K341" s="100">
        <f t="shared" si="21"/>
        <v>3300</v>
      </c>
      <c r="L341" s="79"/>
      <c r="M341" s="100">
        <v>3300</v>
      </c>
      <c r="O341" s="98" t="s">
        <v>1278</v>
      </c>
      <c r="P341" s="99" t="s">
        <v>2310</v>
      </c>
      <c r="Q341" s="100">
        <v>805200</v>
      </c>
      <c r="R341" s="46">
        <f t="shared" si="22"/>
        <v>1787199</v>
      </c>
      <c r="S341" s="100">
        <v>248500</v>
      </c>
      <c r="T341" s="100">
        <v>1538699</v>
      </c>
      <c r="V341" s="98" t="s">
        <v>1305</v>
      </c>
      <c r="W341" s="99" t="s">
        <v>2051</v>
      </c>
      <c r="X341" s="100">
        <v>1524201</v>
      </c>
      <c r="Y341" s="100">
        <f t="shared" si="23"/>
        <v>586208</v>
      </c>
      <c r="Z341" s="79"/>
      <c r="AA341" s="100">
        <v>586208</v>
      </c>
    </row>
    <row r="342" spans="1:27" ht="15">
      <c r="A342" s="98" t="s">
        <v>1347</v>
      </c>
      <c r="B342" s="99" t="s">
        <v>2064</v>
      </c>
      <c r="C342" s="79"/>
      <c r="D342" s="100">
        <f t="shared" si="20"/>
        <v>272733</v>
      </c>
      <c r="E342" s="100">
        <v>40722</v>
      </c>
      <c r="F342" s="100">
        <v>232011</v>
      </c>
      <c r="H342" s="98" t="s">
        <v>1439</v>
      </c>
      <c r="I342" s="99" t="s">
        <v>2094</v>
      </c>
      <c r="J342" s="79"/>
      <c r="K342" s="100">
        <f t="shared" si="21"/>
        <v>109850</v>
      </c>
      <c r="L342" s="79"/>
      <c r="M342" s="100">
        <v>109850</v>
      </c>
      <c r="O342" s="98" t="s">
        <v>1281</v>
      </c>
      <c r="P342" s="99" t="s">
        <v>2045</v>
      </c>
      <c r="Q342" s="100">
        <v>786910</v>
      </c>
      <c r="R342" s="46">
        <f t="shared" si="22"/>
        <v>3515803</v>
      </c>
      <c r="S342" s="100">
        <v>200751</v>
      </c>
      <c r="T342" s="100">
        <v>3315052</v>
      </c>
      <c r="V342" s="98" t="s">
        <v>1308</v>
      </c>
      <c r="W342" s="99" t="s">
        <v>2052</v>
      </c>
      <c r="X342" s="100">
        <v>26400</v>
      </c>
      <c r="Y342" s="100">
        <f t="shared" si="23"/>
        <v>494523</v>
      </c>
      <c r="Z342" s="100">
        <v>114000</v>
      </c>
      <c r="AA342" s="100">
        <v>380523</v>
      </c>
    </row>
    <row r="343" spans="1:27" ht="15">
      <c r="A343" s="98" t="s">
        <v>1350</v>
      </c>
      <c r="B343" s="99" t="s">
        <v>2065</v>
      </c>
      <c r="C343" s="79"/>
      <c r="D343" s="100">
        <f t="shared" si="20"/>
        <v>74300</v>
      </c>
      <c r="E343" s="100">
        <v>29000</v>
      </c>
      <c r="F343" s="100">
        <v>45300</v>
      </c>
      <c r="H343" s="98" t="s">
        <v>1442</v>
      </c>
      <c r="I343" s="99" t="s">
        <v>2095</v>
      </c>
      <c r="J343" s="79"/>
      <c r="K343" s="100">
        <f t="shared" si="21"/>
        <v>5200</v>
      </c>
      <c r="L343" s="79"/>
      <c r="M343" s="100">
        <v>5200</v>
      </c>
      <c r="O343" s="98" t="s">
        <v>1284</v>
      </c>
      <c r="P343" s="99" t="s">
        <v>2046</v>
      </c>
      <c r="Q343" s="100">
        <v>10724873</v>
      </c>
      <c r="R343" s="46">
        <f t="shared" si="22"/>
        <v>7826552</v>
      </c>
      <c r="S343" s="100">
        <v>612461</v>
      </c>
      <c r="T343" s="100">
        <v>7214091</v>
      </c>
      <c r="V343" s="98" t="s">
        <v>1311</v>
      </c>
      <c r="W343" s="99" t="s">
        <v>2053</v>
      </c>
      <c r="X343" s="100">
        <v>2301475</v>
      </c>
      <c r="Y343" s="100">
        <f t="shared" si="23"/>
        <v>3207851</v>
      </c>
      <c r="Z343" s="100">
        <v>132848</v>
      </c>
      <c r="AA343" s="100">
        <v>3075003</v>
      </c>
    </row>
    <row r="344" spans="1:27" ht="15">
      <c r="A344" s="98" t="s">
        <v>1353</v>
      </c>
      <c r="B344" s="99" t="s">
        <v>2066</v>
      </c>
      <c r="C344" s="100">
        <v>4133910</v>
      </c>
      <c r="D344" s="100">
        <f t="shared" si="20"/>
        <v>1456521</v>
      </c>
      <c r="E344" s="100">
        <v>987695</v>
      </c>
      <c r="F344" s="100">
        <v>468826</v>
      </c>
      <c r="H344" s="98" t="s">
        <v>1445</v>
      </c>
      <c r="I344" s="99" t="s">
        <v>2096</v>
      </c>
      <c r="J344" s="100">
        <v>1842000</v>
      </c>
      <c r="K344" s="100">
        <f t="shared" si="21"/>
        <v>32000</v>
      </c>
      <c r="L344" s="79"/>
      <c r="M344" s="100">
        <v>32000</v>
      </c>
      <c r="O344" s="98" t="s">
        <v>1287</v>
      </c>
      <c r="P344" s="99" t="s">
        <v>2300</v>
      </c>
      <c r="Q344" s="79"/>
      <c r="R344" s="46">
        <f t="shared" si="22"/>
        <v>579465</v>
      </c>
      <c r="S344" s="100">
        <v>282500</v>
      </c>
      <c r="T344" s="100">
        <v>296965</v>
      </c>
      <c r="V344" s="98" t="s">
        <v>1314</v>
      </c>
      <c r="W344" s="99" t="s">
        <v>2054</v>
      </c>
      <c r="X344" s="79"/>
      <c r="Y344" s="100">
        <f t="shared" si="23"/>
        <v>243249</v>
      </c>
      <c r="Z344" s="79"/>
      <c r="AA344" s="100">
        <v>243249</v>
      </c>
    </row>
    <row r="345" spans="1:27" ht="15">
      <c r="A345" s="98" t="s">
        <v>1359</v>
      </c>
      <c r="B345" s="99" t="s">
        <v>2067</v>
      </c>
      <c r="C345" s="100">
        <v>43285</v>
      </c>
      <c r="D345" s="100">
        <f t="shared" si="20"/>
        <v>729550</v>
      </c>
      <c r="E345" s="100">
        <v>400900</v>
      </c>
      <c r="F345" s="100">
        <v>328650</v>
      </c>
      <c r="H345" s="98" t="s">
        <v>1448</v>
      </c>
      <c r="I345" s="99" t="s">
        <v>2097</v>
      </c>
      <c r="J345" s="100">
        <v>22876</v>
      </c>
      <c r="K345" s="100">
        <f t="shared" si="21"/>
        <v>765467</v>
      </c>
      <c r="L345" s="79"/>
      <c r="M345" s="100">
        <v>765467</v>
      </c>
      <c r="O345" s="98" t="s">
        <v>1290</v>
      </c>
      <c r="P345" s="99" t="s">
        <v>2047</v>
      </c>
      <c r="Q345" s="100">
        <v>1343827</v>
      </c>
      <c r="R345" s="46">
        <f t="shared" si="22"/>
        <v>1852259</v>
      </c>
      <c r="S345" s="100">
        <v>775195</v>
      </c>
      <c r="T345" s="100">
        <v>1077064</v>
      </c>
      <c r="V345" s="98" t="s">
        <v>1317</v>
      </c>
      <c r="W345" s="99" t="s">
        <v>2055</v>
      </c>
      <c r="X345" s="100">
        <v>326001</v>
      </c>
      <c r="Y345" s="100">
        <f t="shared" si="23"/>
        <v>1271249</v>
      </c>
      <c r="Z345" s="79"/>
      <c r="AA345" s="100">
        <v>1271249</v>
      </c>
    </row>
    <row r="346" spans="1:27" ht="15">
      <c r="A346" s="98" t="s">
        <v>1362</v>
      </c>
      <c r="B346" s="99" t="s">
        <v>2068</v>
      </c>
      <c r="C346" s="79"/>
      <c r="D346" s="100">
        <f t="shared" si="20"/>
        <v>461698</v>
      </c>
      <c r="E346" s="100">
        <v>220700</v>
      </c>
      <c r="F346" s="100">
        <v>240998</v>
      </c>
      <c r="H346" s="98" t="s">
        <v>1451</v>
      </c>
      <c r="I346" s="99" t="s">
        <v>2098</v>
      </c>
      <c r="J346" s="100">
        <v>59000</v>
      </c>
      <c r="K346" s="100">
        <f t="shared" si="21"/>
        <v>695417</v>
      </c>
      <c r="L346" s="79"/>
      <c r="M346" s="100">
        <v>695417</v>
      </c>
      <c r="O346" s="98" t="s">
        <v>1293</v>
      </c>
      <c r="P346" s="99" t="s">
        <v>2048</v>
      </c>
      <c r="Q346" s="100">
        <v>57575</v>
      </c>
      <c r="R346" s="46">
        <f t="shared" si="22"/>
        <v>604116</v>
      </c>
      <c r="S346" s="79"/>
      <c r="T346" s="100">
        <v>604116</v>
      </c>
      <c r="V346" s="98" t="s">
        <v>1320</v>
      </c>
      <c r="W346" s="99" t="s">
        <v>2056</v>
      </c>
      <c r="X346" s="100">
        <v>103882</v>
      </c>
      <c r="Y346" s="100">
        <f t="shared" si="23"/>
        <v>38229885</v>
      </c>
      <c r="Z346" s="100">
        <v>20769000</v>
      </c>
      <c r="AA346" s="100">
        <v>17460885</v>
      </c>
    </row>
    <row r="347" spans="1:27" ht="15">
      <c r="A347" s="98" t="s">
        <v>1365</v>
      </c>
      <c r="B347" s="99" t="s">
        <v>2069</v>
      </c>
      <c r="C347" s="79"/>
      <c r="D347" s="100">
        <f t="shared" si="20"/>
        <v>10943</v>
      </c>
      <c r="E347" s="79"/>
      <c r="F347" s="100">
        <v>10943</v>
      </c>
      <c r="H347" s="98" t="s">
        <v>1454</v>
      </c>
      <c r="I347" s="99" t="s">
        <v>2099</v>
      </c>
      <c r="J347" s="79"/>
      <c r="K347" s="100">
        <f t="shared" si="21"/>
        <v>84550</v>
      </c>
      <c r="L347" s="79"/>
      <c r="M347" s="100">
        <v>84550</v>
      </c>
      <c r="O347" s="98" t="s">
        <v>1296</v>
      </c>
      <c r="P347" s="99" t="s">
        <v>2049</v>
      </c>
      <c r="Q347" s="100">
        <v>3519696</v>
      </c>
      <c r="R347" s="46">
        <f t="shared" si="22"/>
        <v>2362274</v>
      </c>
      <c r="S347" s="100">
        <v>653205</v>
      </c>
      <c r="T347" s="100">
        <v>1709069</v>
      </c>
      <c r="V347" s="98" t="s">
        <v>1323</v>
      </c>
      <c r="W347" s="99" t="s">
        <v>2057</v>
      </c>
      <c r="X347" s="100">
        <v>1381202</v>
      </c>
      <c r="Y347" s="100">
        <f t="shared" si="23"/>
        <v>872992</v>
      </c>
      <c r="Z347" s="100">
        <v>20000</v>
      </c>
      <c r="AA347" s="100">
        <v>852992</v>
      </c>
    </row>
    <row r="348" spans="1:27" ht="15">
      <c r="A348" s="98" t="s">
        <v>1368</v>
      </c>
      <c r="B348" s="99" t="s">
        <v>2070</v>
      </c>
      <c r="C348" s="79"/>
      <c r="D348" s="100">
        <f t="shared" si="20"/>
        <v>83846</v>
      </c>
      <c r="E348" s="79"/>
      <c r="F348" s="100">
        <v>83846</v>
      </c>
      <c r="H348" s="98" t="s">
        <v>1457</v>
      </c>
      <c r="I348" s="99" t="s">
        <v>2100</v>
      </c>
      <c r="J348" s="79"/>
      <c r="K348" s="100">
        <f t="shared" si="21"/>
        <v>900134</v>
      </c>
      <c r="L348" s="79"/>
      <c r="M348" s="100">
        <v>900134</v>
      </c>
      <c r="O348" s="98" t="s">
        <v>1299</v>
      </c>
      <c r="P348" s="99" t="s">
        <v>2298</v>
      </c>
      <c r="Q348" s="100">
        <v>12400</v>
      </c>
      <c r="R348" s="46">
        <f t="shared" si="22"/>
        <v>562600</v>
      </c>
      <c r="S348" s="100">
        <v>95000</v>
      </c>
      <c r="T348" s="100">
        <v>467600</v>
      </c>
      <c r="V348" s="98" t="s">
        <v>1326</v>
      </c>
      <c r="W348" s="99" t="s">
        <v>2311</v>
      </c>
      <c r="X348" s="100">
        <v>6000</v>
      </c>
      <c r="Y348" s="100">
        <f t="shared" si="23"/>
        <v>504005</v>
      </c>
      <c r="Z348" s="79"/>
      <c r="AA348" s="100">
        <v>504005</v>
      </c>
    </row>
    <row r="349" spans="1:27" ht="15">
      <c r="A349" s="98" t="s">
        <v>1370</v>
      </c>
      <c r="B349" s="99" t="s">
        <v>2071</v>
      </c>
      <c r="C349" s="100">
        <v>1395455</v>
      </c>
      <c r="D349" s="100">
        <f t="shared" si="20"/>
        <v>386724</v>
      </c>
      <c r="E349" s="100">
        <v>225200</v>
      </c>
      <c r="F349" s="100">
        <v>161524</v>
      </c>
      <c r="H349" s="98" t="s">
        <v>1460</v>
      </c>
      <c r="I349" s="99" t="s">
        <v>2263</v>
      </c>
      <c r="J349" s="79"/>
      <c r="K349" s="100">
        <f t="shared" si="21"/>
        <v>4875</v>
      </c>
      <c r="L349" s="79"/>
      <c r="M349" s="100">
        <v>4875</v>
      </c>
      <c r="O349" s="98" t="s">
        <v>1302</v>
      </c>
      <c r="P349" s="99" t="s">
        <v>2050</v>
      </c>
      <c r="Q349" s="100">
        <v>1081950</v>
      </c>
      <c r="R349" s="46">
        <f t="shared" si="22"/>
        <v>6300560</v>
      </c>
      <c r="S349" s="100">
        <v>1124975</v>
      </c>
      <c r="T349" s="100">
        <v>5175585</v>
      </c>
      <c r="V349" s="98" t="s">
        <v>1329</v>
      </c>
      <c r="W349" s="99" t="s">
        <v>2058</v>
      </c>
      <c r="X349" s="100">
        <v>3647351</v>
      </c>
      <c r="Y349" s="100">
        <f t="shared" si="23"/>
        <v>4615372</v>
      </c>
      <c r="Z349" s="100">
        <v>21200</v>
      </c>
      <c r="AA349" s="100">
        <v>4594172</v>
      </c>
    </row>
    <row r="350" spans="1:27" ht="15">
      <c r="A350" s="98" t="s">
        <v>1373</v>
      </c>
      <c r="B350" s="99" t="s">
        <v>2072</v>
      </c>
      <c r="C350" s="100">
        <v>540000</v>
      </c>
      <c r="D350" s="100">
        <f t="shared" si="20"/>
        <v>224671</v>
      </c>
      <c r="E350" s="100">
        <v>104700</v>
      </c>
      <c r="F350" s="100">
        <v>119971</v>
      </c>
      <c r="H350" s="98" t="s">
        <v>1463</v>
      </c>
      <c r="I350" s="99" t="s">
        <v>2101</v>
      </c>
      <c r="J350" s="100">
        <v>500000</v>
      </c>
      <c r="K350" s="100">
        <f t="shared" si="21"/>
        <v>83229</v>
      </c>
      <c r="L350" s="79"/>
      <c r="M350" s="100">
        <v>83229</v>
      </c>
      <c r="O350" s="98" t="s">
        <v>1305</v>
      </c>
      <c r="P350" s="99" t="s">
        <v>2051</v>
      </c>
      <c r="Q350" s="100">
        <v>10505</v>
      </c>
      <c r="R350" s="46">
        <f t="shared" si="22"/>
        <v>9248409</v>
      </c>
      <c r="S350" s="100">
        <v>12001</v>
      </c>
      <c r="T350" s="100">
        <v>9236408</v>
      </c>
      <c r="V350" s="98" t="s">
        <v>1332</v>
      </c>
      <c r="W350" s="99" t="s">
        <v>2059</v>
      </c>
      <c r="X350" s="100">
        <v>1600</v>
      </c>
      <c r="Y350" s="100">
        <f t="shared" si="23"/>
        <v>437150</v>
      </c>
      <c r="Z350" s="100">
        <v>4700</v>
      </c>
      <c r="AA350" s="100">
        <v>432450</v>
      </c>
    </row>
    <row r="351" spans="1:27" ht="15">
      <c r="A351" s="98" t="s">
        <v>1375</v>
      </c>
      <c r="B351" s="99" t="s">
        <v>2073</v>
      </c>
      <c r="C351" s="100">
        <v>457820</v>
      </c>
      <c r="D351" s="100">
        <f t="shared" si="20"/>
        <v>1359966</v>
      </c>
      <c r="E351" s="79"/>
      <c r="F351" s="100">
        <v>1359966</v>
      </c>
      <c r="H351" s="98" t="s">
        <v>1466</v>
      </c>
      <c r="I351" s="99" t="s">
        <v>2102</v>
      </c>
      <c r="J351" s="100">
        <v>38416</v>
      </c>
      <c r="K351" s="100">
        <f t="shared" si="21"/>
        <v>409800</v>
      </c>
      <c r="L351" s="79"/>
      <c r="M351" s="100">
        <v>409800</v>
      </c>
      <c r="O351" s="98" t="s">
        <v>1308</v>
      </c>
      <c r="P351" s="99" t="s">
        <v>2052</v>
      </c>
      <c r="Q351" s="100">
        <v>4678568</v>
      </c>
      <c r="R351" s="46">
        <f t="shared" si="22"/>
        <v>3804227</v>
      </c>
      <c r="S351" s="100">
        <v>263900</v>
      </c>
      <c r="T351" s="100">
        <v>3540327</v>
      </c>
      <c r="V351" s="98" t="s">
        <v>1335</v>
      </c>
      <c r="W351" s="99" t="s">
        <v>2060</v>
      </c>
      <c r="X351" s="79"/>
      <c r="Y351" s="100">
        <f t="shared" si="23"/>
        <v>1065798</v>
      </c>
      <c r="Z351" s="79"/>
      <c r="AA351" s="100">
        <v>1065798</v>
      </c>
    </row>
    <row r="352" spans="1:27" ht="15">
      <c r="A352" s="98" t="s">
        <v>1378</v>
      </c>
      <c r="B352" s="99" t="s">
        <v>2074</v>
      </c>
      <c r="C352" s="79"/>
      <c r="D352" s="100">
        <f t="shared" si="20"/>
        <v>179313</v>
      </c>
      <c r="E352" s="100">
        <v>27580</v>
      </c>
      <c r="F352" s="100">
        <v>151733</v>
      </c>
      <c r="H352" s="98" t="s">
        <v>1469</v>
      </c>
      <c r="I352" s="99" t="s">
        <v>2103</v>
      </c>
      <c r="J352" s="100">
        <v>1200</v>
      </c>
      <c r="K352" s="100">
        <f t="shared" si="21"/>
        <v>0</v>
      </c>
      <c r="L352" s="79"/>
      <c r="M352" s="79"/>
      <c r="O352" s="98" t="s">
        <v>1311</v>
      </c>
      <c r="P352" s="99" t="s">
        <v>2053</v>
      </c>
      <c r="Q352" s="100">
        <v>1603334</v>
      </c>
      <c r="R352" s="46">
        <f t="shared" si="22"/>
        <v>7342303</v>
      </c>
      <c r="S352" s="100">
        <v>982398</v>
      </c>
      <c r="T352" s="100">
        <v>6359905</v>
      </c>
      <c r="V352" s="98" t="s">
        <v>1338</v>
      </c>
      <c r="W352" s="99" t="s">
        <v>2061</v>
      </c>
      <c r="X352" s="100">
        <v>870500</v>
      </c>
      <c r="Y352" s="100">
        <f t="shared" si="23"/>
        <v>2258781</v>
      </c>
      <c r="Z352" s="100">
        <v>89750</v>
      </c>
      <c r="AA352" s="100">
        <v>2169031</v>
      </c>
    </row>
    <row r="353" spans="1:27" ht="15">
      <c r="A353" s="98" t="s">
        <v>1381</v>
      </c>
      <c r="B353" s="99" t="s">
        <v>2075</v>
      </c>
      <c r="C353" s="100">
        <v>616000</v>
      </c>
      <c r="D353" s="100">
        <f t="shared" si="20"/>
        <v>1446167</v>
      </c>
      <c r="E353" s="100">
        <v>297000</v>
      </c>
      <c r="F353" s="100">
        <v>1149167</v>
      </c>
      <c r="H353" s="98" t="s">
        <v>1472</v>
      </c>
      <c r="I353" s="99" t="s">
        <v>1119</v>
      </c>
      <c r="J353" s="100">
        <v>5100</v>
      </c>
      <c r="K353" s="100">
        <f t="shared" si="21"/>
        <v>10493752</v>
      </c>
      <c r="L353" s="100">
        <v>3500</v>
      </c>
      <c r="M353" s="100">
        <v>10490252</v>
      </c>
      <c r="O353" s="98" t="s">
        <v>1314</v>
      </c>
      <c r="P353" s="99" t="s">
        <v>2054</v>
      </c>
      <c r="Q353" s="79"/>
      <c r="R353" s="46">
        <f t="shared" si="22"/>
        <v>797944</v>
      </c>
      <c r="S353" s="100">
        <v>10100</v>
      </c>
      <c r="T353" s="100">
        <v>787844</v>
      </c>
      <c r="V353" s="98" t="s">
        <v>1341</v>
      </c>
      <c r="W353" s="99" t="s">
        <v>2062</v>
      </c>
      <c r="X353" s="79"/>
      <c r="Y353" s="100">
        <f t="shared" si="23"/>
        <v>600918</v>
      </c>
      <c r="Z353" s="79"/>
      <c r="AA353" s="100">
        <v>600918</v>
      </c>
    </row>
    <row r="354" spans="1:27" ht="15">
      <c r="A354" s="98" t="s">
        <v>1384</v>
      </c>
      <c r="B354" s="99" t="s">
        <v>2076</v>
      </c>
      <c r="C354" s="79"/>
      <c r="D354" s="100">
        <f t="shared" si="20"/>
        <v>84325</v>
      </c>
      <c r="E354" s="79"/>
      <c r="F354" s="100">
        <v>84325</v>
      </c>
      <c r="H354" s="98" t="s">
        <v>1475</v>
      </c>
      <c r="I354" s="99" t="s">
        <v>2104</v>
      </c>
      <c r="J354" s="100">
        <v>1000</v>
      </c>
      <c r="K354" s="100">
        <f t="shared" si="21"/>
        <v>0</v>
      </c>
      <c r="L354" s="79"/>
      <c r="M354" s="79"/>
      <c r="O354" s="98" t="s">
        <v>1317</v>
      </c>
      <c r="P354" s="99" t="s">
        <v>2055</v>
      </c>
      <c r="Q354" s="100">
        <v>1395040</v>
      </c>
      <c r="R354" s="46">
        <f t="shared" si="22"/>
        <v>2677244</v>
      </c>
      <c r="S354" s="100">
        <v>230676</v>
      </c>
      <c r="T354" s="100">
        <v>2446568</v>
      </c>
      <c r="V354" s="98" t="s">
        <v>1344</v>
      </c>
      <c r="W354" s="99" t="s">
        <v>2063</v>
      </c>
      <c r="X354" s="79"/>
      <c r="Y354" s="100">
        <f t="shared" si="23"/>
        <v>545726</v>
      </c>
      <c r="Z354" s="79"/>
      <c r="AA354" s="100">
        <v>545726</v>
      </c>
    </row>
    <row r="355" spans="1:27" ht="15">
      <c r="A355" s="98" t="s">
        <v>1388</v>
      </c>
      <c r="B355" s="99" t="s">
        <v>2077</v>
      </c>
      <c r="C355" s="79"/>
      <c r="D355" s="100">
        <f t="shared" si="20"/>
        <v>565486</v>
      </c>
      <c r="E355" s="100">
        <v>43000</v>
      </c>
      <c r="F355" s="100">
        <v>522486</v>
      </c>
      <c r="H355" s="98" t="s">
        <v>1478</v>
      </c>
      <c r="I355" s="99" t="s">
        <v>2105</v>
      </c>
      <c r="J355" s="100">
        <v>12800</v>
      </c>
      <c r="K355" s="100">
        <f t="shared" si="21"/>
        <v>244887</v>
      </c>
      <c r="L355" s="79"/>
      <c r="M355" s="100">
        <v>244887</v>
      </c>
      <c r="O355" s="98" t="s">
        <v>1320</v>
      </c>
      <c r="P355" s="99" t="s">
        <v>2056</v>
      </c>
      <c r="Q355" s="100">
        <v>5410007</v>
      </c>
      <c r="R355" s="46">
        <f t="shared" si="22"/>
        <v>14363959</v>
      </c>
      <c r="S355" s="100">
        <v>2812129</v>
      </c>
      <c r="T355" s="100">
        <v>11551830</v>
      </c>
      <c r="V355" s="98" t="s">
        <v>1347</v>
      </c>
      <c r="W355" s="99" t="s">
        <v>2064</v>
      </c>
      <c r="X355" s="100">
        <v>685080</v>
      </c>
      <c r="Y355" s="100">
        <f t="shared" si="23"/>
        <v>3096836</v>
      </c>
      <c r="Z355" s="100">
        <v>6600</v>
      </c>
      <c r="AA355" s="100">
        <v>3090236</v>
      </c>
    </row>
    <row r="356" spans="1:27" ht="15">
      <c r="A356" s="98" t="s">
        <v>1391</v>
      </c>
      <c r="B356" s="99" t="s">
        <v>2078</v>
      </c>
      <c r="C356" s="79"/>
      <c r="D356" s="100">
        <f t="shared" si="20"/>
        <v>410084</v>
      </c>
      <c r="E356" s="100">
        <v>150000</v>
      </c>
      <c r="F356" s="100">
        <v>260084</v>
      </c>
      <c r="H356" s="98" t="s">
        <v>1481</v>
      </c>
      <c r="I356" s="99" t="s">
        <v>2106</v>
      </c>
      <c r="J356" s="79"/>
      <c r="K356" s="100">
        <f t="shared" si="21"/>
        <v>327825</v>
      </c>
      <c r="L356" s="100">
        <v>2300</v>
      </c>
      <c r="M356" s="100">
        <v>325525</v>
      </c>
      <c r="O356" s="98" t="s">
        <v>1323</v>
      </c>
      <c r="P356" s="99" t="s">
        <v>2057</v>
      </c>
      <c r="Q356" s="100">
        <v>1589668</v>
      </c>
      <c r="R356" s="46">
        <f t="shared" si="22"/>
        <v>1288978</v>
      </c>
      <c r="S356" s="100">
        <v>121700</v>
      </c>
      <c r="T356" s="100">
        <v>1167278</v>
      </c>
      <c r="V356" s="98" t="s">
        <v>1350</v>
      </c>
      <c r="W356" s="99" t="s">
        <v>2065</v>
      </c>
      <c r="X356" s="79"/>
      <c r="Y356" s="100">
        <f t="shared" si="23"/>
        <v>4930</v>
      </c>
      <c r="Z356" s="79"/>
      <c r="AA356" s="100">
        <v>4930</v>
      </c>
    </row>
    <row r="357" spans="1:27" ht="15">
      <c r="A357" s="98" t="s">
        <v>1394</v>
      </c>
      <c r="B357" s="99" t="s">
        <v>2079</v>
      </c>
      <c r="C357" s="79"/>
      <c r="D357" s="100">
        <f t="shared" si="20"/>
        <v>324772</v>
      </c>
      <c r="E357" s="100">
        <v>17300</v>
      </c>
      <c r="F357" s="100">
        <v>307472</v>
      </c>
      <c r="H357" s="98" t="s">
        <v>1484</v>
      </c>
      <c r="I357" s="99" t="s">
        <v>2107</v>
      </c>
      <c r="J357" s="79"/>
      <c r="K357" s="100">
        <f t="shared" si="21"/>
        <v>105710</v>
      </c>
      <c r="L357" s="79"/>
      <c r="M357" s="100">
        <v>105710</v>
      </c>
      <c r="O357" s="98" t="s">
        <v>1326</v>
      </c>
      <c r="P357" s="99" t="s">
        <v>2311</v>
      </c>
      <c r="Q357" s="100">
        <v>3122141</v>
      </c>
      <c r="R357" s="46">
        <f t="shared" si="22"/>
        <v>4229418</v>
      </c>
      <c r="S357" s="100">
        <v>2406609</v>
      </c>
      <c r="T357" s="100">
        <v>1822809</v>
      </c>
      <c r="V357" s="98" t="s">
        <v>1353</v>
      </c>
      <c r="W357" s="99" t="s">
        <v>2066</v>
      </c>
      <c r="X357" s="79"/>
      <c r="Y357" s="100">
        <f t="shared" si="23"/>
        <v>112275</v>
      </c>
      <c r="Z357" s="100">
        <v>600</v>
      </c>
      <c r="AA357" s="100">
        <v>111675</v>
      </c>
    </row>
    <row r="358" spans="1:27" ht="15">
      <c r="A358" s="98" t="s">
        <v>1397</v>
      </c>
      <c r="B358" s="99" t="s">
        <v>2080</v>
      </c>
      <c r="C358" s="100">
        <v>413000</v>
      </c>
      <c r="D358" s="100">
        <f t="shared" si="20"/>
        <v>2435813</v>
      </c>
      <c r="E358" s="100">
        <v>2046845</v>
      </c>
      <c r="F358" s="100">
        <v>388968</v>
      </c>
      <c r="H358" s="98" t="s">
        <v>1487</v>
      </c>
      <c r="I358" s="99" t="s">
        <v>2108</v>
      </c>
      <c r="J358" s="79"/>
      <c r="K358" s="100">
        <f t="shared" si="21"/>
        <v>60850</v>
      </c>
      <c r="L358" s="79"/>
      <c r="M358" s="100">
        <v>60850</v>
      </c>
      <c r="O358" s="98" t="s">
        <v>1329</v>
      </c>
      <c r="P358" s="99" t="s">
        <v>2058</v>
      </c>
      <c r="Q358" s="100">
        <v>5986851</v>
      </c>
      <c r="R358" s="46">
        <f t="shared" si="22"/>
        <v>4538975</v>
      </c>
      <c r="S358" s="100">
        <v>234011</v>
      </c>
      <c r="T358" s="100">
        <v>4304964</v>
      </c>
      <c r="V358" s="98" t="s">
        <v>1356</v>
      </c>
      <c r="W358" s="99" t="s">
        <v>2291</v>
      </c>
      <c r="X358" s="79"/>
      <c r="Y358" s="100">
        <f t="shared" si="23"/>
        <v>302200</v>
      </c>
      <c r="Z358" s="79"/>
      <c r="AA358" s="100">
        <v>302200</v>
      </c>
    </row>
    <row r="359" spans="1:27" ht="15">
      <c r="A359" s="98" t="s">
        <v>1400</v>
      </c>
      <c r="B359" s="99" t="s">
        <v>2081</v>
      </c>
      <c r="C359" s="100">
        <v>2610000</v>
      </c>
      <c r="D359" s="100">
        <f t="shared" si="20"/>
        <v>939499</v>
      </c>
      <c r="E359" s="100">
        <v>187400</v>
      </c>
      <c r="F359" s="100">
        <v>752099</v>
      </c>
      <c r="H359" s="98" t="s">
        <v>1490</v>
      </c>
      <c r="I359" s="99" t="s">
        <v>2109</v>
      </c>
      <c r="J359" s="100">
        <v>21000</v>
      </c>
      <c r="K359" s="100">
        <f t="shared" si="21"/>
        <v>2938358</v>
      </c>
      <c r="L359" s="79"/>
      <c r="M359" s="100">
        <v>2938358</v>
      </c>
      <c r="O359" s="98" t="s">
        <v>1332</v>
      </c>
      <c r="P359" s="99" t="s">
        <v>2059</v>
      </c>
      <c r="Q359" s="100">
        <v>1239927</v>
      </c>
      <c r="R359" s="46">
        <f t="shared" si="22"/>
        <v>770853</v>
      </c>
      <c r="S359" s="100">
        <v>210900</v>
      </c>
      <c r="T359" s="100">
        <v>559953</v>
      </c>
      <c r="V359" s="98" t="s">
        <v>1359</v>
      </c>
      <c r="W359" s="99" t="s">
        <v>2067</v>
      </c>
      <c r="X359" s="100">
        <v>210700</v>
      </c>
      <c r="Y359" s="100">
        <f t="shared" si="23"/>
        <v>91000</v>
      </c>
      <c r="Z359" s="100">
        <v>9100</v>
      </c>
      <c r="AA359" s="100">
        <v>81900</v>
      </c>
    </row>
    <row r="360" spans="1:27" ht="15">
      <c r="A360" s="98" t="s">
        <v>1406</v>
      </c>
      <c r="B360" s="99" t="s">
        <v>2083</v>
      </c>
      <c r="C360" s="100">
        <v>258500</v>
      </c>
      <c r="D360" s="100">
        <f t="shared" si="20"/>
        <v>552601</v>
      </c>
      <c r="E360" s="100">
        <v>200</v>
      </c>
      <c r="F360" s="100">
        <v>552401</v>
      </c>
      <c r="H360" s="98" t="s">
        <v>1493</v>
      </c>
      <c r="I360" s="99" t="s">
        <v>2110</v>
      </c>
      <c r="J360" s="79"/>
      <c r="K360" s="100">
        <f t="shared" si="21"/>
        <v>1314445</v>
      </c>
      <c r="L360" s="79"/>
      <c r="M360" s="100">
        <v>1314445</v>
      </c>
      <c r="O360" s="98" t="s">
        <v>1335</v>
      </c>
      <c r="P360" s="99" t="s">
        <v>2060</v>
      </c>
      <c r="Q360" s="100">
        <v>472000</v>
      </c>
      <c r="R360" s="46">
        <f t="shared" si="22"/>
        <v>1964929</v>
      </c>
      <c r="S360" s="79"/>
      <c r="T360" s="100">
        <v>1964929</v>
      </c>
      <c r="V360" s="98" t="s">
        <v>1362</v>
      </c>
      <c r="W360" s="99" t="s">
        <v>2068</v>
      </c>
      <c r="X360" s="100">
        <v>15000</v>
      </c>
      <c r="Y360" s="100">
        <f t="shared" si="23"/>
        <v>669174</v>
      </c>
      <c r="Z360" s="79"/>
      <c r="AA360" s="100">
        <v>669174</v>
      </c>
    </row>
    <row r="361" spans="1:27" ht="15">
      <c r="A361" s="98" t="s">
        <v>1409</v>
      </c>
      <c r="B361" s="99" t="s">
        <v>2084</v>
      </c>
      <c r="C361" s="100">
        <v>460080</v>
      </c>
      <c r="D361" s="100">
        <f t="shared" si="20"/>
        <v>793654</v>
      </c>
      <c r="E361" s="100">
        <v>296200</v>
      </c>
      <c r="F361" s="100">
        <v>497454</v>
      </c>
      <c r="H361" s="98" t="s">
        <v>1499</v>
      </c>
      <c r="I361" s="99" t="s">
        <v>1820</v>
      </c>
      <c r="J361" s="100">
        <v>33250</v>
      </c>
      <c r="K361" s="100">
        <f t="shared" si="21"/>
        <v>527450</v>
      </c>
      <c r="L361" s="79"/>
      <c r="M361" s="100">
        <v>527450</v>
      </c>
      <c r="O361" s="98" t="s">
        <v>1338</v>
      </c>
      <c r="P361" s="99" t="s">
        <v>2061</v>
      </c>
      <c r="Q361" s="100">
        <v>4603550</v>
      </c>
      <c r="R361" s="46">
        <f t="shared" si="22"/>
        <v>12252308</v>
      </c>
      <c r="S361" s="100">
        <v>1203080</v>
      </c>
      <c r="T361" s="100">
        <v>11049228</v>
      </c>
      <c r="V361" s="98" t="s">
        <v>1368</v>
      </c>
      <c r="W361" s="99" t="s">
        <v>2070</v>
      </c>
      <c r="X361" s="79"/>
      <c r="Y361" s="100">
        <f t="shared" si="23"/>
        <v>48174</v>
      </c>
      <c r="Z361" s="79"/>
      <c r="AA361" s="100">
        <v>48174</v>
      </c>
    </row>
    <row r="362" spans="1:27" ht="15">
      <c r="A362" s="98" t="s">
        <v>1412</v>
      </c>
      <c r="B362" s="99" t="s">
        <v>2085</v>
      </c>
      <c r="C362" s="79"/>
      <c r="D362" s="100">
        <f t="shared" si="20"/>
        <v>309757</v>
      </c>
      <c r="E362" s="79"/>
      <c r="F362" s="100">
        <v>309757</v>
      </c>
      <c r="H362" s="98" t="s">
        <v>1501</v>
      </c>
      <c r="I362" s="99" t="s">
        <v>2111</v>
      </c>
      <c r="J362" s="79"/>
      <c r="K362" s="100">
        <f t="shared" si="21"/>
        <v>100</v>
      </c>
      <c r="L362" s="79"/>
      <c r="M362" s="100">
        <v>100</v>
      </c>
      <c r="O362" s="98" t="s">
        <v>1341</v>
      </c>
      <c r="P362" s="99" t="s">
        <v>2062</v>
      </c>
      <c r="Q362" s="100">
        <v>843900</v>
      </c>
      <c r="R362" s="46">
        <f t="shared" si="22"/>
        <v>1650654</v>
      </c>
      <c r="S362" s="100">
        <v>436700</v>
      </c>
      <c r="T362" s="100">
        <v>1213954</v>
      </c>
      <c r="V362" s="98" t="s">
        <v>1370</v>
      </c>
      <c r="W362" s="99" t="s">
        <v>2071</v>
      </c>
      <c r="X362" s="100">
        <v>354800</v>
      </c>
      <c r="Y362" s="100">
        <f t="shared" si="23"/>
        <v>404448</v>
      </c>
      <c r="Z362" s="100">
        <v>1500</v>
      </c>
      <c r="AA362" s="100">
        <v>402948</v>
      </c>
    </row>
    <row r="363" spans="1:27" ht="15">
      <c r="A363" s="98" t="s">
        <v>1415</v>
      </c>
      <c r="B363" s="99" t="s">
        <v>2086</v>
      </c>
      <c r="C363" s="79"/>
      <c r="D363" s="100">
        <f t="shared" si="20"/>
        <v>349439</v>
      </c>
      <c r="E363" s="79"/>
      <c r="F363" s="100">
        <v>349439</v>
      </c>
      <c r="H363" s="98" t="s">
        <v>1505</v>
      </c>
      <c r="I363" s="99" t="s">
        <v>2112</v>
      </c>
      <c r="J363" s="79"/>
      <c r="K363" s="100">
        <f t="shared" si="21"/>
        <v>2800</v>
      </c>
      <c r="L363" s="100">
        <v>0</v>
      </c>
      <c r="M363" s="100">
        <v>2800</v>
      </c>
      <c r="O363" s="98" t="s">
        <v>1344</v>
      </c>
      <c r="P363" s="99" t="s">
        <v>2063</v>
      </c>
      <c r="Q363" s="79"/>
      <c r="R363" s="46">
        <f t="shared" si="22"/>
        <v>2853067</v>
      </c>
      <c r="S363" s="79"/>
      <c r="T363" s="100">
        <v>2853067</v>
      </c>
      <c r="V363" s="98" t="s">
        <v>1373</v>
      </c>
      <c r="W363" s="99" t="s">
        <v>2072</v>
      </c>
      <c r="X363" s="100">
        <v>896395</v>
      </c>
      <c r="Y363" s="100">
        <f t="shared" si="23"/>
        <v>67804</v>
      </c>
      <c r="Z363" s="79"/>
      <c r="AA363" s="100">
        <v>67804</v>
      </c>
    </row>
    <row r="364" spans="1:27" ht="15">
      <c r="A364" s="98" t="s">
        <v>1418</v>
      </c>
      <c r="B364" s="99" t="s">
        <v>2087</v>
      </c>
      <c r="C364" s="100">
        <v>600450</v>
      </c>
      <c r="D364" s="100">
        <f t="shared" si="20"/>
        <v>521344</v>
      </c>
      <c r="E364" s="100">
        <v>288175</v>
      </c>
      <c r="F364" s="100">
        <v>233169</v>
      </c>
      <c r="H364" s="98" t="s">
        <v>1508</v>
      </c>
      <c r="I364" s="99" t="s">
        <v>2113</v>
      </c>
      <c r="J364" s="79"/>
      <c r="K364" s="100">
        <f t="shared" si="21"/>
        <v>8400</v>
      </c>
      <c r="L364" s="79"/>
      <c r="M364" s="100">
        <v>8400</v>
      </c>
      <c r="O364" s="98" t="s">
        <v>1347</v>
      </c>
      <c r="P364" s="99" t="s">
        <v>2064</v>
      </c>
      <c r="Q364" s="100">
        <v>487300</v>
      </c>
      <c r="R364" s="46">
        <f t="shared" si="22"/>
        <v>1718419</v>
      </c>
      <c r="S364" s="100">
        <v>328622</v>
      </c>
      <c r="T364" s="100">
        <v>1389797</v>
      </c>
      <c r="V364" s="98" t="s">
        <v>1375</v>
      </c>
      <c r="W364" s="99" t="s">
        <v>2073</v>
      </c>
      <c r="X364" s="79"/>
      <c r="Y364" s="100">
        <f t="shared" si="23"/>
        <v>77634</v>
      </c>
      <c r="Z364" s="79"/>
      <c r="AA364" s="100">
        <v>77634</v>
      </c>
    </row>
    <row r="365" spans="1:27" ht="15">
      <c r="A365" s="98" t="s">
        <v>1421</v>
      </c>
      <c r="B365" s="99" t="s">
        <v>2088</v>
      </c>
      <c r="C365" s="100">
        <v>147653</v>
      </c>
      <c r="D365" s="100">
        <f t="shared" si="20"/>
        <v>945290</v>
      </c>
      <c r="E365" s="100">
        <v>584440</v>
      </c>
      <c r="F365" s="100">
        <v>360850</v>
      </c>
      <c r="H365" s="98" t="s">
        <v>1511</v>
      </c>
      <c r="I365" s="99" t="s">
        <v>2114</v>
      </c>
      <c r="J365" s="79"/>
      <c r="K365" s="100">
        <f t="shared" si="21"/>
        <v>22505</v>
      </c>
      <c r="L365" s="100">
        <v>5020</v>
      </c>
      <c r="M365" s="100">
        <v>17485</v>
      </c>
      <c r="O365" s="98" t="s">
        <v>1350</v>
      </c>
      <c r="P365" s="99" t="s">
        <v>2065</v>
      </c>
      <c r="Q365" s="79"/>
      <c r="R365" s="46">
        <f t="shared" si="22"/>
        <v>81450</v>
      </c>
      <c r="S365" s="100">
        <v>29000</v>
      </c>
      <c r="T365" s="100">
        <v>52450</v>
      </c>
      <c r="V365" s="98" t="s">
        <v>1378</v>
      </c>
      <c r="W365" s="99" t="s">
        <v>2074</v>
      </c>
      <c r="X365" s="100">
        <v>860500</v>
      </c>
      <c r="Y365" s="100">
        <f t="shared" si="23"/>
        <v>138928</v>
      </c>
      <c r="Z365" s="79"/>
      <c r="AA365" s="100">
        <v>138928</v>
      </c>
    </row>
    <row r="366" spans="1:27" ht="15">
      <c r="A366" s="98" t="s">
        <v>1424</v>
      </c>
      <c r="B366" s="99" t="s">
        <v>2089</v>
      </c>
      <c r="C366" s="100">
        <v>100000</v>
      </c>
      <c r="D366" s="100">
        <f t="shared" si="20"/>
        <v>347090</v>
      </c>
      <c r="E366" s="79"/>
      <c r="F366" s="100">
        <v>347090</v>
      </c>
      <c r="H366" s="98" t="s">
        <v>1514</v>
      </c>
      <c r="I366" s="99" t="s">
        <v>2115</v>
      </c>
      <c r="J366" s="79"/>
      <c r="K366" s="100">
        <f t="shared" si="21"/>
        <v>54969</v>
      </c>
      <c r="L366" s="100">
        <v>29429</v>
      </c>
      <c r="M366" s="100">
        <v>25540</v>
      </c>
      <c r="O366" s="98" t="s">
        <v>1353</v>
      </c>
      <c r="P366" s="99" t="s">
        <v>2066</v>
      </c>
      <c r="Q366" s="100">
        <v>15591641</v>
      </c>
      <c r="R366" s="46">
        <f t="shared" si="22"/>
        <v>5437832</v>
      </c>
      <c r="S366" s="100">
        <v>2499860</v>
      </c>
      <c r="T366" s="100">
        <v>2937972</v>
      </c>
      <c r="V366" s="98" t="s">
        <v>1381</v>
      </c>
      <c r="W366" s="99" t="s">
        <v>2075</v>
      </c>
      <c r="X366" s="100">
        <v>529800</v>
      </c>
      <c r="Y366" s="100">
        <f t="shared" si="23"/>
        <v>6621692</v>
      </c>
      <c r="Z366" s="100">
        <v>299000</v>
      </c>
      <c r="AA366" s="100">
        <v>6322692</v>
      </c>
    </row>
    <row r="367" spans="1:27" ht="15">
      <c r="A367" s="98" t="s">
        <v>1430</v>
      </c>
      <c r="B367" s="99" t="s">
        <v>2091</v>
      </c>
      <c r="C367" s="100">
        <v>550000</v>
      </c>
      <c r="D367" s="100">
        <f t="shared" si="20"/>
        <v>427668</v>
      </c>
      <c r="E367" s="100">
        <v>56000</v>
      </c>
      <c r="F367" s="100">
        <v>371668</v>
      </c>
      <c r="H367" s="98" t="s">
        <v>1517</v>
      </c>
      <c r="I367" s="99" t="s">
        <v>2116</v>
      </c>
      <c r="J367" s="79"/>
      <c r="K367" s="100">
        <f t="shared" si="21"/>
        <v>148155</v>
      </c>
      <c r="L367" s="100">
        <v>74800</v>
      </c>
      <c r="M367" s="100">
        <v>73355</v>
      </c>
      <c r="O367" s="98" t="s">
        <v>1356</v>
      </c>
      <c r="P367" s="99" t="s">
        <v>2291</v>
      </c>
      <c r="Q367" s="79"/>
      <c r="R367" s="46">
        <f t="shared" si="22"/>
        <v>165210</v>
      </c>
      <c r="S367" s="79"/>
      <c r="T367" s="100">
        <v>165210</v>
      </c>
      <c r="V367" s="98" t="s">
        <v>1384</v>
      </c>
      <c r="W367" s="99" t="s">
        <v>2076</v>
      </c>
      <c r="X367" s="100">
        <v>9275</v>
      </c>
      <c r="Y367" s="100">
        <f t="shared" si="23"/>
        <v>2951580</v>
      </c>
      <c r="Z367" s="100">
        <v>2201500</v>
      </c>
      <c r="AA367" s="100">
        <v>750080</v>
      </c>
    </row>
    <row r="368" spans="1:27" ht="15">
      <c r="A368" s="98" t="s">
        <v>1433</v>
      </c>
      <c r="B368" s="99" t="s">
        <v>2092</v>
      </c>
      <c r="C368" s="79"/>
      <c r="D368" s="100">
        <f t="shared" si="20"/>
        <v>167328</v>
      </c>
      <c r="E368" s="79"/>
      <c r="F368" s="100">
        <v>167328</v>
      </c>
      <c r="H368" s="98" t="s">
        <v>1520</v>
      </c>
      <c r="I368" s="99" t="s">
        <v>2117</v>
      </c>
      <c r="J368" s="79"/>
      <c r="K368" s="100">
        <f t="shared" si="21"/>
        <v>1301514</v>
      </c>
      <c r="L368" s="79"/>
      <c r="M368" s="100">
        <v>1301514</v>
      </c>
      <c r="O368" s="98" t="s">
        <v>1359</v>
      </c>
      <c r="P368" s="99" t="s">
        <v>2067</v>
      </c>
      <c r="Q368" s="100">
        <v>4624019</v>
      </c>
      <c r="R368" s="46">
        <f t="shared" si="22"/>
        <v>1856555</v>
      </c>
      <c r="S368" s="100">
        <v>835200</v>
      </c>
      <c r="T368" s="100">
        <v>1021355</v>
      </c>
      <c r="V368" s="98" t="s">
        <v>1388</v>
      </c>
      <c r="W368" s="99" t="s">
        <v>2077</v>
      </c>
      <c r="X368" s="100">
        <v>4000</v>
      </c>
      <c r="Y368" s="100">
        <f t="shared" si="23"/>
        <v>229052</v>
      </c>
      <c r="Z368" s="79"/>
      <c r="AA368" s="100">
        <v>229052</v>
      </c>
    </row>
    <row r="369" spans="1:27" ht="15">
      <c r="A369" s="98" t="s">
        <v>1436</v>
      </c>
      <c r="B369" s="99" t="s">
        <v>2093</v>
      </c>
      <c r="C369" s="79"/>
      <c r="D369" s="100">
        <f t="shared" si="20"/>
        <v>269346</v>
      </c>
      <c r="E369" s="79"/>
      <c r="F369" s="100">
        <v>269346</v>
      </c>
      <c r="H369" s="98" t="s">
        <v>1525</v>
      </c>
      <c r="I369" s="99" t="s">
        <v>2119</v>
      </c>
      <c r="J369" s="79"/>
      <c r="K369" s="100">
        <f t="shared" si="21"/>
        <v>31250</v>
      </c>
      <c r="L369" s="79"/>
      <c r="M369" s="100">
        <v>31250</v>
      </c>
      <c r="O369" s="98" t="s">
        <v>1362</v>
      </c>
      <c r="P369" s="99" t="s">
        <v>2068</v>
      </c>
      <c r="Q369" s="100">
        <v>360000</v>
      </c>
      <c r="R369" s="46">
        <f t="shared" si="22"/>
        <v>1584415</v>
      </c>
      <c r="S369" s="100">
        <v>340400</v>
      </c>
      <c r="T369" s="100">
        <v>1244015</v>
      </c>
      <c r="V369" s="98" t="s">
        <v>1391</v>
      </c>
      <c r="W369" s="99" t="s">
        <v>2078</v>
      </c>
      <c r="X369" s="79"/>
      <c r="Y369" s="100">
        <f t="shared" si="23"/>
        <v>188000</v>
      </c>
      <c r="Z369" s="79"/>
      <c r="AA369" s="100">
        <v>188000</v>
      </c>
    </row>
    <row r="370" spans="1:27" ht="15">
      <c r="A370" s="98" t="s">
        <v>1439</v>
      </c>
      <c r="B370" s="99" t="s">
        <v>2094</v>
      </c>
      <c r="C370" s="79"/>
      <c r="D370" s="100">
        <f t="shared" si="20"/>
        <v>844227</v>
      </c>
      <c r="E370" s="100">
        <v>548000</v>
      </c>
      <c r="F370" s="100">
        <v>296227</v>
      </c>
      <c r="H370" s="98" t="s">
        <v>1528</v>
      </c>
      <c r="I370" s="99" t="s">
        <v>2120</v>
      </c>
      <c r="J370" s="79"/>
      <c r="K370" s="100">
        <f t="shared" si="21"/>
        <v>12510</v>
      </c>
      <c r="L370" s="79"/>
      <c r="M370" s="100">
        <v>12510</v>
      </c>
      <c r="O370" s="98" t="s">
        <v>1365</v>
      </c>
      <c r="P370" s="99" t="s">
        <v>2069</v>
      </c>
      <c r="Q370" s="79"/>
      <c r="R370" s="46">
        <f t="shared" si="22"/>
        <v>58876</v>
      </c>
      <c r="S370" s="79"/>
      <c r="T370" s="100">
        <v>58876</v>
      </c>
      <c r="V370" s="98" t="s">
        <v>1394</v>
      </c>
      <c r="W370" s="99" t="s">
        <v>2079</v>
      </c>
      <c r="X370" s="100">
        <v>359400</v>
      </c>
      <c r="Y370" s="100">
        <f t="shared" si="23"/>
        <v>482660</v>
      </c>
      <c r="Z370" s="79"/>
      <c r="AA370" s="100">
        <v>482660</v>
      </c>
    </row>
    <row r="371" spans="1:27" ht="15">
      <c r="A371" s="98" t="s">
        <v>1442</v>
      </c>
      <c r="B371" s="99" t="s">
        <v>2095</v>
      </c>
      <c r="C371" s="79"/>
      <c r="D371" s="100">
        <f t="shared" si="20"/>
        <v>272678</v>
      </c>
      <c r="E371" s="79"/>
      <c r="F371" s="100">
        <v>272678</v>
      </c>
      <c r="H371" s="98" t="s">
        <v>1534</v>
      </c>
      <c r="I371" s="99" t="s">
        <v>2122</v>
      </c>
      <c r="J371" s="79"/>
      <c r="K371" s="100">
        <f t="shared" si="21"/>
        <v>5747031</v>
      </c>
      <c r="L371" s="100">
        <v>57001</v>
      </c>
      <c r="M371" s="100">
        <v>5690030</v>
      </c>
      <c r="O371" s="98" t="s">
        <v>1368</v>
      </c>
      <c r="P371" s="99" t="s">
        <v>2070</v>
      </c>
      <c r="Q371" s="79"/>
      <c r="R371" s="46">
        <f t="shared" si="22"/>
        <v>275622</v>
      </c>
      <c r="S371" s="79"/>
      <c r="T371" s="100">
        <v>275622</v>
      </c>
      <c r="V371" s="98" t="s">
        <v>1397</v>
      </c>
      <c r="W371" s="99" t="s">
        <v>2080</v>
      </c>
      <c r="X371" s="100">
        <v>139000</v>
      </c>
      <c r="Y371" s="100">
        <f t="shared" si="23"/>
        <v>475794</v>
      </c>
      <c r="Z371" s="79"/>
      <c r="AA371" s="100">
        <v>475794</v>
      </c>
    </row>
    <row r="372" spans="1:27" ht="15">
      <c r="A372" s="98" t="s">
        <v>1445</v>
      </c>
      <c r="B372" s="99" t="s">
        <v>2096</v>
      </c>
      <c r="C372" s="79"/>
      <c r="D372" s="100">
        <f t="shared" si="20"/>
        <v>104334</v>
      </c>
      <c r="E372" s="79"/>
      <c r="F372" s="100">
        <v>104334</v>
      </c>
      <c r="H372" s="98" t="s">
        <v>1537</v>
      </c>
      <c r="I372" s="99" t="s">
        <v>2123</v>
      </c>
      <c r="J372" s="79"/>
      <c r="K372" s="100">
        <f t="shared" si="21"/>
        <v>428447</v>
      </c>
      <c r="L372" s="100">
        <v>7800</v>
      </c>
      <c r="M372" s="100">
        <v>420647</v>
      </c>
      <c r="O372" s="98" t="s">
        <v>1370</v>
      </c>
      <c r="P372" s="99" t="s">
        <v>2071</v>
      </c>
      <c r="Q372" s="100">
        <v>5169080</v>
      </c>
      <c r="R372" s="46">
        <f t="shared" si="22"/>
        <v>3248031</v>
      </c>
      <c r="S372" s="100">
        <v>1362800</v>
      </c>
      <c r="T372" s="100">
        <v>1885231</v>
      </c>
      <c r="V372" s="98" t="s">
        <v>1400</v>
      </c>
      <c r="W372" s="99" t="s">
        <v>2081</v>
      </c>
      <c r="X372" s="100">
        <v>481000</v>
      </c>
      <c r="Y372" s="100">
        <f t="shared" si="23"/>
        <v>990873</v>
      </c>
      <c r="Z372" s="100">
        <v>256000</v>
      </c>
      <c r="AA372" s="100">
        <v>734873</v>
      </c>
    </row>
    <row r="373" spans="1:27" ht="15">
      <c r="A373" s="98" t="s">
        <v>1448</v>
      </c>
      <c r="B373" s="99" t="s">
        <v>2097</v>
      </c>
      <c r="C373" s="79"/>
      <c r="D373" s="100">
        <f t="shared" si="20"/>
        <v>904429</v>
      </c>
      <c r="E373" s="100">
        <v>128150</v>
      </c>
      <c r="F373" s="100">
        <v>776279</v>
      </c>
      <c r="H373" s="98" t="s">
        <v>1543</v>
      </c>
      <c r="I373" s="99" t="s">
        <v>2125</v>
      </c>
      <c r="J373" s="100">
        <v>3805997</v>
      </c>
      <c r="K373" s="100">
        <f t="shared" si="21"/>
        <v>1687537</v>
      </c>
      <c r="L373" s="100">
        <v>293655</v>
      </c>
      <c r="M373" s="100">
        <v>1393882</v>
      </c>
      <c r="O373" s="98" t="s">
        <v>1373</v>
      </c>
      <c r="P373" s="99" t="s">
        <v>2072</v>
      </c>
      <c r="Q373" s="100">
        <v>1219301</v>
      </c>
      <c r="R373" s="46">
        <f t="shared" si="22"/>
        <v>1107589</v>
      </c>
      <c r="S373" s="100">
        <v>412937</v>
      </c>
      <c r="T373" s="100">
        <v>694652</v>
      </c>
      <c r="V373" s="98" t="s">
        <v>1403</v>
      </c>
      <c r="W373" s="99" t="s">
        <v>2082</v>
      </c>
      <c r="X373" s="100">
        <v>12500</v>
      </c>
      <c r="Y373" s="100">
        <f t="shared" si="23"/>
        <v>78042</v>
      </c>
      <c r="Z373" s="100">
        <v>7000</v>
      </c>
      <c r="AA373" s="100">
        <v>71042</v>
      </c>
    </row>
    <row r="374" spans="1:27" ht="15">
      <c r="A374" s="98" t="s">
        <v>1451</v>
      </c>
      <c r="B374" s="99" t="s">
        <v>2098</v>
      </c>
      <c r="C374" s="100">
        <v>3602500</v>
      </c>
      <c r="D374" s="100">
        <f t="shared" si="20"/>
        <v>1503120</v>
      </c>
      <c r="E374" s="100">
        <v>162100</v>
      </c>
      <c r="F374" s="100">
        <v>1341020</v>
      </c>
      <c r="H374" s="98" t="s">
        <v>1546</v>
      </c>
      <c r="I374" s="99" t="s">
        <v>2126</v>
      </c>
      <c r="J374" s="79"/>
      <c r="K374" s="100">
        <f t="shared" si="21"/>
        <v>69600</v>
      </c>
      <c r="L374" s="100">
        <v>57200</v>
      </c>
      <c r="M374" s="100">
        <v>12400</v>
      </c>
      <c r="O374" s="98" t="s">
        <v>1375</v>
      </c>
      <c r="P374" s="99" t="s">
        <v>2073</v>
      </c>
      <c r="Q374" s="100">
        <v>1218823</v>
      </c>
      <c r="R374" s="46">
        <f t="shared" si="22"/>
        <v>3591106</v>
      </c>
      <c r="S374" s="79"/>
      <c r="T374" s="100">
        <v>3591106</v>
      </c>
      <c r="V374" s="98" t="s">
        <v>1406</v>
      </c>
      <c r="W374" s="99" t="s">
        <v>2083</v>
      </c>
      <c r="X374" s="100">
        <v>18000</v>
      </c>
      <c r="Y374" s="100">
        <f t="shared" si="23"/>
        <v>182145</v>
      </c>
      <c r="Z374" s="79"/>
      <c r="AA374" s="100">
        <v>182145</v>
      </c>
    </row>
    <row r="375" spans="1:27" ht="15">
      <c r="A375" s="98" t="s">
        <v>1454</v>
      </c>
      <c r="B375" s="99" t="s">
        <v>2099</v>
      </c>
      <c r="C375" s="79"/>
      <c r="D375" s="100">
        <f t="shared" si="20"/>
        <v>520052</v>
      </c>
      <c r="E375" s="100">
        <v>195000</v>
      </c>
      <c r="F375" s="100">
        <v>325052</v>
      </c>
      <c r="H375" s="98" t="s">
        <v>1549</v>
      </c>
      <c r="I375" s="99" t="s">
        <v>2127</v>
      </c>
      <c r="J375" s="79"/>
      <c r="K375" s="100">
        <f t="shared" si="21"/>
        <v>34525</v>
      </c>
      <c r="L375" s="79"/>
      <c r="M375" s="100">
        <v>34525</v>
      </c>
      <c r="O375" s="98" t="s">
        <v>1378</v>
      </c>
      <c r="P375" s="99" t="s">
        <v>2074</v>
      </c>
      <c r="Q375" s="100">
        <v>908000</v>
      </c>
      <c r="R375" s="46">
        <f t="shared" si="22"/>
        <v>1220812</v>
      </c>
      <c r="S375" s="100">
        <v>150430</v>
      </c>
      <c r="T375" s="100">
        <v>1070382</v>
      </c>
      <c r="V375" s="98" t="s">
        <v>1409</v>
      </c>
      <c r="W375" s="99" t="s">
        <v>2084</v>
      </c>
      <c r="X375" s="100">
        <v>26401</v>
      </c>
      <c r="Y375" s="100">
        <f t="shared" si="23"/>
        <v>1699065</v>
      </c>
      <c r="Z375" s="79"/>
      <c r="AA375" s="100">
        <v>1699065</v>
      </c>
    </row>
    <row r="376" spans="1:27" ht="15">
      <c r="A376" s="98" t="s">
        <v>1457</v>
      </c>
      <c r="B376" s="99" t="s">
        <v>2100</v>
      </c>
      <c r="C376" s="100">
        <v>251500</v>
      </c>
      <c r="D376" s="100">
        <f t="shared" si="20"/>
        <v>765902</v>
      </c>
      <c r="E376" s="79"/>
      <c r="F376" s="100">
        <v>765902</v>
      </c>
      <c r="H376" s="98" t="s">
        <v>1555</v>
      </c>
      <c r="I376" s="99" t="s">
        <v>2129</v>
      </c>
      <c r="J376" s="79"/>
      <c r="K376" s="100">
        <f t="shared" si="21"/>
        <v>11738588</v>
      </c>
      <c r="L376" s="79"/>
      <c r="M376" s="100">
        <v>11738588</v>
      </c>
      <c r="O376" s="98" t="s">
        <v>1381</v>
      </c>
      <c r="P376" s="99" t="s">
        <v>2075</v>
      </c>
      <c r="Q376" s="100">
        <v>1273651</v>
      </c>
      <c r="R376" s="46">
        <f t="shared" si="22"/>
        <v>4527998</v>
      </c>
      <c r="S376" s="100">
        <v>786756</v>
      </c>
      <c r="T376" s="100">
        <v>3741242</v>
      </c>
      <c r="V376" s="98" t="s">
        <v>1412</v>
      </c>
      <c r="W376" s="99" t="s">
        <v>2085</v>
      </c>
      <c r="X376" s="100">
        <v>602001</v>
      </c>
      <c r="Y376" s="100">
        <f t="shared" si="23"/>
        <v>738703</v>
      </c>
      <c r="Z376" s="79"/>
      <c r="AA376" s="100">
        <v>738703</v>
      </c>
    </row>
    <row r="377" spans="1:27" ht="15">
      <c r="A377" s="98" t="s">
        <v>1460</v>
      </c>
      <c r="B377" s="99" t="s">
        <v>2263</v>
      </c>
      <c r="C377" s="100">
        <v>583520</v>
      </c>
      <c r="D377" s="100">
        <f t="shared" si="20"/>
        <v>239978</v>
      </c>
      <c r="E377" s="100">
        <v>124000</v>
      </c>
      <c r="F377" s="100">
        <v>115978</v>
      </c>
      <c r="H377" s="98" t="s">
        <v>1558</v>
      </c>
      <c r="I377" s="99" t="s">
        <v>2130</v>
      </c>
      <c r="J377" s="100">
        <v>86850</v>
      </c>
      <c r="K377" s="100">
        <f t="shared" si="21"/>
        <v>1200</v>
      </c>
      <c r="L377" s="79"/>
      <c r="M377" s="100">
        <v>1200</v>
      </c>
      <c r="O377" s="98" t="s">
        <v>1384</v>
      </c>
      <c r="P377" s="99" t="s">
        <v>2076</v>
      </c>
      <c r="Q377" s="100">
        <v>2525</v>
      </c>
      <c r="R377" s="46">
        <f t="shared" si="22"/>
        <v>1386656</v>
      </c>
      <c r="S377" s="100">
        <v>564580</v>
      </c>
      <c r="T377" s="100">
        <v>822076</v>
      </c>
      <c r="V377" s="98" t="s">
        <v>1415</v>
      </c>
      <c r="W377" s="99" t="s">
        <v>2086</v>
      </c>
      <c r="X377" s="79"/>
      <c r="Y377" s="100">
        <f t="shared" si="23"/>
        <v>2528637</v>
      </c>
      <c r="Z377" s="79"/>
      <c r="AA377" s="100">
        <v>2528637</v>
      </c>
    </row>
    <row r="378" spans="1:27" ht="15">
      <c r="A378" s="98" t="s">
        <v>1463</v>
      </c>
      <c r="B378" s="99" t="s">
        <v>2101</v>
      </c>
      <c r="C378" s="100">
        <v>1830800</v>
      </c>
      <c r="D378" s="100">
        <f t="shared" si="20"/>
        <v>83425</v>
      </c>
      <c r="E378" s="100">
        <v>28300</v>
      </c>
      <c r="F378" s="100">
        <v>55125</v>
      </c>
      <c r="H378" s="98" t="s">
        <v>1561</v>
      </c>
      <c r="I378" s="99" t="s">
        <v>2061</v>
      </c>
      <c r="J378" s="79"/>
      <c r="K378" s="100">
        <f t="shared" si="21"/>
        <v>34606</v>
      </c>
      <c r="L378" s="79"/>
      <c r="M378" s="100">
        <v>34606</v>
      </c>
      <c r="O378" s="98" t="s">
        <v>1388</v>
      </c>
      <c r="P378" s="99" t="s">
        <v>2077</v>
      </c>
      <c r="Q378" s="100">
        <v>450000</v>
      </c>
      <c r="R378" s="46">
        <f t="shared" si="22"/>
        <v>1388970</v>
      </c>
      <c r="S378" s="100">
        <v>43000</v>
      </c>
      <c r="T378" s="100">
        <v>1345970</v>
      </c>
      <c r="V378" s="98" t="s">
        <v>1418</v>
      </c>
      <c r="W378" s="99" t="s">
        <v>2087</v>
      </c>
      <c r="X378" s="100">
        <v>455361</v>
      </c>
      <c r="Y378" s="100">
        <f t="shared" si="23"/>
        <v>9805044</v>
      </c>
      <c r="Z378" s="100">
        <v>126300</v>
      </c>
      <c r="AA378" s="100">
        <v>9678744</v>
      </c>
    </row>
    <row r="379" spans="1:27" ht="15">
      <c r="A379" s="98" t="s">
        <v>1466</v>
      </c>
      <c r="B379" s="99" t="s">
        <v>2102</v>
      </c>
      <c r="C379" s="100">
        <v>1626985</v>
      </c>
      <c r="D379" s="100">
        <f t="shared" si="20"/>
        <v>606449</v>
      </c>
      <c r="E379" s="79"/>
      <c r="F379" s="100">
        <v>606449</v>
      </c>
      <c r="H379" s="98" t="s">
        <v>1563</v>
      </c>
      <c r="I379" s="99" t="s">
        <v>2131</v>
      </c>
      <c r="J379" s="79"/>
      <c r="K379" s="100">
        <f t="shared" si="21"/>
        <v>20400</v>
      </c>
      <c r="L379" s="79"/>
      <c r="M379" s="100">
        <v>20400</v>
      </c>
      <c r="O379" s="98" t="s">
        <v>1391</v>
      </c>
      <c r="P379" s="99" t="s">
        <v>2078</v>
      </c>
      <c r="Q379" s="100">
        <v>250000</v>
      </c>
      <c r="R379" s="46">
        <f t="shared" si="22"/>
        <v>1322647</v>
      </c>
      <c r="S379" s="100">
        <v>410625</v>
      </c>
      <c r="T379" s="100">
        <v>912022</v>
      </c>
      <c r="V379" s="98" t="s">
        <v>1421</v>
      </c>
      <c r="W379" s="99" t="s">
        <v>2088</v>
      </c>
      <c r="X379" s="100">
        <v>25449300</v>
      </c>
      <c r="Y379" s="100">
        <f t="shared" si="23"/>
        <v>4864890</v>
      </c>
      <c r="Z379" s="100">
        <v>9480</v>
      </c>
      <c r="AA379" s="100">
        <v>4855410</v>
      </c>
    </row>
    <row r="380" spans="1:27" ht="15">
      <c r="A380" s="98" t="s">
        <v>1469</v>
      </c>
      <c r="B380" s="99" t="s">
        <v>2103</v>
      </c>
      <c r="C380" s="79"/>
      <c r="D380" s="100">
        <f t="shared" si="20"/>
        <v>17936</v>
      </c>
      <c r="E380" s="79"/>
      <c r="F380" s="100">
        <v>17936</v>
      </c>
      <c r="H380" s="98" t="s">
        <v>1569</v>
      </c>
      <c r="I380" s="99" t="s">
        <v>2133</v>
      </c>
      <c r="J380" s="100">
        <v>23000</v>
      </c>
      <c r="K380" s="100">
        <f t="shared" si="21"/>
        <v>121650</v>
      </c>
      <c r="L380" s="79"/>
      <c r="M380" s="100">
        <v>121650</v>
      </c>
      <c r="O380" s="98" t="s">
        <v>1394</v>
      </c>
      <c r="P380" s="99" t="s">
        <v>2079</v>
      </c>
      <c r="Q380" s="79"/>
      <c r="R380" s="46">
        <f t="shared" si="22"/>
        <v>676990</v>
      </c>
      <c r="S380" s="100">
        <v>20800</v>
      </c>
      <c r="T380" s="100">
        <v>656190</v>
      </c>
      <c r="V380" s="98" t="s">
        <v>1424</v>
      </c>
      <c r="W380" s="99" t="s">
        <v>2089</v>
      </c>
      <c r="X380" s="100">
        <v>788900</v>
      </c>
      <c r="Y380" s="100">
        <f t="shared" si="23"/>
        <v>7690</v>
      </c>
      <c r="Z380" s="100">
        <v>5000</v>
      </c>
      <c r="AA380" s="100">
        <v>2690</v>
      </c>
    </row>
    <row r="381" spans="1:27" ht="15">
      <c r="A381" s="98" t="s">
        <v>1472</v>
      </c>
      <c r="B381" s="99" t="s">
        <v>1119</v>
      </c>
      <c r="C381" s="100">
        <v>310653</v>
      </c>
      <c r="D381" s="100">
        <f t="shared" si="20"/>
        <v>1276088</v>
      </c>
      <c r="E381" s="100">
        <v>185703</v>
      </c>
      <c r="F381" s="100">
        <v>1090385</v>
      </c>
      <c r="H381" s="98" t="s">
        <v>1572</v>
      </c>
      <c r="I381" s="99" t="s">
        <v>2134</v>
      </c>
      <c r="J381" s="100">
        <v>12000</v>
      </c>
      <c r="K381" s="100">
        <f t="shared" si="21"/>
        <v>198606</v>
      </c>
      <c r="L381" s="79"/>
      <c r="M381" s="100">
        <v>198606</v>
      </c>
      <c r="O381" s="98" t="s">
        <v>1397</v>
      </c>
      <c r="P381" s="99" t="s">
        <v>2080</v>
      </c>
      <c r="Q381" s="100">
        <v>1861000</v>
      </c>
      <c r="R381" s="46">
        <f t="shared" si="22"/>
        <v>4675811</v>
      </c>
      <c r="S381" s="100">
        <v>3262425</v>
      </c>
      <c r="T381" s="100">
        <v>1413386</v>
      </c>
      <c r="V381" s="98" t="s">
        <v>1427</v>
      </c>
      <c r="W381" s="99" t="s">
        <v>2090</v>
      </c>
      <c r="X381" s="100">
        <v>74400</v>
      </c>
      <c r="Y381" s="100">
        <f t="shared" si="23"/>
        <v>366977</v>
      </c>
      <c r="Z381" s="100">
        <v>110000</v>
      </c>
      <c r="AA381" s="100">
        <v>256977</v>
      </c>
    </row>
    <row r="382" spans="1:27" ht="15">
      <c r="A382" s="98" t="s">
        <v>1475</v>
      </c>
      <c r="B382" s="99" t="s">
        <v>2104</v>
      </c>
      <c r="C382" s="100">
        <v>345000</v>
      </c>
      <c r="D382" s="100">
        <f t="shared" si="20"/>
        <v>2606695</v>
      </c>
      <c r="E382" s="100">
        <v>151722</v>
      </c>
      <c r="F382" s="100">
        <v>2454973</v>
      </c>
      <c r="H382" s="98" t="s">
        <v>1575</v>
      </c>
      <c r="I382" s="99" t="s">
        <v>1120</v>
      </c>
      <c r="J382" s="79"/>
      <c r="K382" s="100">
        <f t="shared" si="21"/>
        <v>92489</v>
      </c>
      <c r="L382" s="79"/>
      <c r="M382" s="100">
        <v>92489</v>
      </c>
      <c r="O382" s="98" t="s">
        <v>1400</v>
      </c>
      <c r="P382" s="99" t="s">
        <v>2081</v>
      </c>
      <c r="Q382" s="100">
        <v>6081160</v>
      </c>
      <c r="R382" s="46">
        <f t="shared" si="22"/>
        <v>5520868</v>
      </c>
      <c r="S382" s="100">
        <v>2669081</v>
      </c>
      <c r="T382" s="100">
        <v>2851787</v>
      </c>
      <c r="V382" s="98" t="s">
        <v>1430</v>
      </c>
      <c r="W382" s="99" t="s">
        <v>2091</v>
      </c>
      <c r="X382" s="79"/>
      <c r="Y382" s="100">
        <f t="shared" si="23"/>
        <v>72880</v>
      </c>
      <c r="Z382" s="79"/>
      <c r="AA382" s="100">
        <v>72880</v>
      </c>
    </row>
    <row r="383" spans="1:27" ht="15">
      <c r="A383" s="98" t="s">
        <v>1478</v>
      </c>
      <c r="B383" s="99" t="s">
        <v>2105</v>
      </c>
      <c r="C383" s="79"/>
      <c r="D383" s="100">
        <f t="shared" si="20"/>
        <v>351787</v>
      </c>
      <c r="E383" s="100">
        <v>166157</v>
      </c>
      <c r="F383" s="100">
        <v>185630</v>
      </c>
      <c r="H383" s="98" t="s">
        <v>1581</v>
      </c>
      <c r="I383" s="99" t="s">
        <v>2135</v>
      </c>
      <c r="J383" s="79"/>
      <c r="K383" s="100">
        <f t="shared" si="21"/>
        <v>26500</v>
      </c>
      <c r="L383" s="79"/>
      <c r="M383" s="100">
        <v>26500</v>
      </c>
      <c r="O383" s="98" t="s">
        <v>1403</v>
      </c>
      <c r="P383" s="99" t="s">
        <v>2082</v>
      </c>
      <c r="Q383" s="79"/>
      <c r="R383" s="46">
        <f t="shared" si="22"/>
        <v>132953</v>
      </c>
      <c r="S383" s="100">
        <v>2000</v>
      </c>
      <c r="T383" s="100">
        <v>130953</v>
      </c>
      <c r="V383" s="98" t="s">
        <v>1433</v>
      </c>
      <c r="W383" s="99" t="s">
        <v>2092</v>
      </c>
      <c r="X383" s="100">
        <v>19780200</v>
      </c>
      <c r="Y383" s="100">
        <f t="shared" si="23"/>
        <v>527678</v>
      </c>
      <c r="Z383" s="100">
        <v>90000</v>
      </c>
      <c r="AA383" s="100">
        <v>437678</v>
      </c>
    </row>
    <row r="384" spans="1:27" ht="15">
      <c r="A384" s="98" t="s">
        <v>1481</v>
      </c>
      <c r="B384" s="99" t="s">
        <v>2106</v>
      </c>
      <c r="C384" s="79"/>
      <c r="D384" s="100">
        <f t="shared" si="20"/>
        <v>2492448</v>
      </c>
      <c r="E384" s="79"/>
      <c r="F384" s="100">
        <v>2492448</v>
      </c>
      <c r="H384" s="98" t="s">
        <v>1584</v>
      </c>
      <c r="I384" s="99" t="s">
        <v>2136</v>
      </c>
      <c r="J384" s="100">
        <v>603600</v>
      </c>
      <c r="K384" s="100">
        <f t="shared" si="21"/>
        <v>76400</v>
      </c>
      <c r="L384" s="79"/>
      <c r="M384" s="100">
        <v>76400</v>
      </c>
      <c r="O384" s="98" t="s">
        <v>1406</v>
      </c>
      <c r="P384" s="99" t="s">
        <v>2083</v>
      </c>
      <c r="Q384" s="100">
        <v>555002</v>
      </c>
      <c r="R384" s="46">
        <f t="shared" si="22"/>
        <v>2537755</v>
      </c>
      <c r="S384" s="100">
        <v>45202</v>
      </c>
      <c r="T384" s="100">
        <v>2492553</v>
      </c>
      <c r="V384" s="98" t="s">
        <v>1436</v>
      </c>
      <c r="W384" s="99" t="s">
        <v>2093</v>
      </c>
      <c r="X384" s="100">
        <v>552500</v>
      </c>
      <c r="Y384" s="100">
        <f t="shared" si="23"/>
        <v>335887</v>
      </c>
      <c r="Z384" s="100">
        <v>45000</v>
      </c>
      <c r="AA384" s="100">
        <v>290887</v>
      </c>
    </row>
    <row r="385" spans="1:27" ht="15">
      <c r="A385" s="98" t="s">
        <v>1484</v>
      </c>
      <c r="B385" s="99" t="s">
        <v>2107</v>
      </c>
      <c r="C385" s="79"/>
      <c r="D385" s="100">
        <f t="shared" si="20"/>
        <v>153749</v>
      </c>
      <c r="E385" s="79"/>
      <c r="F385" s="100">
        <v>153749</v>
      </c>
      <c r="H385" s="98" t="s">
        <v>1587</v>
      </c>
      <c r="I385" s="99" t="s">
        <v>2137</v>
      </c>
      <c r="J385" s="100">
        <v>2500</v>
      </c>
      <c r="K385" s="100">
        <f t="shared" si="21"/>
        <v>1200</v>
      </c>
      <c r="L385" s="79"/>
      <c r="M385" s="100">
        <v>1200</v>
      </c>
      <c r="O385" s="98" t="s">
        <v>1409</v>
      </c>
      <c r="P385" s="99" t="s">
        <v>2084</v>
      </c>
      <c r="Q385" s="100">
        <v>6537450</v>
      </c>
      <c r="R385" s="46">
        <f t="shared" si="22"/>
        <v>3096985</v>
      </c>
      <c r="S385" s="100">
        <v>735275</v>
      </c>
      <c r="T385" s="100">
        <v>2361710</v>
      </c>
      <c r="V385" s="98" t="s">
        <v>1439</v>
      </c>
      <c r="W385" s="99" t="s">
        <v>2094</v>
      </c>
      <c r="X385" s="79"/>
      <c r="Y385" s="100">
        <f t="shared" si="23"/>
        <v>157390</v>
      </c>
      <c r="Z385" s="100">
        <v>225</v>
      </c>
      <c r="AA385" s="100">
        <v>157165</v>
      </c>
    </row>
    <row r="386" spans="1:27" ht="15">
      <c r="A386" s="98" t="s">
        <v>1487</v>
      </c>
      <c r="B386" s="99" t="s">
        <v>2108</v>
      </c>
      <c r="C386" s="79"/>
      <c r="D386" s="100">
        <f t="shared" si="20"/>
        <v>117227</v>
      </c>
      <c r="E386" s="79"/>
      <c r="F386" s="100">
        <v>117227</v>
      </c>
      <c r="H386" s="98" t="s">
        <v>1590</v>
      </c>
      <c r="I386" s="99" t="s">
        <v>2138</v>
      </c>
      <c r="J386" s="100">
        <v>2865000</v>
      </c>
      <c r="K386" s="100">
        <f t="shared" si="21"/>
        <v>445000</v>
      </c>
      <c r="L386" s="100">
        <v>9000</v>
      </c>
      <c r="M386" s="100">
        <v>436000</v>
      </c>
      <c r="O386" s="98" t="s">
        <v>1412</v>
      </c>
      <c r="P386" s="99" t="s">
        <v>2085</v>
      </c>
      <c r="Q386" s="79"/>
      <c r="R386" s="46">
        <f t="shared" si="22"/>
        <v>1193443</v>
      </c>
      <c r="S386" s="100">
        <v>6055</v>
      </c>
      <c r="T386" s="100">
        <v>1187388</v>
      </c>
      <c r="V386" s="98" t="s">
        <v>1442</v>
      </c>
      <c r="W386" s="99" t="s">
        <v>2095</v>
      </c>
      <c r="X386" s="79"/>
      <c r="Y386" s="100">
        <f t="shared" si="23"/>
        <v>21551</v>
      </c>
      <c r="Z386" s="79"/>
      <c r="AA386" s="100">
        <v>21551</v>
      </c>
    </row>
    <row r="387" spans="1:27" ht="15">
      <c r="A387" s="98" t="s">
        <v>1490</v>
      </c>
      <c r="B387" s="99" t="s">
        <v>2109</v>
      </c>
      <c r="C387" s="100">
        <v>308900</v>
      </c>
      <c r="D387" s="100">
        <f t="shared" si="20"/>
        <v>869613</v>
      </c>
      <c r="E387" s="100">
        <v>352850</v>
      </c>
      <c r="F387" s="100">
        <v>516763</v>
      </c>
      <c r="H387" s="98" t="s">
        <v>1596</v>
      </c>
      <c r="I387" s="99" t="s">
        <v>2247</v>
      </c>
      <c r="J387" s="100">
        <v>161800</v>
      </c>
      <c r="K387" s="100">
        <f t="shared" si="21"/>
        <v>566465</v>
      </c>
      <c r="L387" s="100">
        <v>90000</v>
      </c>
      <c r="M387" s="100">
        <v>476465</v>
      </c>
      <c r="O387" s="98" t="s">
        <v>1415</v>
      </c>
      <c r="P387" s="99" t="s">
        <v>2086</v>
      </c>
      <c r="Q387" s="100">
        <v>757600</v>
      </c>
      <c r="R387" s="46">
        <f t="shared" si="22"/>
        <v>1722458</v>
      </c>
      <c r="S387" s="100">
        <v>95600</v>
      </c>
      <c r="T387" s="100">
        <v>1626858</v>
      </c>
      <c r="V387" s="98" t="s">
        <v>1445</v>
      </c>
      <c r="W387" s="99" t="s">
        <v>2096</v>
      </c>
      <c r="X387" s="100">
        <v>1842000</v>
      </c>
      <c r="Y387" s="100">
        <f t="shared" si="23"/>
        <v>240000</v>
      </c>
      <c r="Z387" s="79"/>
      <c r="AA387" s="100">
        <v>240000</v>
      </c>
    </row>
    <row r="388" spans="1:27" ht="15">
      <c r="A388" s="98" t="s">
        <v>1493</v>
      </c>
      <c r="B388" s="99" t="s">
        <v>2110</v>
      </c>
      <c r="C388" s="100">
        <v>445000</v>
      </c>
      <c r="D388" s="100">
        <f t="shared" si="20"/>
        <v>788489</v>
      </c>
      <c r="E388" s="100">
        <v>127800</v>
      </c>
      <c r="F388" s="100">
        <v>660689</v>
      </c>
      <c r="H388" s="98" t="s">
        <v>1599</v>
      </c>
      <c r="I388" s="99" t="s">
        <v>2140</v>
      </c>
      <c r="J388" s="100">
        <v>10775</v>
      </c>
      <c r="K388" s="100">
        <f t="shared" si="21"/>
        <v>220007</v>
      </c>
      <c r="L388" s="79"/>
      <c r="M388" s="100">
        <v>220007</v>
      </c>
      <c r="O388" s="98" t="s">
        <v>1418</v>
      </c>
      <c r="P388" s="99" t="s">
        <v>2087</v>
      </c>
      <c r="Q388" s="100">
        <v>2634950</v>
      </c>
      <c r="R388" s="46">
        <f t="shared" si="22"/>
        <v>2618723</v>
      </c>
      <c r="S388" s="100">
        <v>513625</v>
      </c>
      <c r="T388" s="100">
        <v>2105098</v>
      </c>
      <c r="V388" s="98" t="s">
        <v>1448</v>
      </c>
      <c r="W388" s="99" t="s">
        <v>2097</v>
      </c>
      <c r="X388" s="100">
        <v>335096</v>
      </c>
      <c r="Y388" s="100">
        <f t="shared" si="23"/>
        <v>1515122</v>
      </c>
      <c r="Z388" s="100">
        <v>32600</v>
      </c>
      <c r="AA388" s="100">
        <v>1482522</v>
      </c>
    </row>
    <row r="389" spans="1:27" ht="15">
      <c r="A389" s="98" t="s">
        <v>1496</v>
      </c>
      <c r="B389" s="99" t="s">
        <v>2292</v>
      </c>
      <c r="C389" s="79"/>
      <c r="D389" s="100">
        <f t="shared" si="20"/>
        <v>31125</v>
      </c>
      <c r="E389" s="79"/>
      <c r="F389" s="100">
        <v>31125</v>
      </c>
      <c r="H389" s="98" t="s">
        <v>1603</v>
      </c>
      <c r="I389" s="99" t="s">
        <v>2141</v>
      </c>
      <c r="J389" s="100">
        <v>65060</v>
      </c>
      <c r="K389" s="100">
        <f t="shared" si="21"/>
        <v>10500</v>
      </c>
      <c r="L389" s="79"/>
      <c r="M389" s="100">
        <v>10500</v>
      </c>
      <c r="O389" s="98" t="s">
        <v>1421</v>
      </c>
      <c r="P389" s="99" t="s">
        <v>2088</v>
      </c>
      <c r="Q389" s="100">
        <v>1059046</v>
      </c>
      <c r="R389" s="46">
        <f t="shared" si="22"/>
        <v>2360874</v>
      </c>
      <c r="S389" s="100">
        <v>860140</v>
      </c>
      <c r="T389" s="100">
        <v>1500734</v>
      </c>
      <c r="V389" s="98" t="s">
        <v>1451</v>
      </c>
      <c r="W389" s="99" t="s">
        <v>2098</v>
      </c>
      <c r="X389" s="100">
        <v>59000</v>
      </c>
      <c r="Y389" s="100">
        <f t="shared" si="23"/>
        <v>2935637</v>
      </c>
      <c r="Z389" s="79"/>
      <c r="AA389" s="100">
        <v>2935637</v>
      </c>
    </row>
    <row r="390" spans="1:27" ht="15">
      <c r="A390" s="98" t="s">
        <v>1499</v>
      </c>
      <c r="B390" s="99" t="s">
        <v>1820</v>
      </c>
      <c r="C390" s="79"/>
      <c r="D390" s="100">
        <f t="shared" si="20"/>
        <v>1237006</v>
      </c>
      <c r="E390" s="100">
        <v>550345</v>
      </c>
      <c r="F390" s="100">
        <v>686661</v>
      </c>
      <c r="H390" s="98" t="s">
        <v>1606</v>
      </c>
      <c r="I390" s="99" t="s">
        <v>2142</v>
      </c>
      <c r="J390" s="79"/>
      <c r="K390" s="100">
        <f t="shared" si="21"/>
        <v>4327030</v>
      </c>
      <c r="L390" s="100">
        <v>3000</v>
      </c>
      <c r="M390" s="100">
        <v>4324030</v>
      </c>
      <c r="O390" s="98" t="s">
        <v>1424</v>
      </c>
      <c r="P390" s="99" t="s">
        <v>2089</v>
      </c>
      <c r="Q390" s="100">
        <v>4505000</v>
      </c>
      <c r="R390" s="46">
        <f t="shared" si="22"/>
        <v>1808685</v>
      </c>
      <c r="S390" s="100">
        <v>192400</v>
      </c>
      <c r="T390" s="100">
        <v>1616285</v>
      </c>
      <c r="V390" s="98" t="s">
        <v>1454</v>
      </c>
      <c r="W390" s="99" t="s">
        <v>2099</v>
      </c>
      <c r="X390" s="79"/>
      <c r="Y390" s="100">
        <f t="shared" si="23"/>
        <v>18824605</v>
      </c>
      <c r="Z390" s="79"/>
      <c r="AA390" s="100">
        <v>18824605</v>
      </c>
    </row>
    <row r="391" spans="1:27" ht="15">
      <c r="A391" s="98" t="s">
        <v>1501</v>
      </c>
      <c r="B391" s="99" t="s">
        <v>2111</v>
      </c>
      <c r="C391" s="79"/>
      <c r="D391" s="100">
        <f aca="true" t="shared" si="24" ref="D391:D454">E391+F391</f>
        <v>192270</v>
      </c>
      <c r="E391" s="79"/>
      <c r="F391" s="100">
        <v>192270</v>
      </c>
      <c r="H391" s="98" t="s">
        <v>1609</v>
      </c>
      <c r="I391" s="99" t="s">
        <v>2143</v>
      </c>
      <c r="J391" s="79"/>
      <c r="K391" s="100">
        <f aca="true" t="shared" si="25" ref="K391:K454">L391+M391</f>
        <v>37500</v>
      </c>
      <c r="L391" s="79"/>
      <c r="M391" s="100">
        <v>37500</v>
      </c>
      <c r="O391" s="98" t="s">
        <v>1427</v>
      </c>
      <c r="P391" s="99" t="s">
        <v>2090</v>
      </c>
      <c r="Q391" s="100">
        <v>1291150</v>
      </c>
      <c r="R391" s="46">
        <f aca="true" t="shared" si="26" ref="R391:R454">S391+T391</f>
        <v>1654960</v>
      </c>
      <c r="S391" s="100">
        <v>497469</v>
      </c>
      <c r="T391" s="100">
        <v>1157491</v>
      </c>
      <c r="V391" s="98" t="s">
        <v>1457</v>
      </c>
      <c r="W391" s="99" t="s">
        <v>2100</v>
      </c>
      <c r="X391" s="100">
        <v>146500</v>
      </c>
      <c r="Y391" s="100">
        <f aca="true" t="shared" si="27" ref="Y391:Y454">Z391+AA391</f>
        <v>4613291</v>
      </c>
      <c r="Z391" s="79"/>
      <c r="AA391" s="100">
        <v>4613291</v>
      </c>
    </row>
    <row r="392" spans="1:27" ht="15">
      <c r="A392" s="98" t="s">
        <v>1505</v>
      </c>
      <c r="B392" s="99" t="s">
        <v>2112</v>
      </c>
      <c r="C392" s="100">
        <v>218228</v>
      </c>
      <c r="D392" s="100">
        <f t="shared" si="24"/>
        <v>125946</v>
      </c>
      <c r="E392" s="100">
        <v>50000</v>
      </c>
      <c r="F392" s="100">
        <v>75946</v>
      </c>
      <c r="H392" s="98" t="s">
        <v>1615</v>
      </c>
      <c r="I392" s="99" t="s">
        <v>2145</v>
      </c>
      <c r="J392" s="79"/>
      <c r="K392" s="100">
        <f t="shared" si="25"/>
        <v>1571754</v>
      </c>
      <c r="L392" s="100">
        <v>353365</v>
      </c>
      <c r="M392" s="100">
        <v>1218389</v>
      </c>
      <c r="O392" s="98" t="s">
        <v>1430</v>
      </c>
      <c r="P392" s="99" t="s">
        <v>2091</v>
      </c>
      <c r="Q392" s="100">
        <v>604000</v>
      </c>
      <c r="R392" s="46">
        <f t="shared" si="26"/>
        <v>2057914</v>
      </c>
      <c r="S392" s="100">
        <v>257700</v>
      </c>
      <c r="T392" s="100">
        <v>1800214</v>
      </c>
      <c r="V392" s="98" t="s">
        <v>1460</v>
      </c>
      <c r="W392" s="99" t="s">
        <v>2263</v>
      </c>
      <c r="X392" s="79"/>
      <c r="Y392" s="100">
        <f t="shared" si="27"/>
        <v>25375</v>
      </c>
      <c r="Z392" s="79"/>
      <c r="AA392" s="100">
        <v>25375</v>
      </c>
    </row>
    <row r="393" spans="1:27" ht="15">
      <c r="A393" s="98" t="s">
        <v>1508</v>
      </c>
      <c r="B393" s="99" t="s">
        <v>2113</v>
      </c>
      <c r="C393" s="100">
        <v>25000</v>
      </c>
      <c r="D393" s="100">
        <f t="shared" si="24"/>
        <v>304252</v>
      </c>
      <c r="E393" s="79"/>
      <c r="F393" s="100">
        <v>304252</v>
      </c>
      <c r="H393" s="98" t="s">
        <v>1624</v>
      </c>
      <c r="I393" s="99" t="s">
        <v>2293</v>
      </c>
      <c r="J393" s="79"/>
      <c r="K393" s="100">
        <f t="shared" si="25"/>
        <v>1162015</v>
      </c>
      <c r="L393" s="79"/>
      <c r="M393" s="100">
        <v>1162015</v>
      </c>
      <c r="O393" s="98" t="s">
        <v>1433</v>
      </c>
      <c r="P393" s="99" t="s">
        <v>2092</v>
      </c>
      <c r="Q393" s="79"/>
      <c r="R393" s="46">
        <f t="shared" si="26"/>
        <v>1119283</v>
      </c>
      <c r="S393" s="100">
        <v>1</v>
      </c>
      <c r="T393" s="100">
        <v>1119282</v>
      </c>
      <c r="V393" s="98" t="s">
        <v>1463</v>
      </c>
      <c r="W393" s="99" t="s">
        <v>2101</v>
      </c>
      <c r="X393" s="100">
        <v>1604700</v>
      </c>
      <c r="Y393" s="100">
        <f t="shared" si="27"/>
        <v>724132</v>
      </c>
      <c r="Z393" s="100">
        <v>2300</v>
      </c>
      <c r="AA393" s="100">
        <v>721832</v>
      </c>
    </row>
    <row r="394" spans="1:27" ht="15">
      <c r="A394" s="98" t="s">
        <v>1511</v>
      </c>
      <c r="B394" s="99" t="s">
        <v>2114</v>
      </c>
      <c r="C394" s="100">
        <v>1245600</v>
      </c>
      <c r="D394" s="100">
        <f t="shared" si="24"/>
        <v>727605</v>
      </c>
      <c r="E394" s="100">
        <v>335400</v>
      </c>
      <c r="F394" s="100">
        <v>392205</v>
      </c>
      <c r="H394" s="98" t="s">
        <v>1633</v>
      </c>
      <c r="I394" s="99" t="s">
        <v>2150</v>
      </c>
      <c r="J394" s="100">
        <v>19800</v>
      </c>
      <c r="K394" s="100">
        <f t="shared" si="25"/>
        <v>139770</v>
      </c>
      <c r="L394" s="79"/>
      <c r="M394" s="100">
        <v>139770</v>
      </c>
      <c r="O394" s="98" t="s">
        <v>1436</v>
      </c>
      <c r="P394" s="99" t="s">
        <v>2093</v>
      </c>
      <c r="Q394" s="100">
        <v>1061500</v>
      </c>
      <c r="R394" s="46">
        <f t="shared" si="26"/>
        <v>4196026</v>
      </c>
      <c r="S394" s="100">
        <v>2093602</v>
      </c>
      <c r="T394" s="100">
        <v>2102424</v>
      </c>
      <c r="V394" s="98" t="s">
        <v>1466</v>
      </c>
      <c r="W394" s="99" t="s">
        <v>2102</v>
      </c>
      <c r="X394" s="100">
        <v>661416</v>
      </c>
      <c r="Y394" s="100">
        <f t="shared" si="27"/>
        <v>1948486</v>
      </c>
      <c r="Z394" s="79"/>
      <c r="AA394" s="100">
        <v>1948486</v>
      </c>
    </row>
    <row r="395" spans="1:27" ht="15">
      <c r="A395" s="98" t="s">
        <v>1514</v>
      </c>
      <c r="B395" s="99" t="s">
        <v>2115</v>
      </c>
      <c r="C395" s="100">
        <v>750</v>
      </c>
      <c r="D395" s="100">
        <f t="shared" si="24"/>
        <v>417746</v>
      </c>
      <c r="E395" s="100">
        <v>67494</v>
      </c>
      <c r="F395" s="100">
        <v>350252</v>
      </c>
      <c r="H395" s="98" t="s">
        <v>1636</v>
      </c>
      <c r="I395" s="99" t="s">
        <v>2151</v>
      </c>
      <c r="J395" s="79"/>
      <c r="K395" s="100">
        <f t="shared" si="25"/>
        <v>119495</v>
      </c>
      <c r="L395" s="79"/>
      <c r="M395" s="100">
        <v>119495</v>
      </c>
      <c r="O395" s="98" t="s">
        <v>1439</v>
      </c>
      <c r="P395" s="99" t="s">
        <v>2094</v>
      </c>
      <c r="Q395" s="79"/>
      <c r="R395" s="46">
        <f t="shared" si="26"/>
        <v>2203174</v>
      </c>
      <c r="S395" s="100">
        <v>549200</v>
      </c>
      <c r="T395" s="100">
        <v>1653974</v>
      </c>
      <c r="V395" s="98" t="s">
        <v>1469</v>
      </c>
      <c r="W395" s="99" t="s">
        <v>2103</v>
      </c>
      <c r="X395" s="100">
        <v>1200</v>
      </c>
      <c r="Y395" s="100">
        <f t="shared" si="27"/>
        <v>33340</v>
      </c>
      <c r="Z395" s="79"/>
      <c r="AA395" s="100">
        <v>33340</v>
      </c>
    </row>
    <row r="396" spans="1:27" ht="15">
      <c r="A396" s="98" t="s">
        <v>1517</v>
      </c>
      <c r="B396" s="99" t="s">
        <v>2116</v>
      </c>
      <c r="C396" s="100">
        <v>1610536</v>
      </c>
      <c r="D396" s="100">
        <f t="shared" si="24"/>
        <v>2685072</v>
      </c>
      <c r="E396" s="100">
        <v>817998</v>
      </c>
      <c r="F396" s="100">
        <v>1867074</v>
      </c>
      <c r="H396" s="98" t="s">
        <v>1639</v>
      </c>
      <c r="I396" s="99" t="s">
        <v>2152</v>
      </c>
      <c r="J396" s="79"/>
      <c r="K396" s="100">
        <f t="shared" si="25"/>
        <v>1900</v>
      </c>
      <c r="L396" s="79"/>
      <c r="M396" s="100">
        <v>1900</v>
      </c>
      <c r="O396" s="98" t="s">
        <v>1442</v>
      </c>
      <c r="P396" s="99" t="s">
        <v>2095</v>
      </c>
      <c r="Q396" s="100">
        <v>350000</v>
      </c>
      <c r="R396" s="46">
        <f t="shared" si="26"/>
        <v>2376344</v>
      </c>
      <c r="S396" s="100">
        <v>14000</v>
      </c>
      <c r="T396" s="100">
        <v>2362344</v>
      </c>
      <c r="V396" s="98" t="s">
        <v>1472</v>
      </c>
      <c r="W396" s="99" t="s">
        <v>1119</v>
      </c>
      <c r="X396" s="100">
        <v>949127</v>
      </c>
      <c r="Y396" s="100">
        <f t="shared" si="27"/>
        <v>22358449</v>
      </c>
      <c r="Z396" s="100">
        <v>725500</v>
      </c>
      <c r="AA396" s="100">
        <v>21632949</v>
      </c>
    </row>
    <row r="397" spans="1:27" ht="15">
      <c r="A397" s="98" t="s">
        <v>1520</v>
      </c>
      <c r="B397" s="99" t="s">
        <v>2117</v>
      </c>
      <c r="C397" s="100">
        <v>3321000</v>
      </c>
      <c r="D397" s="100">
        <f t="shared" si="24"/>
        <v>3576560</v>
      </c>
      <c r="E397" s="100">
        <v>1544831</v>
      </c>
      <c r="F397" s="100">
        <v>2031729</v>
      </c>
      <c r="H397" s="98" t="s">
        <v>1642</v>
      </c>
      <c r="I397" s="99" t="s">
        <v>2153</v>
      </c>
      <c r="J397" s="100">
        <v>2660000</v>
      </c>
      <c r="K397" s="100">
        <f t="shared" si="25"/>
        <v>1109561</v>
      </c>
      <c r="L397" s="79"/>
      <c r="M397" s="100">
        <v>1109561</v>
      </c>
      <c r="O397" s="98" t="s">
        <v>1445</v>
      </c>
      <c r="P397" s="99" t="s">
        <v>2096</v>
      </c>
      <c r="Q397" s="100">
        <v>8500</v>
      </c>
      <c r="R397" s="46">
        <f t="shared" si="26"/>
        <v>669447</v>
      </c>
      <c r="S397" s="100">
        <v>90000</v>
      </c>
      <c r="T397" s="100">
        <v>579447</v>
      </c>
      <c r="V397" s="98" t="s">
        <v>1475</v>
      </c>
      <c r="W397" s="99" t="s">
        <v>2104</v>
      </c>
      <c r="X397" s="100">
        <v>551000</v>
      </c>
      <c r="Y397" s="100">
        <f t="shared" si="27"/>
        <v>184185</v>
      </c>
      <c r="Z397" s="79"/>
      <c r="AA397" s="100">
        <v>184185</v>
      </c>
    </row>
    <row r="398" spans="1:27" ht="15">
      <c r="A398" s="98" t="s">
        <v>1525</v>
      </c>
      <c r="B398" s="99" t="s">
        <v>2119</v>
      </c>
      <c r="C398" s="79"/>
      <c r="D398" s="100">
        <f t="shared" si="24"/>
        <v>40930</v>
      </c>
      <c r="E398" s="79"/>
      <c r="F398" s="100">
        <v>40930</v>
      </c>
      <c r="H398" s="98" t="s">
        <v>1645</v>
      </c>
      <c r="I398" s="99" t="s">
        <v>2154</v>
      </c>
      <c r="J398" s="79"/>
      <c r="K398" s="100">
        <f t="shared" si="25"/>
        <v>124437</v>
      </c>
      <c r="L398" s="79"/>
      <c r="M398" s="100">
        <v>124437</v>
      </c>
      <c r="O398" s="98" t="s">
        <v>1448</v>
      </c>
      <c r="P398" s="99" t="s">
        <v>2097</v>
      </c>
      <c r="Q398" s="100">
        <v>576700</v>
      </c>
      <c r="R398" s="46">
        <f t="shared" si="26"/>
        <v>3465427</v>
      </c>
      <c r="S398" s="100">
        <v>865200</v>
      </c>
      <c r="T398" s="100">
        <v>2600227</v>
      </c>
      <c r="V398" s="98" t="s">
        <v>1478</v>
      </c>
      <c r="W398" s="99" t="s">
        <v>2105</v>
      </c>
      <c r="X398" s="100">
        <v>53302</v>
      </c>
      <c r="Y398" s="100">
        <f t="shared" si="27"/>
        <v>1964741</v>
      </c>
      <c r="Z398" s="79"/>
      <c r="AA398" s="100">
        <v>1964741</v>
      </c>
    </row>
    <row r="399" spans="1:27" ht="15">
      <c r="A399" s="98" t="s">
        <v>1528</v>
      </c>
      <c r="B399" s="99" t="s">
        <v>2120</v>
      </c>
      <c r="C399" s="100">
        <v>500</v>
      </c>
      <c r="D399" s="100">
        <f t="shared" si="24"/>
        <v>68661</v>
      </c>
      <c r="E399" s="100">
        <v>1000</v>
      </c>
      <c r="F399" s="100">
        <v>67661</v>
      </c>
      <c r="H399" s="98" t="s">
        <v>1648</v>
      </c>
      <c r="I399" s="99" t="s">
        <v>2155</v>
      </c>
      <c r="J399" s="79"/>
      <c r="K399" s="100">
        <f t="shared" si="25"/>
        <v>1040216</v>
      </c>
      <c r="L399" s="79"/>
      <c r="M399" s="100">
        <v>1040216</v>
      </c>
      <c r="O399" s="98" t="s">
        <v>1451</v>
      </c>
      <c r="P399" s="99" t="s">
        <v>2098</v>
      </c>
      <c r="Q399" s="100">
        <v>5876300</v>
      </c>
      <c r="R399" s="46">
        <f t="shared" si="26"/>
        <v>5688067</v>
      </c>
      <c r="S399" s="100">
        <v>922940</v>
      </c>
      <c r="T399" s="100">
        <v>4765127</v>
      </c>
      <c r="V399" s="98" t="s">
        <v>1481</v>
      </c>
      <c r="W399" s="99" t="s">
        <v>2106</v>
      </c>
      <c r="X399" s="100">
        <v>55500</v>
      </c>
      <c r="Y399" s="100">
        <f t="shared" si="27"/>
        <v>1164395</v>
      </c>
      <c r="Z399" s="100">
        <v>447301</v>
      </c>
      <c r="AA399" s="100">
        <v>717094</v>
      </c>
    </row>
    <row r="400" spans="1:27" ht="15">
      <c r="A400" s="98" t="s">
        <v>1531</v>
      </c>
      <c r="B400" s="99" t="s">
        <v>2121</v>
      </c>
      <c r="C400" s="79"/>
      <c r="D400" s="100">
        <f t="shared" si="24"/>
        <v>24260</v>
      </c>
      <c r="E400" s="79"/>
      <c r="F400" s="100">
        <v>24260</v>
      </c>
      <c r="H400" s="98" t="s">
        <v>1651</v>
      </c>
      <c r="I400" s="99" t="s">
        <v>2156</v>
      </c>
      <c r="J400" s="100">
        <v>24500</v>
      </c>
      <c r="K400" s="100">
        <f t="shared" si="25"/>
        <v>58192</v>
      </c>
      <c r="L400" s="79"/>
      <c r="M400" s="100">
        <v>58192</v>
      </c>
      <c r="O400" s="98" t="s">
        <v>1454</v>
      </c>
      <c r="P400" s="99" t="s">
        <v>2099</v>
      </c>
      <c r="Q400" s="79"/>
      <c r="R400" s="46">
        <f t="shared" si="26"/>
        <v>1471046</v>
      </c>
      <c r="S400" s="100">
        <v>195000</v>
      </c>
      <c r="T400" s="100">
        <v>1276046</v>
      </c>
      <c r="V400" s="98" t="s">
        <v>1484</v>
      </c>
      <c r="W400" s="99" t="s">
        <v>2107</v>
      </c>
      <c r="X400" s="100">
        <v>768000</v>
      </c>
      <c r="Y400" s="100">
        <f t="shared" si="27"/>
        <v>696101</v>
      </c>
      <c r="Z400" s="79"/>
      <c r="AA400" s="100">
        <v>696101</v>
      </c>
    </row>
    <row r="401" spans="1:27" ht="15">
      <c r="A401" s="98" t="s">
        <v>1534</v>
      </c>
      <c r="B401" s="99" t="s">
        <v>2122</v>
      </c>
      <c r="C401" s="100">
        <v>871728</v>
      </c>
      <c r="D401" s="100">
        <f t="shared" si="24"/>
        <v>2630060</v>
      </c>
      <c r="E401" s="100">
        <v>249601</v>
      </c>
      <c r="F401" s="100">
        <v>2380459</v>
      </c>
      <c r="H401" s="98" t="s">
        <v>1654</v>
      </c>
      <c r="I401" s="99" t="s">
        <v>2157</v>
      </c>
      <c r="J401" s="79"/>
      <c r="K401" s="100">
        <f t="shared" si="25"/>
        <v>30565</v>
      </c>
      <c r="L401" s="79"/>
      <c r="M401" s="100">
        <v>30565</v>
      </c>
      <c r="O401" s="98" t="s">
        <v>1457</v>
      </c>
      <c r="P401" s="99" t="s">
        <v>2100</v>
      </c>
      <c r="Q401" s="100">
        <v>270900</v>
      </c>
      <c r="R401" s="46">
        <f t="shared" si="26"/>
        <v>4038552</v>
      </c>
      <c r="S401" s="100">
        <v>2400</v>
      </c>
      <c r="T401" s="100">
        <v>4036152</v>
      </c>
      <c r="V401" s="98" t="s">
        <v>1487</v>
      </c>
      <c r="W401" s="99" t="s">
        <v>2108</v>
      </c>
      <c r="X401" s="100">
        <v>69350</v>
      </c>
      <c r="Y401" s="100">
        <f t="shared" si="27"/>
        <v>205072</v>
      </c>
      <c r="Z401" s="79"/>
      <c r="AA401" s="100">
        <v>205072</v>
      </c>
    </row>
    <row r="402" spans="1:27" ht="15">
      <c r="A402" s="98" t="s">
        <v>1537</v>
      </c>
      <c r="B402" s="99" t="s">
        <v>2123</v>
      </c>
      <c r="C402" s="100">
        <v>614066</v>
      </c>
      <c r="D402" s="100">
        <f t="shared" si="24"/>
        <v>965457</v>
      </c>
      <c r="E402" s="100">
        <v>188710</v>
      </c>
      <c r="F402" s="100">
        <v>776747</v>
      </c>
      <c r="H402" s="98" t="s">
        <v>1657</v>
      </c>
      <c r="I402" s="99" t="s">
        <v>2158</v>
      </c>
      <c r="J402" s="79"/>
      <c r="K402" s="100">
        <f t="shared" si="25"/>
        <v>5000</v>
      </c>
      <c r="L402" s="79"/>
      <c r="M402" s="100">
        <v>5000</v>
      </c>
      <c r="O402" s="98" t="s">
        <v>1460</v>
      </c>
      <c r="P402" s="99" t="s">
        <v>2263</v>
      </c>
      <c r="Q402" s="100">
        <v>1120520</v>
      </c>
      <c r="R402" s="46">
        <f t="shared" si="26"/>
        <v>1214472</v>
      </c>
      <c r="S402" s="100">
        <v>503600</v>
      </c>
      <c r="T402" s="100">
        <v>710872</v>
      </c>
      <c r="V402" s="98" t="s">
        <v>1490</v>
      </c>
      <c r="W402" s="99" t="s">
        <v>2109</v>
      </c>
      <c r="X402" s="100">
        <v>275500</v>
      </c>
      <c r="Y402" s="100">
        <f t="shared" si="27"/>
        <v>8682528</v>
      </c>
      <c r="Z402" s="100">
        <v>250</v>
      </c>
      <c r="AA402" s="100">
        <v>8682278</v>
      </c>
    </row>
    <row r="403" spans="1:27" ht="15">
      <c r="A403" s="98" t="s">
        <v>1540</v>
      </c>
      <c r="B403" s="99" t="s">
        <v>2124</v>
      </c>
      <c r="C403" s="79"/>
      <c r="D403" s="100">
        <f t="shared" si="24"/>
        <v>61760</v>
      </c>
      <c r="E403" s="79"/>
      <c r="F403" s="100">
        <v>61760</v>
      </c>
      <c r="H403" s="98" t="s">
        <v>1660</v>
      </c>
      <c r="I403" s="99" t="s">
        <v>2159</v>
      </c>
      <c r="J403" s="100">
        <v>5500</v>
      </c>
      <c r="K403" s="100">
        <f t="shared" si="25"/>
        <v>100</v>
      </c>
      <c r="L403" s="79"/>
      <c r="M403" s="100">
        <v>100</v>
      </c>
      <c r="O403" s="98" t="s">
        <v>1463</v>
      </c>
      <c r="P403" s="99" t="s">
        <v>2101</v>
      </c>
      <c r="Q403" s="100">
        <v>2603300</v>
      </c>
      <c r="R403" s="46">
        <f t="shared" si="26"/>
        <v>292396</v>
      </c>
      <c r="S403" s="100">
        <v>101400</v>
      </c>
      <c r="T403" s="100">
        <v>190996</v>
      </c>
      <c r="V403" s="98" t="s">
        <v>1493</v>
      </c>
      <c r="W403" s="99" t="s">
        <v>2110</v>
      </c>
      <c r="X403" s="100">
        <v>121000</v>
      </c>
      <c r="Y403" s="100">
        <f t="shared" si="27"/>
        <v>4021593</v>
      </c>
      <c r="Z403" s="100">
        <v>961000</v>
      </c>
      <c r="AA403" s="100">
        <v>3060593</v>
      </c>
    </row>
    <row r="404" spans="1:27" ht="15">
      <c r="A404" s="98" t="s">
        <v>1543</v>
      </c>
      <c r="B404" s="99" t="s">
        <v>2125</v>
      </c>
      <c r="C404" s="100">
        <v>10841859</v>
      </c>
      <c r="D404" s="100">
        <f t="shared" si="24"/>
        <v>1219878</v>
      </c>
      <c r="E404" s="100">
        <v>249503</v>
      </c>
      <c r="F404" s="100">
        <v>970375</v>
      </c>
      <c r="H404" s="98" t="s">
        <v>1663</v>
      </c>
      <c r="I404" s="99" t="s">
        <v>2160</v>
      </c>
      <c r="J404" s="79"/>
      <c r="K404" s="100">
        <f t="shared" si="25"/>
        <v>1900</v>
      </c>
      <c r="L404" s="79"/>
      <c r="M404" s="100">
        <v>1900</v>
      </c>
      <c r="O404" s="98" t="s">
        <v>1466</v>
      </c>
      <c r="P404" s="99" t="s">
        <v>2102</v>
      </c>
      <c r="Q404" s="100">
        <v>4496806</v>
      </c>
      <c r="R404" s="46">
        <f t="shared" si="26"/>
        <v>2480794</v>
      </c>
      <c r="S404" s="100">
        <v>287800</v>
      </c>
      <c r="T404" s="100">
        <v>2192994</v>
      </c>
      <c r="V404" s="98" t="s">
        <v>1499</v>
      </c>
      <c r="W404" s="99" t="s">
        <v>1820</v>
      </c>
      <c r="X404" s="100">
        <v>60940</v>
      </c>
      <c r="Y404" s="100">
        <f t="shared" si="27"/>
        <v>1202710</v>
      </c>
      <c r="Z404" s="100">
        <v>89000</v>
      </c>
      <c r="AA404" s="100">
        <v>1113710</v>
      </c>
    </row>
    <row r="405" spans="1:27" ht="15">
      <c r="A405" s="98" t="s">
        <v>1546</v>
      </c>
      <c r="B405" s="99" t="s">
        <v>2126</v>
      </c>
      <c r="C405" s="100">
        <v>1417830</v>
      </c>
      <c r="D405" s="100">
        <f t="shared" si="24"/>
        <v>811856</v>
      </c>
      <c r="E405" s="100">
        <v>493700</v>
      </c>
      <c r="F405" s="100">
        <v>318156</v>
      </c>
      <c r="H405" s="98" t="s">
        <v>1666</v>
      </c>
      <c r="I405" s="99" t="s">
        <v>2161</v>
      </c>
      <c r="J405" s="100">
        <v>456500</v>
      </c>
      <c r="K405" s="100">
        <f t="shared" si="25"/>
        <v>0</v>
      </c>
      <c r="L405" s="79"/>
      <c r="M405" s="79"/>
      <c r="O405" s="98" t="s">
        <v>1469</v>
      </c>
      <c r="P405" s="99" t="s">
        <v>2103</v>
      </c>
      <c r="Q405" s="79"/>
      <c r="R405" s="46">
        <f t="shared" si="26"/>
        <v>134429</v>
      </c>
      <c r="S405" s="79"/>
      <c r="T405" s="100">
        <v>134429</v>
      </c>
      <c r="V405" s="98" t="s">
        <v>1501</v>
      </c>
      <c r="W405" s="99" t="s">
        <v>2111</v>
      </c>
      <c r="X405" s="79"/>
      <c r="Y405" s="100">
        <f t="shared" si="27"/>
        <v>117700</v>
      </c>
      <c r="Z405" s="79"/>
      <c r="AA405" s="100">
        <v>117700</v>
      </c>
    </row>
    <row r="406" spans="1:27" ht="15">
      <c r="A406" s="98" t="s">
        <v>1549</v>
      </c>
      <c r="B406" s="99" t="s">
        <v>2127</v>
      </c>
      <c r="C406" s="100">
        <v>1182686</v>
      </c>
      <c r="D406" s="100">
        <f t="shared" si="24"/>
        <v>1815917</v>
      </c>
      <c r="E406" s="100">
        <v>144000</v>
      </c>
      <c r="F406" s="100">
        <v>1671917</v>
      </c>
      <c r="H406" s="98" t="s">
        <v>1669</v>
      </c>
      <c r="I406" s="99" t="s">
        <v>2162</v>
      </c>
      <c r="J406" s="79"/>
      <c r="K406" s="100">
        <f t="shared" si="25"/>
        <v>13309</v>
      </c>
      <c r="L406" s="79"/>
      <c r="M406" s="100">
        <v>13309</v>
      </c>
      <c r="O406" s="98" t="s">
        <v>1472</v>
      </c>
      <c r="P406" s="99" t="s">
        <v>1119</v>
      </c>
      <c r="Q406" s="100">
        <v>1786998</v>
      </c>
      <c r="R406" s="46">
        <f t="shared" si="26"/>
        <v>5486955</v>
      </c>
      <c r="S406" s="100">
        <v>555632</v>
      </c>
      <c r="T406" s="100">
        <v>4931323</v>
      </c>
      <c r="V406" s="98" t="s">
        <v>1505</v>
      </c>
      <c r="W406" s="99" t="s">
        <v>2112</v>
      </c>
      <c r="X406" s="79"/>
      <c r="Y406" s="100">
        <f t="shared" si="27"/>
        <v>61611</v>
      </c>
      <c r="Z406" s="100">
        <v>55480</v>
      </c>
      <c r="AA406" s="100">
        <v>6131</v>
      </c>
    </row>
    <row r="407" spans="1:27" ht="15">
      <c r="A407" s="98" t="s">
        <v>1552</v>
      </c>
      <c r="B407" s="99" t="s">
        <v>2128</v>
      </c>
      <c r="C407" s="100">
        <v>2154800</v>
      </c>
      <c r="D407" s="100">
        <f t="shared" si="24"/>
        <v>1712567</v>
      </c>
      <c r="E407" s="100">
        <v>182250</v>
      </c>
      <c r="F407" s="100">
        <v>1530317</v>
      </c>
      <c r="H407" s="98" t="s">
        <v>1672</v>
      </c>
      <c r="I407" s="99" t="s">
        <v>2163</v>
      </c>
      <c r="J407" s="79"/>
      <c r="K407" s="100">
        <f t="shared" si="25"/>
        <v>242397</v>
      </c>
      <c r="L407" s="79"/>
      <c r="M407" s="100">
        <v>242397</v>
      </c>
      <c r="O407" s="98" t="s">
        <v>1475</v>
      </c>
      <c r="P407" s="99" t="s">
        <v>2104</v>
      </c>
      <c r="Q407" s="100">
        <v>531300</v>
      </c>
      <c r="R407" s="46">
        <f t="shared" si="26"/>
        <v>4513279</v>
      </c>
      <c r="S407" s="100">
        <v>504722</v>
      </c>
      <c r="T407" s="100">
        <v>4008557</v>
      </c>
      <c r="V407" s="98" t="s">
        <v>1508</v>
      </c>
      <c r="W407" s="99" t="s">
        <v>2113</v>
      </c>
      <c r="X407" s="79"/>
      <c r="Y407" s="100">
        <f t="shared" si="27"/>
        <v>3396907</v>
      </c>
      <c r="Z407" s="100">
        <v>3372107</v>
      </c>
      <c r="AA407" s="100">
        <v>24800</v>
      </c>
    </row>
    <row r="408" spans="1:27" ht="15">
      <c r="A408" s="98" t="s">
        <v>1555</v>
      </c>
      <c r="B408" s="99" t="s">
        <v>2129</v>
      </c>
      <c r="C408" s="100">
        <v>409336</v>
      </c>
      <c r="D408" s="100">
        <f t="shared" si="24"/>
        <v>1445312</v>
      </c>
      <c r="E408" s="79"/>
      <c r="F408" s="100">
        <v>1445312</v>
      </c>
      <c r="H408" s="98" t="s">
        <v>1675</v>
      </c>
      <c r="I408" s="99" t="s">
        <v>2164</v>
      </c>
      <c r="J408" s="100">
        <v>53000</v>
      </c>
      <c r="K408" s="100">
        <f t="shared" si="25"/>
        <v>46408</v>
      </c>
      <c r="L408" s="79"/>
      <c r="M408" s="100">
        <v>46408</v>
      </c>
      <c r="O408" s="98" t="s">
        <v>1478</v>
      </c>
      <c r="P408" s="99" t="s">
        <v>2105</v>
      </c>
      <c r="Q408" s="79"/>
      <c r="R408" s="46">
        <f t="shared" si="26"/>
        <v>2412609</v>
      </c>
      <c r="S408" s="100">
        <v>1183927</v>
      </c>
      <c r="T408" s="100">
        <v>1228682</v>
      </c>
      <c r="V408" s="98" t="s">
        <v>1511</v>
      </c>
      <c r="W408" s="99" t="s">
        <v>2114</v>
      </c>
      <c r="X408" s="100">
        <v>347000</v>
      </c>
      <c r="Y408" s="100">
        <f t="shared" si="27"/>
        <v>637305</v>
      </c>
      <c r="Z408" s="100">
        <v>432720</v>
      </c>
      <c r="AA408" s="100">
        <v>204585</v>
      </c>
    </row>
    <row r="409" spans="1:27" ht="15">
      <c r="A409" s="98" t="s">
        <v>1558</v>
      </c>
      <c r="B409" s="99" t="s">
        <v>2130</v>
      </c>
      <c r="C409" s="100">
        <v>3322000</v>
      </c>
      <c r="D409" s="100">
        <f t="shared" si="24"/>
        <v>1018907</v>
      </c>
      <c r="E409" s="100">
        <v>650000</v>
      </c>
      <c r="F409" s="100">
        <v>368907</v>
      </c>
      <c r="H409" s="98" t="s">
        <v>1678</v>
      </c>
      <c r="I409" s="99" t="s">
        <v>2165</v>
      </c>
      <c r="J409" s="100">
        <v>59000</v>
      </c>
      <c r="K409" s="100">
        <f t="shared" si="25"/>
        <v>111584</v>
      </c>
      <c r="L409" s="79"/>
      <c r="M409" s="100">
        <v>111584</v>
      </c>
      <c r="O409" s="98" t="s">
        <v>1481</v>
      </c>
      <c r="P409" s="99" t="s">
        <v>2106</v>
      </c>
      <c r="Q409" s="100">
        <v>1120200</v>
      </c>
      <c r="R409" s="46">
        <f t="shared" si="26"/>
        <v>5012451</v>
      </c>
      <c r="S409" s="100">
        <v>244700</v>
      </c>
      <c r="T409" s="100">
        <v>4767751</v>
      </c>
      <c r="V409" s="98" t="s">
        <v>1514</v>
      </c>
      <c r="W409" s="99" t="s">
        <v>2115</v>
      </c>
      <c r="X409" s="100">
        <v>1302500</v>
      </c>
      <c r="Y409" s="100">
        <f t="shared" si="27"/>
        <v>100984</v>
      </c>
      <c r="Z409" s="100">
        <v>57594</v>
      </c>
      <c r="AA409" s="100">
        <v>43390</v>
      </c>
    </row>
    <row r="410" spans="1:27" ht="15">
      <c r="A410" s="98" t="s">
        <v>1561</v>
      </c>
      <c r="B410" s="99" t="s">
        <v>2061</v>
      </c>
      <c r="C410" s="100">
        <v>1484804</v>
      </c>
      <c r="D410" s="100">
        <f t="shared" si="24"/>
        <v>915768</v>
      </c>
      <c r="E410" s="100">
        <v>381350</v>
      </c>
      <c r="F410" s="100">
        <v>534418</v>
      </c>
      <c r="H410" s="98" t="s">
        <v>1681</v>
      </c>
      <c r="I410" s="99" t="s">
        <v>2166</v>
      </c>
      <c r="J410" s="79"/>
      <c r="K410" s="100">
        <f t="shared" si="25"/>
        <v>39000</v>
      </c>
      <c r="L410" s="79"/>
      <c r="M410" s="100">
        <v>39000</v>
      </c>
      <c r="O410" s="98" t="s">
        <v>1484</v>
      </c>
      <c r="P410" s="99" t="s">
        <v>2107</v>
      </c>
      <c r="Q410" s="100">
        <v>420400</v>
      </c>
      <c r="R410" s="46">
        <f t="shared" si="26"/>
        <v>250637</v>
      </c>
      <c r="S410" s="100">
        <v>100</v>
      </c>
      <c r="T410" s="100">
        <v>250537</v>
      </c>
      <c r="V410" s="98" t="s">
        <v>1517</v>
      </c>
      <c r="W410" s="99" t="s">
        <v>2116</v>
      </c>
      <c r="X410" s="100">
        <v>255107</v>
      </c>
      <c r="Y410" s="100">
        <f t="shared" si="27"/>
        <v>352261</v>
      </c>
      <c r="Z410" s="100">
        <v>74800</v>
      </c>
      <c r="AA410" s="100">
        <v>277461</v>
      </c>
    </row>
    <row r="411" spans="1:27" ht="15">
      <c r="A411" s="98" t="s">
        <v>1563</v>
      </c>
      <c r="B411" s="99" t="s">
        <v>2131</v>
      </c>
      <c r="C411" s="100">
        <v>289420</v>
      </c>
      <c r="D411" s="100">
        <f t="shared" si="24"/>
        <v>259656</v>
      </c>
      <c r="E411" s="100">
        <v>80905</v>
      </c>
      <c r="F411" s="100">
        <v>178751</v>
      </c>
      <c r="H411" s="98" t="s">
        <v>1689</v>
      </c>
      <c r="I411" s="99" t="s">
        <v>2167</v>
      </c>
      <c r="J411" s="100">
        <v>200</v>
      </c>
      <c r="K411" s="100">
        <f t="shared" si="25"/>
        <v>5000</v>
      </c>
      <c r="L411" s="79"/>
      <c r="M411" s="100">
        <v>5000</v>
      </c>
      <c r="O411" s="98" t="s">
        <v>1487</v>
      </c>
      <c r="P411" s="99" t="s">
        <v>2108</v>
      </c>
      <c r="Q411" s="100">
        <v>321700</v>
      </c>
      <c r="R411" s="46">
        <f t="shared" si="26"/>
        <v>472948</v>
      </c>
      <c r="S411" s="79"/>
      <c r="T411" s="100">
        <v>472948</v>
      </c>
      <c r="V411" s="98" t="s">
        <v>1520</v>
      </c>
      <c r="W411" s="99" t="s">
        <v>2117</v>
      </c>
      <c r="X411" s="100">
        <v>1533265</v>
      </c>
      <c r="Y411" s="100">
        <f t="shared" si="27"/>
        <v>7968617</v>
      </c>
      <c r="Z411" s="79"/>
      <c r="AA411" s="100">
        <v>7968617</v>
      </c>
    </row>
    <row r="412" spans="1:27" ht="15">
      <c r="A412" s="98" t="s">
        <v>1566</v>
      </c>
      <c r="B412" s="99" t="s">
        <v>2132</v>
      </c>
      <c r="C412" s="79"/>
      <c r="D412" s="100">
        <f t="shared" si="24"/>
        <v>59068</v>
      </c>
      <c r="E412" s="79"/>
      <c r="F412" s="100">
        <v>59068</v>
      </c>
      <c r="H412" s="98" t="s">
        <v>1692</v>
      </c>
      <c r="I412" s="99" t="s">
        <v>2168</v>
      </c>
      <c r="J412" s="100">
        <v>43300</v>
      </c>
      <c r="K412" s="100">
        <f t="shared" si="25"/>
        <v>59533</v>
      </c>
      <c r="L412" s="79"/>
      <c r="M412" s="100">
        <v>59533</v>
      </c>
      <c r="O412" s="98" t="s">
        <v>1490</v>
      </c>
      <c r="P412" s="99" t="s">
        <v>2109</v>
      </c>
      <c r="Q412" s="100">
        <v>912550</v>
      </c>
      <c r="R412" s="46">
        <f t="shared" si="26"/>
        <v>3919372</v>
      </c>
      <c r="S412" s="100">
        <v>1417031</v>
      </c>
      <c r="T412" s="100">
        <v>2502341</v>
      </c>
      <c r="V412" s="98" t="s">
        <v>1523</v>
      </c>
      <c r="W412" s="99" t="s">
        <v>2118</v>
      </c>
      <c r="X412" s="100">
        <v>6585143</v>
      </c>
      <c r="Y412" s="100">
        <f t="shared" si="27"/>
        <v>6558654</v>
      </c>
      <c r="Z412" s="100">
        <v>71002</v>
      </c>
      <c r="AA412" s="100">
        <v>6487652</v>
      </c>
    </row>
    <row r="413" spans="1:27" ht="15">
      <c r="A413" s="98" t="s">
        <v>1569</v>
      </c>
      <c r="B413" s="99" t="s">
        <v>2133</v>
      </c>
      <c r="C413" s="100">
        <v>289000</v>
      </c>
      <c r="D413" s="100">
        <f t="shared" si="24"/>
        <v>193296</v>
      </c>
      <c r="E413" s="100">
        <v>43000</v>
      </c>
      <c r="F413" s="100">
        <v>150296</v>
      </c>
      <c r="H413" s="98" t="s">
        <v>1695</v>
      </c>
      <c r="I413" s="99" t="s">
        <v>2248</v>
      </c>
      <c r="J413" s="79"/>
      <c r="K413" s="100">
        <f t="shared" si="25"/>
        <v>66713</v>
      </c>
      <c r="L413" s="79"/>
      <c r="M413" s="100">
        <v>66713</v>
      </c>
      <c r="O413" s="98" t="s">
        <v>1493</v>
      </c>
      <c r="P413" s="99" t="s">
        <v>2110</v>
      </c>
      <c r="Q413" s="100">
        <v>2738400</v>
      </c>
      <c r="R413" s="46">
        <f t="shared" si="26"/>
        <v>2663799</v>
      </c>
      <c r="S413" s="100">
        <v>288475</v>
      </c>
      <c r="T413" s="100">
        <v>2375324</v>
      </c>
      <c r="V413" s="98" t="s">
        <v>1525</v>
      </c>
      <c r="W413" s="99" t="s">
        <v>2119</v>
      </c>
      <c r="X413" s="79"/>
      <c r="Y413" s="100">
        <f t="shared" si="27"/>
        <v>96250</v>
      </c>
      <c r="Z413" s="79"/>
      <c r="AA413" s="100">
        <v>96250</v>
      </c>
    </row>
    <row r="414" spans="1:27" ht="15">
      <c r="A414" s="98" t="s">
        <v>1572</v>
      </c>
      <c r="B414" s="99" t="s">
        <v>2134</v>
      </c>
      <c r="C414" s="100">
        <v>168600</v>
      </c>
      <c r="D414" s="100">
        <f t="shared" si="24"/>
        <v>1573276</v>
      </c>
      <c r="E414" s="100">
        <v>314900</v>
      </c>
      <c r="F414" s="100">
        <v>1258376</v>
      </c>
      <c r="H414" s="98" t="s">
        <v>1698</v>
      </c>
      <c r="I414" s="99" t="s">
        <v>2169</v>
      </c>
      <c r="J414" s="79"/>
      <c r="K414" s="100">
        <f t="shared" si="25"/>
        <v>500</v>
      </c>
      <c r="L414" s="79"/>
      <c r="M414" s="100">
        <v>500</v>
      </c>
      <c r="O414" s="98" t="s">
        <v>1496</v>
      </c>
      <c r="P414" s="99" t="s">
        <v>2292</v>
      </c>
      <c r="Q414" s="79"/>
      <c r="R414" s="46">
        <f t="shared" si="26"/>
        <v>62527</v>
      </c>
      <c r="S414" s="79"/>
      <c r="T414" s="100">
        <v>62527</v>
      </c>
      <c r="V414" s="98" t="s">
        <v>1528</v>
      </c>
      <c r="W414" s="99" t="s">
        <v>2120</v>
      </c>
      <c r="X414" s="79"/>
      <c r="Y414" s="100">
        <f t="shared" si="27"/>
        <v>77010</v>
      </c>
      <c r="Z414" s="79"/>
      <c r="AA414" s="100">
        <v>77010</v>
      </c>
    </row>
    <row r="415" spans="1:27" ht="15">
      <c r="A415" s="98" t="s">
        <v>1575</v>
      </c>
      <c r="B415" s="99" t="s">
        <v>1120</v>
      </c>
      <c r="C415" s="100">
        <v>713597</v>
      </c>
      <c r="D415" s="100">
        <f t="shared" si="24"/>
        <v>912546</v>
      </c>
      <c r="E415" s="100">
        <v>1101</v>
      </c>
      <c r="F415" s="100">
        <v>911445</v>
      </c>
      <c r="H415" s="98" t="s">
        <v>1702</v>
      </c>
      <c r="I415" s="99" t="s">
        <v>2170</v>
      </c>
      <c r="J415" s="79"/>
      <c r="K415" s="100">
        <f t="shared" si="25"/>
        <v>570500</v>
      </c>
      <c r="L415" s="79"/>
      <c r="M415" s="100">
        <v>570500</v>
      </c>
      <c r="O415" s="98" t="s">
        <v>1499</v>
      </c>
      <c r="P415" s="99" t="s">
        <v>1820</v>
      </c>
      <c r="Q415" s="100">
        <v>1219250</v>
      </c>
      <c r="R415" s="46">
        <f t="shared" si="26"/>
        <v>3289217</v>
      </c>
      <c r="S415" s="100">
        <v>787871</v>
      </c>
      <c r="T415" s="100">
        <v>2501346</v>
      </c>
      <c r="V415" s="98" t="s">
        <v>1534</v>
      </c>
      <c r="W415" s="99" t="s">
        <v>2122</v>
      </c>
      <c r="X415" s="100">
        <v>323152</v>
      </c>
      <c r="Y415" s="100">
        <f t="shared" si="27"/>
        <v>8029416</v>
      </c>
      <c r="Z415" s="100">
        <v>85001</v>
      </c>
      <c r="AA415" s="100">
        <v>7944415</v>
      </c>
    </row>
    <row r="416" spans="1:27" ht="15">
      <c r="A416" s="98" t="s">
        <v>1581</v>
      </c>
      <c r="B416" s="99" t="s">
        <v>2135</v>
      </c>
      <c r="C416" s="79"/>
      <c r="D416" s="100">
        <f t="shared" si="24"/>
        <v>217785</v>
      </c>
      <c r="E416" s="100">
        <v>24780</v>
      </c>
      <c r="F416" s="100">
        <v>193005</v>
      </c>
      <c r="H416" s="98" t="s">
        <v>1705</v>
      </c>
      <c r="I416" s="99" t="s">
        <v>2171</v>
      </c>
      <c r="J416" s="79"/>
      <c r="K416" s="100">
        <f t="shared" si="25"/>
        <v>441231</v>
      </c>
      <c r="L416" s="79"/>
      <c r="M416" s="100">
        <v>441231</v>
      </c>
      <c r="O416" s="98" t="s">
        <v>1501</v>
      </c>
      <c r="P416" s="99" t="s">
        <v>2111</v>
      </c>
      <c r="Q416" s="79"/>
      <c r="R416" s="46">
        <f t="shared" si="26"/>
        <v>651383</v>
      </c>
      <c r="S416" s="79"/>
      <c r="T416" s="100">
        <v>651383</v>
      </c>
      <c r="V416" s="98" t="s">
        <v>1537</v>
      </c>
      <c r="W416" s="99" t="s">
        <v>2123</v>
      </c>
      <c r="X416" s="100">
        <v>120001</v>
      </c>
      <c r="Y416" s="100">
        <f t="shared" si="27"/>
        <v>918603</v>
      </c>
      <c r="Z416" s="100">
        <v>25201</v>
      </c>
      <c r="AA416" s="100">
        <v>893402</v>
      </c>
    </row>
    <row r="417" spans="1:27" ht="15">
      <c r="A417" s="98" t="s">
        <v>1584</v>
      </c>
      <c r="B417" s="99" t="s">
        <v>2136</v>
      </c>
      <c r="C417" s="100">
        <v>52204</v>
      </c>
      <c r="D417" s="100">
        <f t="shared" si="24"/>
        <v>312244</v>
      </c>
      <c r="E417" s="100">
        <v>206500</v>
      </c>
      <c r="F417" s="100">
        <v>105744</v>
      </c>
      <c r="H417" s="98" t="s">
        <v>1708</v>
      </c>
      <c r="I417" s="99" t="s">
        <v>2172</v>
      </c>
      <c r="J417" s="79"/>
      <c r="K417" s="100">
        <f t="shared" si="25"/>
        <v>809651</v>
      </c>
      <c r="L417" s="79"/>
      <c r="M417" s="100">
        <v>809651</v>
      </c>
      <c r="O417" s="98" t="s">
        <v>1505</v>
      </c>
      <c r="P417" s="99" t="s">
        <v>2112</v>
      </c>
      <c r="Q417" s="100">
        <v>228478</v>
      </c>
      <c r="R417" s="46">
        <f t="shared" si="26"/>
        <v>1019880</v>
      </c>
      <c r="S417" s="100">
        <v>519260</v>
      </c>
      <c r="T417" s="100">
        <v>500620</v>
      </c>
      <c r="V417" s="98" t="s">
        <v>1540</v>
      </c>
      <c r="W417" s="99" t="s">
        <v>2124</v>
      </c>
      <c r="X417" s="79"/>
      <c r="Y417" s="100">
        <f t="shared" si="27"/>
        <v>9950</v>
      </c>
      <c r="Z417" s="79"/>
      <c r="AA417" s="100">
        <v>9950</v>
      </c>
    </row>
    <row r="418" spans="1:27" ht="15">
      <c r="A418" s="98" t="s">
        <v>1587</v>
      </c>
      <c r="B418" s="99" t="s">
        <v>2137</v>
      </c>
      <c r="C418" s="100">
        <v>126000</v>
      </c>
      <c r="D418" s="100">
        <f t="shared" si="24"/>
        <v>89884</v>
      </c>
      <c r="E418" s="100">
        <v>31000</v>
      </c>
      <c r="F418" s="100">
        <v>58884</v>
      </c>
      <c r="H418" s="98" t="s">
        <v>1717</v>
      </c>
      <c r="I418" s="99" t="s">
        <v>2175</v>
      </c>
      <c r="J418" s="100">
        <v>100000</v>
      </c>
      <c r="K418" s="100">
        <f t="shared" si="25"/>
        <v>3100799</v>
      </c>
      <c r="L418" s="100">
        <v>71480</v>
      </c>
      <c r="M418" s="100">
        <v>3029319</v>
      </c>
      <c r="O418" s="98" t="s">
        <v>1508</v>
      </c>
      <c r="P418" s="99" t="s">
        <v>2113</v>
      </c>
      <c r="Q418" s="100">
        <v>1924000</v>
      </c>
      <c r="R418" s="46">
        <f t="shared" si="26"/>
        <v>2090082</v>
      </c>
      <c r="S418" s="79"/>
      <c r="T418" s="100">
        <v>2090082</v>
      </c>
      <c r="V418" s="98" t="s">
        <v>1543</v>
      </c>
      <c r="W418" s="99" t="s">
        <v>2125</v>
      </c>
      <c r="X418" s="100">
        <v>6656660</v>
      </c>
      <c r="Y418" s="100">
        <f t="shared" si="27"/>
        <v>8698666</v>
      </c>
      <c r="Z418" s="100">
        <v>988561</v>
      </c>
      <c r="AA418" s="100">
        <v>7710105</v>
      </c>
    </row>
    <row r="419" spans="1:27" ht="15">
      <c r="A419" s="98" t="s">
        <v>1590</v>
      </c>
      <c r="B419" s="99" t="s">
        <v>2138</v>
      </c>
      <c r="C419" s="100">
        <v>2347337</v>
      </c>
      <c r="D419" s="100">
        <f t="shared" si="24"/>
        <v>1138991</v>
      </c>
      <c r="E419" s="100">
        <v>67200</v>
      </c>
      <c r="F419" s="100">
        <v>1071791</v>
      </c>
      <c r="H419" s="98" t="s">
        <v>1723</v>
      </c>
      <c r="I419" s="99" t="s">
        <v>1946</v>
      </c>
      <c r="J419" s="100">
        <v>28500</v>
      </c>
      <c r="K419" s="100">
        <f t="shared" si="25"/>
        <v>11169437</v>
      </c>
      <c r="L419" s="79"/>
      <c r="M419" s="100">
        <v>11169437</v>
      </c>
      <c r="O419" s="98" t="s">
        <v>1511</v>
      </c>
      <c r="P419" s="99" t="s">
        <v>2114</v>
      </c>
      <c r="Q419" s="100">
        <v>4056986</v>
      </c>
      <c r="R419" s="46">
        <f t="shared" si="26"/>
        <v>2834362</v>
      </c>
      <c r="S419" s="100">
        <v>973000</v>
      </c>
      <c r="T419" s="100">
        <v>1861362</v>
      </c>
      <c r="V419" s="98" t="s">
        <v>1546</v>
      </c>
      <c r="W419" s="99" t="s">
        <v>2126</v>
      </c>
      <c r="X419" s="100">
        <v>23001</v>
      </c>
      <c r="Y419" s="100">
        <f t="shared" si="27"/>
        <v>350864</v>
      </c>
      <c r="Z419" s="100">
        <v>237488</v>
      </c>
      <c r="AA419" s="100">
        <v>113376</v>
      </c>
    </row>
    <row r="420" spans="1:27" ht="15">
      <c r="A420" s="98" t="s">
        <v>1593</v>
      </c>
      <c r="B420" s="99" t="s">
        <v>2139</v>
      </c>
      <c r="C420" s="100">
        <v>1076348</v>
      </c>
      <c r="D420" s="100">
        <f t="shared" si="24"/>
        <v>224137</v>
      </c>
      <c r="E420" s="100">
        <v>21200</v>
      </c>
      <c r="F420" s="100">
        <v>202937</v>
      </c>
      <c r="H420" s="98" t="s">
        <v>1725</v>
      </c>
      <c r="I420" s="99" t="s">
        <v>2177</v>
      </c>
      <c r="J420" s="79"/>
      <c r="K420" s="100">
        <f t="shared" si="25"/>
        <v>857700</v>
      </c>
      <c r="L420" s="79"/>
      <c r="M420" s="100">
        <v>857700</v>
      </c>
      <c r="O420" s="98" t="s">
        <v>1514</v>
      </c>
      <c r="P420" s="99" t="s">
        <v>2115</v>
      </c>
      <c r="Q420" s="100">
        <v>750</v>
      </c>
      <c r="R420" s="46">
        <f t="shared" si="26"/>
        <v>2251369</v>
      </c>
      <c r="S420" s="100">
        <v>129895</v>
      </c>
      <c r="T420" s="100">
        <v>2121474</v>
      </c>
      <c r="V420" s="98" t="s">
        <v>1549</v>
      </c>
      <c r="W420" s="99" t="s">
        <v>2127</v>
      </c>
      <c r="X420" s="79"/>
      <c r="Y420" s="100">
        <f t="shared" si="27"/>
        <v>415765</v>
      </c>
      <c r="Z420" s="79"/>
      <c r="AA420" s="100">
        <v>415765</v>
      </c>
    </row>
    <row r="421" spans="1:27" ht="15">
      <c r="A421" s="98" t="s">
        <v>1599</v>
      </c>
      <c r="B421" s="99" t="s">
        <v>2140</v>
      </c>
      <c r="C421" s="100">
        <v>1274956</v>
      </c>
      <c r="D421" s="100">
        <f t="shared" si="24"/>
        <v>637970</v>
      </c>
      <c r="E421" s="100">
        <v>36200</v>
      </c>
      <c r="F421" s="100">
        <v>601770</v>
      </c>
      <c r="H421" s="98" t="s">
        <v>15</v>
      </c>
      <c r="I421" s="99" t="s">
        <v>2178</v>
      </c>
      <c r="J421" s="100">
        <v>112571</v>
      </c>
      <c r="K421" s="100">
        <f t="shared" si="25"/>
        <v>382574</v>
      </c>
      <c r="L421" s="79"/>
      <c r="M421" s="100">
        <v>382574</v>
      </c>
      <c r="O421" s="98" t="s">
        <v>1517</v>
      </c>
      <c r="P421" s="99" t="s">
        <v>2116</v>
      </c>
      <c r="Q421" s="100">
        <v>9666547</v>
      </c>
      <c r="R421" s="46">
        <f t="shared" si="26"/>
        <v>9780997</v>
      </c>
      <c r="S421" s="100">
        <v>1942335</v>
      </c>
      <c r="T421" s="100">
        <v>7838662</v>
      </c>
      <c r="V421" s="98" t="s">
        <v>1552</v>
      </c>
      <c r="W421" s="99" t="s">
        <v>2128</v>
      </c>
      <c r="X421" s="79"/>
      <c r="Y421" s="100">
        <f t="shared" si="27"/>
        <v>85042</v>
      </c>
      <c r="Z421" s="79"/>
      <c r="AA421" s="100">
        <v>85042</v>
      </c>
    </row>
    <row r="422" spans="1:27" ht="15">
      <c r="A422" s="98" t="s">
        <v>1603</v>
      </c>
      <c r="B422" s="99" t="s">
        <v>2141</v>
      </c>
      <c r="C422" s="79"/>
      <c r="D422" s="100">
        <f t="shared" si="24"/>
        <v>165476</v>
      </c>
      <c r="E422" s="100">
        <v>3200</v>
      </c>
      <c r="F422" s="100">
        <v>162276</v>
      </c>
      <c r="H422" s="98" t="s">
        <v>18</v>
      </c>
      <c r="I422" s="99" t="s">
        <v>2179</v>
      </c>
      <c r="J422" s="79"/>
      <c r="K422" s="100">
        <f t="shared" si="25"/>
        <v>35000</v>
      </c>
      <c r="L422" s="79"/>
      <c r="M422" s="100">
        <v>35000</v>
      </c>
      <c r="O422" s="98" t="s">
        <v>1520</v>
      </c>
      <c r="P422" s="99" t="s">
        <v>2117</v>
      </c>
      <c r="Q422" s="100">
        <v>11052842</v>
      </c>
      <c r="R422" s="46">
        <f t="shared" si="26"/>
        <v>17733547</v>
      </c>
      <c r="S422" s="100">
        <v>7581470</v>
      </c>
      <c r="T422" s="100">
        <v>10152077</v>
      </c>
      <c r="V422" s="98" t="s">
        <v>1555</v>
      </c>
      <c r="W422" s="99" t="s">
        <v>2129</v>
      </c>
      <c r="X422" s="100">
        <v>32402</v>
      </c>
      <c r="Y422" s="100">
        <f t="shared" si="27"/>
        <v>12383675</v>
      </c>
      <c r="Z422" s="100">
        <v>111</v>
      </c>
      <c r="AA422" s="100">
        <v>12383564</v>
      </c>
    </row>
    <row r="423" spans="1:27" ht="15">
      <c r="A423" s="98" t="s">
        <v>1606</v>
      </c>
      <c r="B423" s="99" t="s">
        <v>2142</v>
      </c>
      <c r="C423" s="100">
        <v>563032</v>
      </c>
      <c r="D423" s="100">
        <f t="shared" si="24"/>
        <v>2419474</v>
      </c>
      <c r="E423" s="100">
        <v>708100</v>
      </c>
      <c r="F423" s="100">
        <v>1711374</v>
      </c>
      <c r="H423" s="98" t="s">
        <v>24</v>
      </c>
      <c r="I423" s="99" t="s">
        <v>2180</v>
      </c>
      <c r="J423" s="100">
        <v>1601</v>
      </c>
      <c r="K423" s="100">
        <f t="shared" si="25"/>
        <v>1907882</v>
      </c>
      <c r="L423" s="100">
        <v>1643580</v>
      </c>
      <c r="M423" s="100">
        <v>264302</v>
      </c>
      <c r="O423" s="98" t="s">
        <v>1523</v>
      </c>
      <c r="P423" s="99" t="s">
        <v>2118</v>
      </c>
      <c r="Q423" s="100">
        <v>57043649</v>
      </c>
      <c r="R423" s="46">
        <f t="shared" si="26"/>
        <v>24230711</v>
      </c>
      <c r="S423" s="100">
        <v>1257450</v>
      </c>
      <c r="T423" s="100">
        <v>22973261</v>
      </c>
      <c r="V423" s="98" t="s">
        <v>1558</v>
      </c>
      <c r="W423" s="99" t="s">
        <v>2130</v>
      </c>
      <c r="X423" s="100">
        <v>465750</v>
      </c>
      <c r="Y423" s="100">
        <f t="shared" si="27"/>
        <v>83625</v>
      </c>
      <c r="Z423" s="79"/>
      <c r="AA423" s="100">
        <v>83625</v>
      </c>
    </row>
    <row r="424" spans="1:27" ht="15">
      <c r="A424" s="98" t="s">
        <v>1609</v>
      </c>
      <c r="B424" s="99" t="s">
        <v>2143</v>
      </c>
      <c r="C424" s="79"/>
      <c r="D424" s="100">
        <f t="shared" si="24"/>
        <v>227932</v>
      </c>
      <c r="E424" s="79"/>
      <c r="F424" s="100">
        <v>227932</v>
      </c>
      <c r="H424" s="98" t="s">
        <v>27</v>
      </c>
      <c r="I424" s="99" t="s">
        <v>2264</v>
      </c>
      <c r="J424" s="100">
        <v>2581500</v>
      </c>
      <c r="K424" s="100">
        <f t="shared" si="25"/>
        <v>190081</v>
      </c>
      <c r="L424" s="79"/>
      <c r="M424" s="100">
        <v>190081</v>
      </c>
      <c r="O424" s="98" t="s">
        <v>1525</v>
      </c>
      <c r="P424" s="99" t="s">
        <v>2119</v>
      </c>
      <c r="Q424" s="100">
        <v>47300</v>
      </c>
      <c r="R424" s="46">
        <f t="shared" si="26"/>
        <v>330698</v>
      </c>
      <c r="S424" s="79"/>
      <c r="T424" s="100">
        <v>330698</v>
      </c>
      <c r="V424" s="98" t="s">
        <v>1561</v>
      </c>
      <c r="W424" s="99" t="s">
        <v>2061</v>
      </c>
      <c r="X424" s="100">
        <v>8400</v>
      </c>
      <c r="Y424" s="100">
        <f t="shared" si="27"/>
        <v>202252</v>
      </c>
      <c r="Z424" s="79"/>
      <c r="AA424" s="100">
        <v>202252</v>
      </c>
    </row>
    <row r="425" spans="1:27" ht="15">
      <c r="A425" s="98" t="s">
        <v>1615</v>
      </c>
      <c r="B425" s="99" t="s">
        <v>2145</v>
      </c>
      <c r="C425" s="100">
        <v>4000</v>
      </c>
      <c r="D425" s="100">
        <f t="shared" si="24"/>
        <v>319409</v>
      </c>
      <c r="E425" s="100">
        <v>1850</v>
      </c>
      <c r="F425" s="100">
        <v>317559</v>
      </c>
      <c r="H425" s="98" t="s">
        <v>32</v>
      </c>
      <c r="I425" s="99" t="s">
        <v>2182</v>
      </c>
      <c r="J425" s="79"/>
      <c r="K425" s="100">
        <f t="shared" si="25"/>
        <v>4952</v>
      </c>
      <c r="L425" s="79"/>
      <c r="M425" s="100">
        <v>4952</v>
      </c>
      <c r="O425" s="98" t="s">
        <v>1528</v>
      </c>
      <c r="P425" s="99" t="s">
        <v>2120</v>
      </c>
      <c r="Q425" s="100">
        <v>3440939</v>
      </c>
      <c r="R425" s="46">
        <f t="shared" si="26"/>
        <v>686172</v>
      </c>
      <c r="S425" s="100">
        <v>135400</v>
      </c>
      <c r="T425" s="100">
        <v>550772</v>
      </c>
      <c r="V425" s="98" t="s">
        <v>1563</v>
      </c>
      <c r="W425" s="99" t="s">
        <v>2131</v>
      </c>
      <c r="X425" s="79"/>
      <c r="Y425" s="100">
        <f t="shared" si="27"/>
        <v>21900</v>
      </c>
      <c r="Z425" s="79"/>
      <c r="AA425" s="100">
        <v>21900</v>
      </c>
    </row>
    <row r="426" spans="1:27" ht="15">
      <c r="A426" s="98" t="s">
        <v>1618</v>
      </c>
      <c r="B426" s="99" t="s">
        <v>2146</v>
      </c>
      <c r="C426" s="79"/>
      <c r="D426" s="100">
        <f t="shared" si="24"/>
        <v>309973</v>
      </c>
      <c r="E426" s="79"/>
      <c r="F426" s="100">
        <v>309973</v>
      </c>
      <c r="H426" s="98" t="s">
        <v>38</v>
      </c>
      <c r="I426" s="99" t="s">
        <v>2184</v>
      </c>
      <c r="J426" s="79"/>
      <c r="K426" s="100">
        <f t="shared" si="25"/>
        <v>44960</v>
      </c>
      <c r="L426" s="79"/>
      <c r="M426" s="100">
        <v>44960</v>
      </c>
      <c r="O426" s="98" t="s">
        <v>1531</v>
      </c>
      <c r="P426" s="99" t="s">
        <v>2121</v>
      </c>
      <c r="Q426" s="100">
        <v>760000</v>
      </c>
      <c r="R426" s="46">
        <f t="shared" si="26"/>
        <v>423160</v>
      </c>
      <c r="S426" s="100">
        <v>123100</v>
      </c>
      <c r="T426" s="100">
        <v>300060</v>
      </c>
      <c r="V426" s="98" t="s">
        <v>1569</v>
      </c>
      <c r="W426" s="99" t="s">
        <v>2133</v>
      </c>
      <c r="X426" s="100">
        <v>178170</v>
      </c>
      <c r="Y426" s="100">
        <f t="shared" si="27"/>
        <v>311600</v>
      </c>
      <c r="Z426" s="79"/>
      <c r="AA426" s="100">
        <v>311600</v>
      </c>
    </row>
    <row r="427" spans="1:27" ht="15">
      <c r="A427" s="98" t="s">
        <v>1624</v>
      </c>
      <c r="B427" s="99" t="s">
        <v>2293</v>
      </c>
      <c r="C427" s="79"/>
      <c r="D427" s="100">
        <f t="shared" si="24"/>
        <v>928470</v>
      </c>
      <c r="E427" s="79"/>
      <c r="F427" s="100">
        <v>928470</v>
      </c>
      <c r="H427" s="98" t="s">
        <v>41</v>
      </c>
      <c r="I427" s="99" t="s">
        <v>2185</v>
      </c>
      <c r="J427" s="79"/>
      <c r="K427" s="100">
        <f t="shared" si="25"/>
        <v>7050</v>
      </c>
      <c r="L427" s="79"/>
      <c r="M427" s="100">
        <v>7050</v>
      </c>
      <c r="O427" s="98" t="s">
        <v>1534</v>
      </c>
      <c r="P427" s="99" t="s">
        <v>2122</v>
      </c>
      <c r="Q427" s="100">
        <v>14189551</v>
      </c>
      <c r="R427" s="46">
        <f t="shared" si="26"/>
        <v>8917090</v>
      </c>
      <c r="S427" s="100">
        <v>649153</v>
      </c>
      <c r="T427" s="100">
        <v>8267937</v>
      </c>
      <c r="V427" s="98" t="s">
        <v>1572</v>
      </c>
      <c r="W427" s="99" t="s">
        <v>2134</v>
      </c>
      <c r="X427" s="100">
        <v>13500</v>
      </c>
      <c r="Y427" s="100">
        <f t="shared" si="27"/>
        <v>829062</v>
      </c>
      <c r="Z427" s="79"/>
      <c r="AA427" s="100">
        <v>829062</v>
      </c>
    </row>
    <row r="428" spans="1:27" ht="15">
      <c r="A428" s="98" t="s">
        <v>1633</v>
      </c>
      <c r="B428" s="99" t="s">
        <v>2150</v>
      </c>
      <c r="C428" s="79"/>
      <c r="D428" s="100">
        <f t="shared" si="24"/>
        <v>281602</v>
      </c>
      <c r="E428" s="100">
        <v>150</v>
      </c>
      <c r="F428" s="100">
        <v>281452</v>
      </c>
      <c r="H428" s="98" t="s">
        <v>43</v>
      </c>
      <c r="I428" s="99" t="s">
        <v>2186</v>
      </c>
      <c r="J428" s="100">
        <v>2000</v>
      </c>
      <c r="K428" s="100">
        <f t="shared" si="25"/>
        <v>187243</v>
      </c>
      <c r="L428" s="79"/>
      <c r="M428" s="100">
        <v>187243</v>
      </c>
      <c r="O428" s="98" t="s">
        <v>1537</v>
      </c>
      <c r="P428" s="99" t="s">
        <v>2123</v>
      </c>
      <c r="Q428" s="100">
        <v>5563152</v>
      </c>
      <c r="R428" s="46">
        <f t="shared" si="26"/>
        <v>3725439</v>
      </c>
      <c r="S428" s="100">
        <v>855297</v>
      </c>
      <c r="T428" s="100">
        <v>2870142</v>
      </c>
      <c r="V428" s="98" t="s">
        <v>1575</v>
      </c>
      <c r="W428" s="99" t="s">
        <v>1120</v>
      </c>
      <c r="X428" s="79"/>
      <c r="Y428" s="100">
        <f t="shared" si="27"/>
        <v>188490</v>
      </c>
      <c r="Z428" s="79"/>
      <c r="AA428" s="100">
        <v>188490</v>
      </c>
    </row>
    <row r="429" spans="1:27" ht="15">
      <c r="A429" s="98" t="s">
        <v>1636</v>
      </c>
      <c r="B429" s="99" t="s">
        <v>2151</v>
      </c>
      <c r="C429" s="79"/>
      <c r="D429" s="100">
        <f t="shared" si="24"/>
        <v>263692</v>
      </c>
      <c r="E429" s="100">
        <v>79716</v>
      </c>
      <c r="F429" s="100">
        <v>183976</v>
      </c>
      <c r="H429" s="98" t="s">
        <v>46</v>
      </c>
      <c r="I429" s="99" t="s">
        <v>2187</v>
      </c>
      <c r="J429" s="79"/>
      <c r="K429" s="100">
        <f t="shared" si="25"/>
        <v>31960</v>
      </c>
      <c r="L429" s="79"/>
      <c r="M429" s="100">
        <v>31960</v>
      </c>
      <c r="O429" s="98" t="s">
        <v>1540</v>
      </c>
      <c r="P429" s="99" t="s">
        <v>2124</v>
      </c>
      <c r="Q429" s="79"/>
      <c r="R429" s="46">
        <f t="shared" si="26"/>
        <v>187774</v>
      </c>
      <c r="S429" s="79"/>
      <c r="T429" s="100">
        <v>187774</v>
      </c>
      <c r="V429" s="98" t="s">
        <v>1578</v>
      </c>
      <c r="W429" s="99" t="s">
        <v>2312</v>
      </c>
      <c r="X429" s="100">
        <v>180000</v>
      </c>
      <c r="Y429" s="100">
        <f t="shared" si="27"/>
        <v>317611</v>
      </c>
      <c r="Z429" s="79"/>
      <c r="AA429" s="100">
        <v>317611</v>
      </c>
    </row>
    <row r="430" spans="1:27" ht="15">
      <c r="A430" s="98" t="s">
        <v>1639</v>
      </c>
      <c r="B430" s="99" t="s">
        <v>2152</v>
      </c>
      <c r="C430" s="79"/>
      <c r="D430" s="100">
        <f t="shared" si="24"/>
        <v>205245</v>
      </c>
      <c r="E430" s="100">
        <v>65000</v>
      </c>
      <c r="F430" s="100">
        <v>140245</v>
      </c>
      <c r="H430" s="98" t="s">
        <v>53</v>
      </c>
      <c r="I430" s="99" t="s">
        <v>2188</v>
      </c>
      <c r="J430" s="100">
        <v>25001</v>
      </c>
      <c r="K430" s="100">
        <f t="shared" si="25"/>
        <v>74443</v>
      </c>
      <c r="L430" s="79"/>
      <c r="M430" s="100">
        <v>74443</v>
      </c>
      <c r="O430" s="98" t="s">
        <v>1543</v>
      </c>
      <c r="P430" s="99" t="s">
        <v>2125</v>
      </c>
      <c r="Q430" s="100">
        <v>37338849</v>
      </c>
      <c r="R430" s="46">
        <f t="shared" si="26"/>
        <v>5970093</v>
      </c>
      <c r="S430" s="100">
        <v>1754294</v>
      </c>
      <c r="T430" s="100">
        <v>4215799</v>
      </c>
      <c r="V430" s="98" t="s">
        <v>1581</v>
      </c>
      <c r="W430" s="99" t="s">
        <v>2135</v>
      </c>
      <c r="X430" s="79"/>
      <c r="Y430" s="100">
        <f t="shared" si="27"/>
        <v>83100</v>
      </c>
      <c r="Z430" s="79"/>
      <c r="AA430" s="100">
        <v>83100</v>
      </c>
    </row>
    <row r="431" spans="1:27" ht="15">
      <c r="A431" s="98" t="s">
        <v>1642</v>
      </c>
      <c r="B431" s="99" t="s">
        <v>2153</v>
      </c>
      <c r="C431" s="79"/>
      <c r="D431" s="100">
        <f t="shared" si="24"/>
        <v>1705165</v>
      </c>
      <c r="E431" s="100">
        <v>220801</v>
      </c>
      <c r="F431" s="100">
        <v>1484364</v>
      </c>
      <c r="H431" s="98" t="s">
        <v>56</v>
      </c>
      <c r="I431" s="99" t="s">
        <v>2249</v>
      </c>
      <c r="J431" s="100">
        <v>204500</v>
      </c>
      <c r="K431" s="100">
        <f t="shared" si="25"/>
        <v>7500</v>
      </c>
      <c r="L431" s="79"/>
      <c r="M431" s="100">
        <v>7500</v>
      </c>
      <c r="O431" s="98" t="s">
        <v>1546</v>
      </c>
      <c r="P431" s="99" t="s">
        <v>2126</v>
      </c>
      <c r="Q431" s="100">
        <v>5283080</v>
      </c>
      <c r="R431" s="46">
        <f t="shared" si="26"/>
        <v>2962666</v>
      </c>
      <c r="S431" s="100">
        <v>1939785</v>
      </c>
      <c r="T431" s="100">
        <v>1022881</v>
      </c>
      <c r="V431" s="98" t="s">
        <v>1584</v>
      </c>
      <c r="W431" s="99" t="s">
        <v>2136</v>
      </c>
      <c r="X431" s="100">
        <v>657600</v>
      </c>
      <c r="Y431" s="100">
        <f t="shared" si="27"/>
        <v>889459</v>
      </c>
      <c r="Z431" s="100">
        <v>500000</v>
      </c>
      <c r="AA431" s="100">
        <v>389459</v>
      </c>
    </row>
    <row r="432" spans="1:27" ht="15">
      <c r="A432" s="98" t="s">
        <v>1645</v>
      </c>
      <c r="B432" s="99" t="s">
        <v>2154</v>
      </c>
      <c r="C432" s="79"/>
      <c r="D432" s="100">
        <f t="shared" si="24"/>
        <v>818261</v>
      </c>
      <c r="E432" s="100">
        <v>74650</v>
      </c>
      <c r="F432" s="100">
        <v>743611</v>
      </c>
      <c r="H432" s="98" t="s">
        <v>59</v>
      </c>
      <c r="I432" s="99" t="s">
        <v>2189</v>
      </c>
      <c r="J432" s="79"/>
      <c r="K432" s="100">
        <f t="shared" si="25"/>
        <v>350</v>
      </c>
      <c r="L432" s="79"/>
      <c r="M432" s="100">
        <v>350</v>
      </c>
      <c r="O432" s="98" t="s">
        <v>1549</v>
      </c>
      <c r="P432" s="99" t="s">
        <v>2127</v>
      </c>
      <c r="Q432" s="100">
        <v>6804592</v>
      </c>
      <c r="R432" s="46">
        <f t="shared" si="26"/>
        <v>7671481</v>
      </c>
      <c r="S432" s="100">
        <v>729740</v>
      </c>
      <c r="T432" s="100">
        <v>6941741</v>
      </c>
      <c r="V432" s="98" t="s">
        <v>1587</v>
      </c>
      <c r="W432" s="99" t="s">
        <v>2137</v>
      </c>
      <c r="X432" s="100">
        <v>4300</v>
      </c>
      <c r="Y432" s="100">
        <f t="shared" si="27"/>
        <v>31750</v>
      </c>
      <c r="Z432" s="100">
        <v>1550</v>
      </c>
      <c r="AA432" s="100">
        <v>30200</v>
      </c>
    </row>
    <row r="433" spans="1:27" ht="15">
      <c r="A433" s="98" t="s">
        <v>1648</v>
      </c>
      <c r="B433" s="99" t="s">
        <v>2155</v>
      </c>
      <c r="C433" s="100">
        <v>80700</v>
      </c>
      <c r="D433" s="100">
        <f t="shared" si="24"/>
        <v>318274</v>
      </c>
      <c r="E433" s="100">
        <v>32500</v>
      </c>
      <c r="F433" s="100">
        <v>285774</v>
      </c>
      <c r="H433" s="98" t="s">
        <v>62</v>
      </c>
      <c r="I433" s="99" t="s">
        <v>2190</v>
      </c>
      <c r="J433" s="79"/>
      <c r="K433" s="100">
        <f t="shared" si="25"/>
        <v>417990</v>
      </c>
      <c r="L433" s="79"/>
      <c r="M433" s="100">
        <v>417990</v>
      </c>
      <c r="O433" s="98" t="s">
        <v>1552</v>
      </c>
      <c r="P433" s="99" t="s">
        <v>2128</v>
      </c>
      <c r="Q433" s="100">
        <v>18646900</v>
      </c>
      <c r="R433" s="46">
        <f t="shared" si="26"/>
        <v>9541864</v>
      </c>
      <c r="S433" s="100">
        <v>2650830</v>
      </c>
      <c r="T433" s="100">
        <v>6891034</v>
      </c>
      <c r="V433" s="98" t="s">
        <v>1590</v>
      </c>
      <c r="W433" s="99" t="s">
        <v>2138</v>
      </c>
      <c r="X433" s="100">
        <v>2971088</v>
      </c>
      <c r="Y433" s="100">
        <f t="shared" si="27"/>
        <v>2067377</v>
      </c>
      <c r="Z433" s="100">
        <v>9000</v>
      </c>
      <c r="AA433" s="100">
        <v>2058377</v>
      </c>
    </row>
    <row r="434" spans="1:27" ht="15">
      <c r="A434" s="98" t="s">
        <v>1651</v>
      </c>
      <c r="B434" s="99" t="s">
        <v>2156</v>
      </c>
      <c r="C434" s="79"/>
      <c r="D434" s="100">
        <f t="shared" si="24"/>
        <v>53250</v>
      </c>
      <c r="E434" s="79"/>
      <c r="F434" s="100">
        <v>53250</v>
      </c>
      <c r="H434" s="98" t="s">
        <v>65</v>
      </c>
      <c r="I434" s="99" t="s">
        <v>2191</v>
      </c>
      <c r="J434" s="79"/>
      <c r="K434" s="100">
        <f t="shared" si="25"/>
        <v>54489</v>
      </c>
      <c r="L434" s="79"/>
      <c r="M434" s="100">
        <v>54489</v>
      </c>
      <c r="O434" s="98" t="s">
        <v>1555</v>
      </c>
      <c r="P434" s="99" t="s">
        <v>2129</v>
      </c>
      <c r="Q434" s="100">
        <v>2421080</v>
      </c>
      <c r="R434" s="46">
        <f t="shared" si="26"/>
        <v>5883758</v>
      </c>
      <c r="S434" s="100">
        <v>25654</v>
      </c>
      <c r="T434" s="100">
        <v>5858104</v>
      </c>
      <c r="V434" s="98" t="s">
        <v>1593</v>
      </c>
      <c r="W434" s="99" t="s">
        <v>2139</v>
      </c>
      <c r="X434" s="79"/>
      <c r="Y434" s="100">
        <f t="shared" si="27"/>
        <v>230885</v>
      </c>
      <c r="Z434" s="100">
        <v>32400</v>
      </c>
      <c r="AA434" s="100">
        <v>198485</v>
      </c>
    </row>
    <row r="435" spans="1:27" ht="15">
      <c r="A435" s="98" t="s">
        <v>1654</v>
      </c>
      <c r="B435" s="99" t="s">
        <v>2157</v>
      </c>
      <c r="C435" s="79"/>
      <c r="D435" s="100">
        <f t="shared" si="24"/>
        <v>3000</v>
      </c>
      <c r="E435" s="79"/>
      <c r="F435" s="100">
        <v>3000</v>
      </c>
      <c r="H435" s="98" t="s">
        <v>68</v>
      </c>
      <c r="I435" s="99" t="s">
        <v>2192</v>
      </c>
      <c r="J435" s="100">
        <v>1</v>
      </c>
      <c r="K435" s="100">
        <f t="shared" si="25"/>
        <v>1750</v>
      </c>
      <c r="L435" s="100">
        <v>1750</v>
      </c>
      <c r="M435" s="79"/>
      <c r="O435" s="98" t="s">
        <v>1558</v>
      </c>
      <c r="P435" s="99" t="s">
        <v>2130</v>
      </c>
      <c r="Q435" s="100">
        <v>13624031</v>
      </c>
      <c r="R435" s="46">
        <f t="shared" si="26"/>
        <v>2223566</v>
      </c>
      <c r="S435" s="100">
        <v>660250</v>
      </c>
      <c r="T435" s="100">
        <v>1563316</v>
      </c>
      <c r="V435" s="98" t="s">
        <v>1596</v>
      </c>
      <c r="W435" s="99" t="s">
        <v>2247</v>
      </c>
      <c r="X435" s="100">
        <v>1350307</v>
      </c>
      <c r="Y435" s="100">
        <f t="shared" si="27"/>
        <v>1779503</v>
      </c>
      <c r="Z435" s="100">
        <v>90000</v>
      </c>
      <c r="AA435" s="100">
        <v>1689503</v>
      </c>
    </row>
    <row r="436" spans="1:27" ht="15">
      <c r="A436" s="98" t="s">
        <v>1657</v>
      </c>
      <c r="B436" s="99" t="s">
        <v>2158</v>
      </c>
      <c r="C436" s="79"/>
      <c r="D436" s="100">
        <f t="shared" si="24"/>
        <v>22780</v>
      </c>
      <c r="E436" s="79"/>
      <c r="F436" s="100">
        <v>22780</v>
      </c>
      <c r="H436" s="98" t="s">
        <v>71</v>
      </c>
      <c r="I436" s="99" t="s">
        <v>2193</v>
      </c>
      <c r="J436" s="79"/>
      <c r="K436" s="100">
        <f t="shared" si="25"/>
        <v>134680</v>
      </c>
      <c r="L436" s="79"/>
      <c r="M436" s="100">
        <v>134680</v>
      </c>
      <c r="O436" s="98" t="s">
        <v>1561</v>
      </c>
      <c r="P436" s="99" t="s">
        <v>2061</v>
      </c>
      <c r="Q436" s="100">
        <v>5608579</v>
      </c>
      <c r="R436" s="46">
        <f t="shared" si="26"/>
        <v>1583901</v>
      </c>
      <c r="S436" s="100">
        <v>504157</v>
      </c>
      <c r="T436" s="100">
        <v>1079744</v>
      </c>
      <c r="V436" s="98" t="s">
        <v>1599</v>
      </c>
      <c r="W436" s="99" t="s">
        <v>2140</v>
      </c>
      <c r="X436" s="100">
        <v>213829</v>
      </c>
      <c r="Y436" s="100">
        <f t="shared" si="27"/>
        <v>711002</v>
      </c>
      <c r="Z436" s="100">
        <v>81000</v>
      </c>
      <c r="AA436" s="100">
        <v>630002</v>
      </c>
    </row>
    <row r="437" spans="1:27" ht="15">
      <c r="A437" s="98" t="s">
        <v>1660</v>
      </c>
      <c r="B437" s="99" t="s">
        <v>2159</v>
      </c>
      <c r="C437" s="100">
        <v>31200</v>
      </c>
      <c r="D437" s="100">
        <f t="shared" si="24"/>
        <v>50000</v>
      </c>
      <c r="E437" s="100">
        <v>50000</v>
      </c>
      <c r="F437" s="79"/>
      <c r="H437" s="98" t="s">
        <v>74</v>
      </c>
      <c r="I437" s="99" t="s">
        <v>2194</v>
      </c>
      <c r="J437" s="79"/>
      <c r="K437" s="100">
        <f t="shared" si="25"/>
        <v>22458</v>
      </c>
      <c r="L437" s="79"/>
      <c r="M437" s="100">
        <v>22458</v>
      </c>
      <c r="O437" s="98" t="s">
        <v>1563</v>
      </c>
      <c r="P437" s="99" t="s">
        <v>2131</v>
      </c>
      <c r="Q437" s="100">
        <v>616730</v>
      </c>
      <c r="R437" s="46">
        <f t="shared" si="26"/>
        <v>828199</v>
      </c>
      <c r="S437" s="100">
        <v>190005</v>
      </c>
      <c r="T437" s="100">
        <v>638194</v>
      </c>
      <c r="V437" s="98" t="s">
        <v>1603</v>
      </c>
      <c r="W437" s="99" t="s">
        <v>2141</v>
      </c>
      <c r="X437" s="100">
        <v>65060</v>
      </c>
      <c r="Y437" s="100">
        <f t="shared" si="27"/>
        <v>207635</v>
      </c>
      <c r="Z437" s="79"/>
      <c r="AA437" s="100">
        <v>207635</v>
      </c>
    </row>
    <row r="438" spans="1:27" ht="15">
      <c r="A438" s="98" t="s">
        <v>1663</v>
      </c>
      <c r="B438" s="99" t="s">
        <v>2160</v>
      </c>
      <c r="C438" s="79"/>
      <c r="D438" s="100">
        <f t="shared" si="24"/>
        <v>86483</v>
      </c>
      <c r="E438" s="79"/>
      <c r="F438" s="100">
        <v>86483</v>
      </c>
      <c r="H438" s="98" t="s">
        <v>77</v>
      </c>
      <c r="I438" s="99" t="s">
        <v>2195</v>
      </c>
      <c r="J438" s="100">
        <v>87130</v>
      </c>
      <c r="K438" s="100">
        <f t="shared" si="25"/>
        <v>46000</v>
      </c>
      <c r="L438" s="79"/>
      <c r="M438" s="100">
        <v>46000</v>
      </c>
      <c r="O438" s="98" t="s">
        <v>1566</v>
      </c>
      <c r="P438" s="99" t="s">
        <v>2132</v>
      </c>
      <c r="Q438" s="79"/>
      <c r="R438" s="46">
        <f t="shared" si="26"/>
        <v>368596</v>
      </c>
      <c r="S438" s="79"/>
      <c r="T438" s="100">
        <v>368596</v>
      </c>
      <c r="V438" s="98" t="s">
        <v>1606</v>
      </c>
      <c r="W438" s="99" t="s">
        <v>2142</v>
      </c>
      <c r="X438" s="100">
        <v>500</v>
      </c>
      <c r="Y438" s="100">
        <f t="shared" si="27"/>
        <v>9479095</v>
      </c>
      <c r="Z438" s="100">
        <v>123680</v>
      </c>
      <c r="AA438" s="100">
        <v>9355415</v>
      </c>
    </row>
    <row r="439" spans="1:27" ht="15">
      <c r="A439" s="98" t="s">
        <v>1666</v>
      </c>
      <c r="B439" s="99" t="s">
        <v>2161</v>
      </c>
      <c r="C439" s="79"/>
      <c r="D439" s="100">
        <f t="shared" si="24"/>
        <v>84390</v>
      </c>
      <c r="E439" s="79"/>
      <c r="F439" s="100">
        <v>84390</v>
      </c>
      <c r="H439" s="98" t="s">
        <v>80</v>
      </c>
      <c r="I439" s="99" t="s">
        <v>2196</v>
      </c>
      <c r="J439" s="100">
        <v>11000</v>
      </c>
      <c r="K439" s="100">
        <f t="shared" si="25"/>
        <v>21470</v>
      </c>
      <c r="L439" s="79"/>
      <c r="M439" s="100">
        <v>21470</v>
      </c>
      <c r="O439" s="98" t="s">
        <v>1569</v>
      </c>
      <c r="P439" s="99" t="s">
        <v>2133</v>
      </c>
      <c r="Q439" s="100">
        <v>504000</v>
      </c>
      <c r="R439" s="46">
        <f t="shared" si="26"/>
        <v>774521</v>
      </c>
      <c r="S439" s="100">
        <v>43000</v>
      </c>
      <c r="T439" s="100">
        <v>731521</v>
      </c>
      <c r="V439" s="98" t="s">
        <v>1609</v>
      </c>
      <c r="W439" s="99" t="s">
        <v>2143</v>
      </c>
      <c r="X439" s="100">
        <v>461000</v>
      </c>
      <c r="Y439" s="100">
        <f t="shared" si="27"/>
        <v>162100</v>
      </c>
      <c r="Z439" s="79"/>
      <c r="AA439" s="100">
        <v>162100</v>
      </c>
    </row>
    <row r="440" spans="1:27" ht="15">
      <c r="A440" s="98" t="s">
        <v>1669</v>
      </c>
      <c r="B440" s="99" t="s">
        <v>2162</v>
      </c>
      <c r="C440" s="79"/>
      <c r="D440" s="100">
        <f t="shared" si="24"/>
        <v>23875</v>
      </c>
      <c r="E440" s="79"/>
      <c r="F440" s="100">
        <v>23875</v>
      </c>
      <c r="H440" s="98" t="s">
        <v>83</v>
      </c>
      <c r="I440" s="99" t="s">
        <v>2197</v>
      </c>
      <c r="J440" s="100">
        <v>17200</v>
      </c>
      <c r="K440" s="100">
        <f t="shared" si="25"/>
        <v>200188</v>
      </c>
      <c r="L440" s="100">
        <v>100500</v>
      </c>
      <c r="M440" s="100">
        <v>99688</v>
      </c>
      <c r="O440" s="98" t="s">
        <v>1572</v>
      </c>
      <c r="P440" s="99" t="s">
        <v>2134</v>
      </c>
      <c r="Q440" s="100">
        <v>2709030</v>
      </c>
      <c r="R440" s="46">
        <f t="shared" si="26"/>
        <v>5023830</v>
      </c>
      <c r="S440" s="100">
        <v>867658</v>
      </c>
      <c r="T440" s="100">
        <v>4156172</v>
      </c>
      <c r="V440" s="98" t="s">
        <v>1612</v>
      </c>
      <c r="W440" s="99" t="s">
        <v>2144</v>
      </c>
      <c r="X440" s="79"/>
      <c r="Y440" s="100">
        <f t="shared" si="27"/>
        <v>308812</v>
      </c>
      <c r="Z440" s="79"/>
      <c r="AA440" s="100">
        <v>308812</v>
      </c>
    </row>
    <row r="441" spans="1:27" ht="15">
      <c r="A441" s="98" t="s">
        <v>1672</v>
      </c>
      <c r="B441" s="99" t="s">
        <v>2163</v>
      </c>
      <c r="C441" s="79"/>
      <c r="D441" s="100">
        <f t="shared" si="24"/>
        <v>194255</v>
      </c>
      <c r="E441" s="100">
        <v>15443</v>
      </c>
      <c r="F441" s="100">
        <v>178812</v>
      </c>
      <c r="H441" s="98" t="s">
        <v>86</v>
      </c>
      <c r="I441" s="99" t="s">
        <v>2198</v>
      </c>
      <c r="J441" s="100">
        <v>1700</v>
      </c>
      <c r="K441" s="100">
        <f t="shared" si="25"/>
        <v>103125</v>
      </c>
      <c r="L441" s="100">
        <v>1750</v>
      </c>
      <c r="M441" s="100">
        <v>101375</v>
      </c>
      <c r="O441" s="98" t="s">
        <v>1575</v>
      </c>
      <c r="P441" s="99" t="s">
        <v>1120</v>
      </c>
      <c r="Q441" s="100">
        <v>2051150</v>
      </c>
      <c r="R441" s="46">
        <f t="shared" si="26"/>
        <v>3225647</v>
      </c>
      <c r="S441" s="100">
        <v>160951</v>
      </c>
      <c r="T441" s="100">
        <v>3064696</v>
      </c>
      <c r="V441" s="98" t="s">
        <v>1615</v>
      </c>
      <c r="W441" s="99" t="s">
        <v>2145</v>
      </c>
      <c r="X441" s="100">
        <v>253915</v>
      </c>
      <c r="Y441" s="100">
        <f t="shared" si="27"/>
        <v>7786005</v>
      </c>
      <c r="Z441" s="100">
        <v>356365</v>
      </c>
      <c r="AA441" s="100">
        <v>7429640</v>
      </c>
    </row>
    <row r="442" spans="1:27" ht="15">
      <c r="A442" s="98" t="s">
        <v>1675</v>
      </c>
      <c r="B442" s="99" t="s">
        <v>2164</v>
      </c>
      <c r="C442" s="79"/>
      <c r="D442" s="100">
        <f t="shared" si="24"/>
        <v>322489</v>
      </c>
      <c r="E442" s="79"/>
      <c r="F442" s="100">
        <v>322489</v>
      </c>
      <c r="H442" s="98" t="s">
        <v>89</v>
      </c>
      <c r="I442" s="99" t="s">
        <v>2199</v>
      </c>
      <c r="J442" s="79"/>
      <c r="K442" s="100">
        <f t="shared" si="25"/>
        <v>17752</v>
      </c>
      <c r="L442" s="79"/>
      <c r="M442" s="100">
        <v>17752</v>
      </c>
      <c r="O442" s="98" t="s">
        <v>1578</v>
      </c>
      <c r="P442" s="99" t="s">
        <v>2312</v>
      </c>
      <c r="Q442" s="100">
        <v>200000</v>
      </c>
      <c r="R442" s="46">
        <f t="shared" si="26"/>
        <v>381745</v>
      </c>
      <c r="S442" s="79"/>
      <c r="T442" s="100">
        <v>381745</v>
      </c>
      <c r="V442" s="98" t="s">
        <v>1618</v>
      </c>
      <c r="W442" s="99" t="s">
        <v>2146</v>
      </c>
      <c r="X442" s="79"/>
      <c r="Y442" s="100">
        <f t="shared" si="27"/>
        <v>105000</v>
      </c>
      <c r="Z442" s="79"/>
      <c r="AA442" s="100">
        <v>105000</v>
      </c>
    </row>
    <row r="443" spans="1:27" ht="15">
      <c r="A443" s="98" t="s">
        <v>1678</v>
      </c>
      <c r="B443" s="99" t="s">
        <v>2165</v>
      </c>
      <c r="C443" s="79"/>
      <c r="D443" s="100">
        <f t="shared" si="24"/>
        <v>24800</v>
      </c>
      <c r="E443" s="79"/>
      <c r="F443" s="100">
        <v>24800</v>
      </c>
      <c r="H443" s="98" t="s">
        <v>92</v>
      </c>
      <c r="I443" s="99" t="s">
        <v>2200</v>
      </c>
      <c r="J443" s="79"/>
      <c r="K443" s="100">
        <f t="shared" si="25"/>
        <v>157119</v>
      </c>
      <c r="L443" s="79"/>
      <c r="M443" s="100">
        <v>157119</v>
      </c>
      <c r="O443" s="98" t="s">
        <v>1581</v>
      </c>
      <c r="P443" s="99" t="s">
        <v>2135</v>
      </c>
      <c r="Q443" s="100">
        <v>2215833</v>
      </c>
      <c r="R443" s="46">
        <f t="shared" si="26"/>
        <v>1567473</v>
      </c>
      <c r="S443" s="100">
        <v>33780</v>
      </c>
      <c r="T443" s="100">
        <v>1533693</v>
      </c>
      <c r="V443" s="98" t="s">
        <v>1621</v>
      </c>
      <c r="W443" s="99" t="s">
        <v>2147</v>
      </c>
      <c r="X443" s="100">
        <v>854782</v>
      </c>
      <c r="Y443" s="100">
        <f t="shared" si="27"/>
        <v>4298525</v>
      </c>
      <c r="Z443" s="79"/>
      <c r="AA443" s="100">
        <v>4298525</v>
      </c>
    </row>
    <row r="444" spans="1:27" ht="15">
      <c r="A444" s="98" t="s">
        <v>1681</v>
      </c>
      <c r="B444" s="99" t="s">
        <v>2166</v>
      </c>
      <c r="C444" s="79"/>
      <c r="D444" s="100">
        <f t="shared" si="24"/>
        <v>152940</v>
      </c>
      <c r="E444" s="79"/>
      <c r="F444" s="100">
        <v>152940</v>
      </c>
      <c r="H444" s="98" t="s">
        <v>95</v>
      </c>
      <c r="I444" s="99" t="s">
        <v>2201</v>
      </c>
      <c r="J444" s="79"/>
      <c r="K444" s="100">
        <f t="shared" si="25"/>
        <v>21550</v>
      </c>
      <c r="L444" s="79"/>
      <c r="M444" s="100">
        <v>21550</v>
      </c>
      <c r="O444" s="98" t="s">
        <v>1584</v>
      </c>
      <c r="P444" s="99" t="s">
        <v>2136</v>
      </c>
      <c r="Q444" s="100">
        <v>2506420</v>
      </c>
      <c r="R444" s="46">
        <f t="shared" si="26"/>
        <v>1696128</v>
      </c>
      <c r="S444" s="100">
        <v>1070132</v>
      </c>
      <c r="T444" s="100">
        <v>625996</v>
      </c>
      <c r="V444" s="98" t="s">
        <v>1624</v>
      </c>
      <c r="W444" s="99" t="s">
        <v>2293</v>
      </c>
      <c r="X444" s="79"/>
      <c r="Y444" s="100">
        <f t="shared" si="27"/>
        <v>3948512</v>
      </c>
      <c r="Z444" s="79"/>
      <c r="AA444" s="100">
        <v>3948512</v>
      </c>
    </row>
    <row r="445" spans="1:27" ht="15">
      <c r="A445" s="98" t="s">
        <v>1689</v>
      </c>
      <c r="B445" s="99" t="s">
        <v>2167</v>
      </c>
      <c r="C445" s="79"/>
      <c r="D445" s="100">
        <f t="shared" si="24"/>
        <v>3450</v>
      </c>
      <c r="E445" s="79"/>
      <c r="F445" s="100">
        <v>3450</v>
      </c>
      <c r="H445" s="98" t="s">
        <v>98</v>
      </c>
      <c r="I445" s="99" t="s">
        <v>2202</v>
      </c>
      <c r="J445" s="100">
        <v>5300</v>
      </c>
      <c r="K445" s="100">
        <f t="shared" si="25"/>
        <v>0</v>
      </c>
      <c r="L445" s="79"/>
      <c r="M445" s="79"/>
      <c r="O445" s="98" t="s">
        <v>1587</v>
      </c>
      <c r="P445" s="99" t="s">
        <v>2137</v>
      </c>
      <c r="Q445" s="100">
        <v>126000</v>
      </c>
      <c r="R445" s="46">
        <f t="shared" si="26"/>
        <v>882395</v>
      </c>
      <c r="S445" s="100">
        <v>31000</v>
      </c>
      <c r="T445" s="100">
        <v>851395</v>
      </c>
      <c r="V445" s="98" t="s">
        <v>1627</v>
      </c>
      <c r="W445" s="99" t="s">
        <v>2148</v>
      </c>
      <c r="X445" s="79"/>
      <c r="Y445" s="100">
        <f t="shared" si="27"/>
        <v>517913</v>
      </c>
      <c r="Z445" s="79"/>
      <c r="AA445" s="100">
        <v>517913</v>
      </c>
    </row>
    <row r="446" spans="1:27" ht="15">
      <c r="A446" s="98" t="s">
        <v>1692</v>
      </c>
      <c r="B446" s="99" t="s">
        <v>2168</v>
      </c>
      <c r="C446" s="79"/>
      <c r="D446" s="100">
        <f t="shared" si="24"/>
        <v>125171</v>
      </c>
      <c r="E446" s="79"/>
      <c r="F446" s="100">
        <v>125171</v>
      </c>
      <c r="H446" s="98" t="s">
        <v>101</v>
      </c>
      <c r="I446" s="99" t="s">
        <v>2294</v>
      </c>
      <c r="J446" s="79"/>
      <c r="K446" s="100">
        <f t="shared" si="25"/>
        <v>96408</v>
      </c>
      <c r="L446" s="79"/>
      <c r="M446" s="100">
        <v>96408</v>
      </c>
      <c r="O446" s="98" t="s">
        <v>1590</v>
      </c>
      <c r="P446" s="99" t="s">
        <v>2138</v>
      </c>
      <c r="Q446" s="100">
        <v>13471378</v>
      </c>
      <c r="R446" s="46">
        <f t="shared" si="26"/>
        <v>7542136</v>
      </c>
      <c r="S446" s="100">
        <v>1845200</v>
      </c>
      <c r="T446" s="100">
        <v>5696936</v>
      </c>
      <c r="V446" s="98" t="s">
        <v>1633</v>
      </c>
      <c r="W446" s="99" t="s">
        <v>2150</v>
      </c>
      <c r="X446" s="100">
        <v>19800</v>
      </c>
      <c r="Y446" s="100">
        <f t="shared" si="27"/>
        <v>321707</v>
      </c>
      <c r="Z446" s="79"/>
      <c r="AA446" s="100">
        <v>321707</v>
      </c>
    </row>
    <row r="447" spans="1:27" ht="15">
      <c r="A447" s="98" t="s">
        <v>1695</v>
      </c>
      <c r="B447" s="99" t="s">
        <v>2248</v>
      </c>
      <c r="C447" s="100">
        <v>175000</v>
      </c>
      <c r="D447" s="100">
        <f t="shared" si="24"/>
        <v>17000</v>
      </c>
      <c r="E447" s="79"/>
      <c r="F447" s="100">
        <v>17000</v>
      </c>
      <c r="H447" s="98" t="s">
        <v>107</v>
      </c>
      <c r="I447" s="99" t="s">
        <v>2204</v>
      </c>
      <c r="J447" s="79"/>
      <c r="K447" s="100">
        <f t="shared" si="25"/>
        <v>12302</v>
      </c>
      <c r="L447" s="79"/>
      <c r="M447" s="100">
        <v>12302</v>
      </c>
      <c r="O447" s="98" t="s">
        <v>1593</v>
      </c>
      <c r="P447" s="99" t="s">
        <v>2139</v>
      </c>
      <c r="Q447" s="100">
        <v>4358885</v>
      </c>
      <c r="R447" s="46">
        <f t="shared" si="26"/>
        <v>1732627</v>
      </c>
      <c r="S447" s="100">
        <v>589174</v>
      </c>
      <c r="T447" s="100">
        <v>1143453</v>
      </c>
      <c r="V447" s="98" t="s">
        <v>1636</v>
      </c>
      <c r="W447" s="99" t="s">
        <v>2151</v>
      </c>
      <c r="X447" s="79"/>
      <c r="Y447" s="100">
        <f t="shared" si="27"/>
        <v>4026654</v>
      </c>
      <c r="Z447" s="79"/>
      <c r="AA447" s="100">
        <v>4026654</v>
      </c>
    </row>
    <row r="448" spans="1:27" ht="15">
      <c r="A448" s="98" t="s">
        <v>1698</v>
      </c>
      <c r="B448" s="99" t="s">
        <v>2169</v>
      </c>
      <c r="C448" s="79"/>
      <c r="D448" s="100">
        <f t="shared" si="24"/>
        <v>188171</v>
      </c>
      <c r="E448" s="79"/>
      <c r="F448" s="100">
        <v>188171</v>
      </c>
      <c r="H448" s="98" t="s">
        <v>110</v>
      </c>
      <c r="I448" s="99" t="s">
        <v>2205</v>
      </c>
      <c r="J448" s="79"/>
      <c r="K448" s="100">
        <f t="shared" si="25"/>
        <v>4850</v>
      </c>
      <c r="L448" s="79"/>
      <c r="M448" s="100">
        <v>4850</v>
      </c>
      <c r="O448" s="98" t="s">
        <v>1599</v>
      </c>
      <c r="P448" s="99" t="s">
        <v>2140</v>
      </c>
      <c r="Q448" s="100">
        <v>4136236</v>
      </c>
      <c r="R448" s="46">
        <f t="shared" si="26"/>
        <v>2520162</v>
      </c>
      <c r="S448" s="100">
        <v>40201</v>
      </c>
      <c r="T448" s="100">
        <v>2479961</v>
      </c>
      <c r="V448" s="98" t="s">
        <v>1639</v>
      </c>
      <c r="W448" s="99" t="s">
        <v>2152</v>
      </c>
      <c r="X448" s="100">
        <v>7979000</v>
      </c>
      <c r="Y448" s="100">
        <f t="shared" si="27"/>
        <v>218276</v>
      </c>
      <c r="Z448" s="79"/>
      <c r="AA448" s="100">
        <v>218276</v>
      </c>
    </row>
    <row r="449" spans="1:27" ht="15">
      <c r="A449" s="98" t="s">
        <v>1702</v>
      </c>
      <c r="B449" s="99" t="s">
        <v>2170</v>
      </c>
      <c r="C449" s="79"/>
      <c r="D449" s="100">
        <f t="shared" si="24"/>
        <v>332652</v>
      </c>
      <c r="E449" s="100">
        <v>14100</v>
      </c>
      <c r="F449" s="100">
        <v>318552</v>
      </c>
      <c r="H449" s="98" t="s">
        <v>113</v>
      </c>
      <c r="I449" s="99" t="s">
        <v>2206</v>
      </c>
      <c r="J449" s="100">
        <v>6000</v>
      </c>
      <c r="K449" s="100">
        <f t="shared" si="25"/>
        <v>42896</v>
      </c>
      <c r="L449" s="79"/>
      <c r="M449" s="100">
        <v>42896</v>
      </c>
      <c r="O449" s="98" t="s">
        <v>1603</v>
      </c>
      <c r="P449" s="99" t="s">
        <v>2141</v>
      </c>
      <c r="Q449" s="79"/>
      <c r="R449" s="46">
        <f t="shared" si="26"/>
        <v>818378</v>
      </c>
      <c r="S449" s="100">
        <v>68900</v>
      </c>
      <c r="T449" s="100">
        <v>749478</v>
      </c>
      <c r="V449" s="98" t="s">
        <v>1642</v>
      </c>
      <c r="W449" s="99" t="s">
        <v>2153</v>
      </c>
      <c r="X449" s="100">
        <v>9116752</v>
      </c>
      <c r="Y449" s="100">
        <f t="shared" si="27"/>
        <v>12237520</v>
      </c>
      <c r="Z449" s="100">
        <v>48150</v>
      </c>
      <c r="AA449" s="100">
        <v>12189370</v>
      </c>
    </row>
    <row r="450" spans="1:27" ht="15">
      <c r="A450" s="98" t="s">
        <v>1705</v>
      </c>
      <c r="B450" s="99" t="s">
        <v>2171</v>
      </c>
      <c r="C450" s="100">
        <v>313800</v>
      </c>
      <c r="D450" s="100">
        <f t="shared" si="24"/>
        <v>1599881</v>
      </c>
      <c r="E450" s="100">
        <v>614151</v>
      </c>
      <c r="F450" s="100">
        <v>985730</v>
      </c>
      <c r="H450" s="98" t="s">
        <v>127</v>
      </c>
      <c r="I450" s="99" t="s">
        <v>2207</v>
      </c>
      <c r="J450" s="100">
        <v>41800</v>
      </c>
      <c r="K450" s="100">
        <f t="shared" si="25"/>
        <v>28245</v>
      </c>
      <c r="L450" s="79"/>
      <c r="M450" s="100">
        <v>28245</v>
      </c>
      <c r="O450" s="98" t="s">
        <v>1606</v>
      </c>
      <c r="P450" s="99" t="s">
        <v>2142</v>
      </c>
      <c r="Q450" s="100">
        <v>1364090</v>
      </c>
      <c r="R450" s="46">
        <f t="shared" si="26"/>
        <v>9475484</v>
      </c>
      <c r="S450" s="100">
        <v>2072250</v>
      </c>
      <c r="T450" s="100">
        <v>7403234</v>
      </c>
      <c r="V450" s="98" t="s">
        <v>1645</v>
      </c>
      <c r="W450" s="99" t="s">
        <v>2154</v>
      </c>
      <c r="X450" s="100">
        <v>7400</v>
      </c>
      <c r="Y450" s="100">
        <f t="shared" si="27"/>
        <v>663222</v>
      </c>
      <c r="Z450" s="100">
        <v>214000</v>
      </c>
      <c r="AA450" s="100">
        <v>449222</v>
      </c>
    </row>
    <row r="451" spans="1:27" ht="15">
      <c r="A451" s="98" t="s">
        <v>1708</v>
      </c>
      <c r="B451" s="99" t="s">
        <v>2172</v>
      </c>
      <c r="C451" s="100">
        <v>801</v>
      </c>
      <c r="D451" s="100">
        <f t="shared" si="24"/>
        <v>2345843</v>
      </c>
      <c r="E451" s="100">
        <v>2131300</v>
      </c>
      <c r="F451" s="100">
        <v>214543</v>
      </c>
      <c r="H451" s="98" t="s">
        <v>129</v>
      </c>
      <c r="I451" s="99" t="s">
        <v>2208</v>
      </c>
      <c r="J451" s="79"/>
      <c r="K451" s="100">
        <f t="shared" si="25"/>
        <v>400835</v>
      </c>
      <c r="L451" s="79"/>
      <c r="M451" s="100">
        <v>400835</v>
      </c>
      <c r="O451" s="98" t="s">
        <v>1609</v>
      </c>
      <c r="P451" s="99" t="s">
        <v>2143</v>
      </c>
      <c r="Q451" s="79"/>
      <c r="R451" s="46">
        <f t="shared" si="26"/>
        <v>614107</v>
      </c>
      <c r="S451" s="79"/>
      <c r="T451" s="100">
        <v>614107</v>
      </c>
      <c r="V451" s="98" t="s">
        <v>1648</v>
      </c>
      <c r="W451" s="99" t="s">
        <v>2155</v>
      </c>
      <c r="X451" s="79"/>
      <c r="Y451" s="100">
        <f t="shared" si="27"/>
        <v>2098767</v>
      </c>
      <c r="Z451" s="79"/>
      <c r="AA451" s="100">
        <v>2098767</v>
      </c>
    </row>
    <row r="452" spans="1:27" ht="15">
      <c r="A452" s="98" t="s">
        <v>1717</v>
      </c>
      <c r="B452" s="99" t="s">
        <v>2175</v>
      </c>
      <c r="C452" s="100">
        <v>1741320</v>
      </c>
      <c r="D452" s="100">
        <f t="shared" si="24"/>
        <v>2309653</v>
      </c>
      <c r="E452" s="100">
        <v>528700</v>
      </c>
      <c r="F452" s="100">
        <v>1780953</v>
      </c>
      <c r="H452" s="98" t="s">
        <v>133</v>
      </c>
      <c r="I452" s="99" t="s">
        <v>2209</v>
      </c>
      <c r="J452" s="100">
        <v>1072000</v>
      </c>
      <c r="K452" s="100">
        <f t="shared" si="25"/>
        <v>913600</v>
      </c>
      <c r="L452" s="79"/>
      <c r="M452" s="100">
        <v>913600</v>
      </c>
      <c r="O452" s="98" t="s">
        <v>1612</v>
      </c>
      <c r="P452" s="99" t="s">
        <v>2144</v>
      </c>
      <c r="Q452" s="100">
        <v>460400</v>
      </c>
      <c r="R452" s="46">
        <f t="shared" si="26"/>
        <v>992772</v>
      </c>
      <c r="S452" s="100">
        <v>121200</v>
      </c>
      <c r="T452" s="100">
        <v>871572</v>
      </c>
      <c r="V452" s="98" t="s">
        <v>1651</v>
      </c>
      <c r="W452" s="99" t="s">
        <v>2156</v>
      </c>
      <c r="X452" s="100">
        <v>48868</v>
      </c>
      <c r="Y452" s="100">
        <f t="shared" si="27"/>
        <v>156320</v>
      </c>
      <c r="Z452" s="79"/>
      <c r="AA452" s="100">
        <v>156320</v>
      </c>
    </row>
    <row r="453" spans="1:27" ht="15">
      <c r="A453" s="98" t="s">
        <v>1723</v>
      </c>
      <c r="B453" s="99" t="s">
        <v>1946</v>
      </c>
      <c r="C453" s="100">
        <v>658200</v>
      </c>
      <c r="D453" s="100">
        <f t="shared" si="24"/>
        <v>1492236</v>
      </c>
      <c r="E453" s="79"/>
      <c r="F453" s="100">
        <v>1492236</v>
      </c>
      <c r="H453" s="98" t="s">
        <v>136</v>
      </c>
      <c r="I453" s="99" t="s">
        <v>2210</v>
      </c>
      <c r="J453" s="79"/>
      <c r="K453" s="100">
        <f t="shared" si="25"/>
        <v>399536</v>
      </c>
      <c r="L453" s="79"/>
      <c r="M453" s="100">
        <v>399536</v>
      </c>
      <c r="O453" s="98" t="s">
        <v>1615</v>
      </c>
      <c r="P453" s="99" t="s">
        <v>2145</v>
      </c>
      <c r="Q453" s="100">
        <v>287500</v>
      </c>
      <c r="R453" s="46">
        <f t="shared" si="26"/>
        <v>1473690</v>
      </c>
      <c r="S453" s="100">
        <v>222450</v>
      </c>
      <c r="T453" s="100">
        <v>1251240</v>
      </c>
      <c r="V453" s="98" t="s">
        <v>1654</v>
      </c>
      <c r="W453" s="99" t="s">
        <v>2157</v>
      </c>
      <c r="X453" s="79"/>
      <c r="Y453" s="100">
        <f t="shared" si="27"/>
        <v>148840</v>
      </c>
      <c r="Z453" s="79"/>
      <c r="AA453" s="100">
        <v>148840</v>
      </c>
    </row>
    <row r="454" spans="1:27" ht="15">
      <c r="A454" s="98" t="s">
        <v>1725</v>
      </c>
      <c r="B454" s="99" t="s">
        <v>2177</v>
      </c>
      <c r="C454" s="79"/>
      <c r="D454" s="100">
        <f t="shared" si="24"/>
        <v>409078</v>
      </c>
      <c r="E454" s="100">
        <v>174700</v>
      </c>
      <c r="F454" s="100">
        <v>234378</v>
      </c>
      <c r="H454" s="98" t="s">
        <v>139</v>
      </c>
      <c r="I454" s="99" t="s">
        <v>2211</v>
      </c>
      <c r="J454" s="100">
        <v>12000</v>
      </c>
      <c r="K454" s="100">
        <f t="shared" si="25"/>
        <v>1629592</v>
      </c>
      <c r="L454" s="79"/>
      <c r="M454" s="100">
        <v>1629592</v>
      </c>
      <c r="O454" s="98" t="s">
        <v>1618</v>
      </c>
      <c r="P454" s="99" t="s">
        <v>2146</v>
      </c>
      <c r="Q454" s="79"/>
      <c r="R454" s="46">
        <f t="shared" si="26"/>
        <v>891105</v>
      </c>
      <c r="S454" s="100">
        <v>65700</v>
      </c>
      <c r="T454" s="100">
        <v>825405</v>
      </c>
      <c r="V454" s="98" t="s">
        <v>1657</v>
      </c>
      <c r="W454" s="99" t="s">
        <v>2158</v>
      </c>
      <c r="X454" s="100">
        <v>40953</v>
      </c>
      <c r="Y454" s="100">
        <f t="shared" si="27"/>
        <v>246703</v>
      </c>
      <c r="Z454" s="100">
        <v>241703</v>
      </c>
      <c r="AA454" s="100">
        <v>5000</v>
      </c>
    </row>
    <row r="455" spans="1:27" ht="15">
      <c r="A455" s="98" t="s">
        <v>15</v>
      </c>
      <c r="B455" s="99" t="s">
        <v>2178</v>
      </c>
      <c r="C455" s="100">
        <v>6025120</v>
      </c>
      <c r="D455" s="100">
        <f aca="true" t="shared" si="28" ref="D455:D518">E455+F455</f>
        <v>2404484</v>
      </c>
      <c r="E455" s="100">
        <v>588595</v>
      </c>
      <c r="F455" s="100">
        <v>1815889</v>
      </c>
      <c r="H455" s="98" t="s">
        <v>142</v>
      </c>
      <c r="I455" s="99" t="s">
        <v>2212</v>
      </c>
      <c r="J455" s="79"/>
      <c r="K455" s="100">
        <f aca="true" t="shared" si="29" ref="K455:K491">L455+M455</f>
        <v>9301</v>
      </c>
      <c r="L455" s="79"/>
      <c r="M455" s="100">
        <v>9301</v>
      </c>
      <c r="O455" s="98" t="s">
        <v>1621</v>
      </c>
      <c r="P455" s="99" t="s">
        <v>2147</v>
      </c>
      <c r="Q455" s="100">
        <v>91805</v>
      </c>
      <c r="R455" s="46">
        <f aca="true" t="shared" si="30" ref="R455:R518">S455+T455</f>
        <v>4168419</v>
      </c>
      <c r="S455" s="100">
        <v>557728</v>
      </c>
      <c r="T455" s="100">
        <v>3610691</v>
      </c>
      <c r="V455" s="98" t="s">
        <v>1660</v>
      </c>
      <c r="W455" s="99" t="s">
        <v>2159</v>
      </c>
      <c r="X455" s="100">
        <v>274610</v>
      </c>
      <c r="Y455" s="100">
        <f aca="true" t="shared" si="31" ref="Y455:Y518">Z455+AA455</f>
        <v>600</v>
      </c>
      <c r="Z455" s="79"/>
      <c r="AA455" s="100">
        <v>600</v>
      </c>
    </row>
    <row r="456" spans="1:27" ht="15">
      <c r="A456" s="98" t="s">
        <v>18</v>
      </c>
      <c r="B456" s="99" t="s">
        <v>2179</v>
      </c>
      <c r="C456" s="79"/>
      <c r="D456" s="100">
        <f t="shared" si="28"/>
        <v>138569</v>
      </c>
      <c r="E456" s="79"/>
      <c r="F456" s="100">
        <v>138569</v>
      </c>
      <c r="H456" s="98" t="s">
        <v>145</v>
      </c>
      <c r="I456" s="99" t="s">
        <v>2213</v>
      </c>
      <c r="J456" s="79"/>
      <c r="K456" s="100">
        <f t="shared" si="29"/>
        <v>186308</v>
      </c>
      <c r="L456" s="79"/>
      <c r="M456" s="100">
        <v>186308</v>
      </c>
      <c r="O456" s="98" t="s">
        <v>1624</v>
      </c>
      <c r="P456" s="99" t="s">
        <v>2293</v>
      </c>
      <c r="Q456" s="100">
        <v>570250</v>
      </c>
      <c r="R456" s="46">
        <f t="shared" si="30"/>
        <v>6767213</v>
      </c>
      <c r="S456" s="100">
        <v>1681500</v>
      </c>
      <c r="T456" s="100">
        <v>5085713</v>
      </c>
      <c r="V456" s="98" t="s">
        <v>1663</v>
      </c>
      <c r="W456" s="99" t="s">
        <v>2160</v>
      </c>
      <c r="X456" s="100">
        <v>48220</v>
      </c>
      <c r="Y456" s="100">
        <f t="shared" si="31"/>
        <v>3661610</v>
      </c>
      <c r="Z456" s="100">
        <v>3425900</v>
      </c>
      <c r="AA456" s="100">
        <v>235710</v>
      </c>
    </row>
    <row r="457" spans="1:27" ht="15">
      <c r="A457" s="98" t="s">
        <v>24</v>
      </c>
      <c r="B457" s="99" t="s">
        <v>2180</v>
      </c>
      <c r="C457" s="100">
        <v>407501</v>
      </c>
      <c r="D457" s="100">
        <f t="shared" si="28"/>
        <v>905600</v>
      </c>
      <c r="E457" s="100">
        <v>40000</v>
      </c>
      <c r="F457" s="100">
        <v>865600</v>
      </c>
      <c r="H457" s="98" t="s">
        <v>148</v>
      </c>
      <c r="I457" s="99" t="s">
        <v>2265</v>
      </c>
      <c r="J457" s="79"/>
      <c r="K457" s="100">
        <f t="shared" si="29"/>
        <v>1108200</v>
      </c>
      <c r="L457" s="79"/>
      <c r="M457" s="100">
        <v>1108200</v>
      </c>
      <c r="O457" s="98" t="s">
        <v>1627</v>
      </c>
      <c r="P457" s="99" t="s">
        <v>2148</v>
      </c>
      <c r="Q457" s="100">
        <v>145514</v>
      </c>
      <c r="R457" s="46">
        <f t="shared" si="30"/>
        <v>807874</v>
      </c>
      <c r="S457" s="100">
        <v>8800</v>
      </c>
      <c r="T457" s="100">
        <v>799074</v>
      </c>
      <c r="V457" s="98" t="s">
        <v>1666</v>
      </c>
      <c r="W457" s="99" t="s">
        <v>2161</v>
      </c>
      <c r="X457" s="100">
        <v>1144204</v>
      </c>
      <c r="Y457" s="100">
        <f t="shared" si="31"/>
        <v>40005</v>
      </c>
      <c r="Z457" s="79"/>
      <c r="AA457" s="100">
        <v>40005</v>
      </c>
    </row>
    <row r="458" spans="1:27" ht="15">
      <c r="A458" s="98" t="s">
        <v>27</v>
      </c>
      <c r="B458" s="99" t="s">
        <v>2264</v>
      </c>
      <c r="C458" s="100">
        <v>566700</v>
      </c>
      <c r="D458" s="100">
        <f t="shared" si="28"/>
        <v>323837</v>
      </c>
      <c r="E458" s="79"/>
      <c r="F458" s="100">
        <v>323837</v>
      </c>
      <c r="H458" s="98" t="s">
        <v>151</v>
      </c>
      <c r="I458" s="99" t="s">
        <v>2214</v>
      </c>
      <c r="J458" s="79"/>
      <c r="K458" s="100">
        <f t="shared" si="29"/>
        <v>37800</v>
      </c>
      <c r="L458" s="79"/>
      <c r="M458" s="100">
        <v>37800</v>
      </c>
      <c r="O458" s="98" t="s">
        <v>1630</v>
      </c>
      <c r="P458" s="99" t="s">
        <v>2149</v>
      </c>
      <c r="Q458" s="79"/>
      <c r="R458" s="46">
        <f t="shared" si="30"/>
        <v>201055</v>
      </c>
      <c r="S458" s="79"/>
      <c r="T458" s="100">
        <v>201055</v>
      </c>
      <c r="V458" s="98" t="s">
        <v>1669</v>
      </c>
      <c r="W458" s="99" t="s">
        <v>2162</v>
      </c>
      <c r="X458" s="79"/>
      <c r="Y458" s="100">
        <f t="shared" si="31"/>
        <v>221709</v>
      </c>
      <c r="Z458" s="79"/>
      <c r="AA458" s="100">
        <v>221709</v>
      </c>
    </row>
    <row r="459" spans="1:27" ht="15">
      <c r="A459" s="98" t="s">
        <v>32</v>
      </c>
      <c r="B459" s="99" t="s">
        <v>2182</v>
      </c>
      <c r="C459" s="79"/>
      <c r="D459" s="100">
        <f t="shared" si="28"/>
        <v>104937</v>
      </c>
      <c r="E459" s="79"/>
      <c r="F459" s="100">
        <v>104937</v>
      </c>
      <c r="H459" s="98" t="s">
        <v>154</v>
      </c>
      <c r="I459" s="99" t="s">
        <v>2215</v>
      </c>
      <c r="J459" s="100">
        <v>1692001</v>
      </c>
      <c r="K459" s="100">
        <f t="shared" si="29"/>
        <v>2283600</v>
      </c>
      <c r="L459" s="100">
        <v>782000</v>
      </c>
      <c r="M459" s="100">
        <v>1501600</v>
      </c>
      <c r="O459" s="98" t="s">
        <v>1633</v>
      </c>
      <c r="P459" s="99" t="s">
        <v>2150</v>
      </c>
      <c r="Q459" s="100">
        <v>175400</v>
      </c>
      <c r="R459" s="46">
        <f t="shared" si="30"/>
        <v>1233242</v>
      </c>
      <c r="S459" s="100">
        <v>111300</v>
      </c>
      <c r="T459" s="100">
        <v>1121942</v>
      </c>
      <c r="V459" s="98" t="s">
        <v>1672</v>
      </c>
      <c r="W459" s="99" t="s">
        <v>2163</v>
      </c>
      <c r="X459" s="100">
        <v>100132</v>
      </c>
      <c r="Y459" s="100">
        <f t="shared" si="31"/>
        <v>729614</v>
      </c>
      <c r="Z459" s="79"/>
      <c r="AA459" s="100">
        <v>729614</v>
      </c>
    </row>
    <row r="460" spans="1:27" ht="15">
      <c r="A460" s="98" t="s">
        <v>35</v>
      </c>
      <c r="B460" s="99" t="s">
        <v>2183</v>
      </c>
      <c r="C460" s="79"/>
      <c r="D460" s="100">
        <f t="shared" si="28"/>
        <v>159700</v>
      </c>
      <c r="E460" s="100">
        <v>25000</v>
      </c>
      <c r="F460" s="100">
        <v>134700</v>
      </c>
      <c r="H460" s="98" t="s">
        <v>157</v>
      </c>
      <c r="I460" s="99" t="s">
        <v>2216</v>
      </c>
      <c r="J460" s="79"/>
      <c r="K460" s="100">
        <f t="shared" si="29"/>
        <v>2806085</v>
      </c>
      <c r="L460" s="100">
        <v>240000</v>
      </c>
      <c r="M460" s="100">
        <v>2566085</v>
      </c>
      <c r="O460" s="98" t="s">
        <v>1636</v>
      </c>
      <c r="P460" s="99" t="s">
        <v>2151</v>
      </c>
      <c r="Q460" s="79"/>
      <c r="R460" s="46">
        <f t="shared" si="30"/>
        <v>993894</v>
      </c>
      <c r="S460" s="100">
        <v>119216</v>
      </c>
      <c r="T460" s="100">
        <v>874678</v>
      </c>
      <c r="V460" s="98" t="s">
        <v>1675</v>
      </c>
      <c r="W460" s="99" t="s">
        <v>2164</v>
      </c>
      <c r="X460" s="100">
        <v>64806</v>
      </c>
      <c r="Y460" s="100">
        <f t="shared" si="31"/>
        <v>242828</v>
      </c>
      <c r="Z460" s="100">
        <v>6850</v>
      </c>
      <c r="AA460" s="100">
        <v>235978</v>
      </c>
    </row>
    <row r="461" spans="1:27" ht="15">
      <c r="A461" s="98" t="s">
        <v>38</v>
      </c>
      <c r="B461" s="99" t="s">
        <v>2184</v>
      </c>
      <c r="C461" s="79"/>
      <c r="D461" s="100">
        <f t="shared" si="28"/>
        <v>208281</v>
      </c>
      <c r="E461" s="79"/>
      <c r="F461" s="100">
        <v>208281</v>
      </c>
      <c r="H461" s="98" t="s">
        <v>160</v>
      </c>
      <c r="I461" s="99" t="s">
        <v>2217</v>
      </c>
      <c r="J461" s="100">
        <v>4993</v>
      </c>
      <c r="K461" s="100">
        <f t="shared" si="29"/>
        <v>316800</v>
      </c>
      <c r="L461" s="79"/>
      <c r="M461" s="100">
        <v>316800</v>
      </c>
      <c r="O461" s="98" t="s">
        <v>1639</v>
      </c>
      <c r="P461" s="99" t="s">
        <v>2152</v>
      </c>
      <c r="Q461" s="79"/>
      <c r="R461" s="46">
        <f t="shared" si="30"/>
        <v>1061754</v>
      </c>
      <c r="S461" s="100">
        <v>332250</v>
      </c>
      <c r="T461" s="100">
        <v>729504</v>
      </c>
      <c r="V461" s="98" t="s">
        <v>1678</v>
      </c>
      <c r="W461" s="99" t="s">
        <v>2165</v>
      </c>
      <c r="X461" s="100">
        <v>139600</v>
      </c>
      <c r="Y461" s="100">
        <f t="shared" si="31"/>
        <v>519779</v>
      </c>
      <c r="Z461" s="79"/>
      <c r="AA461" s="100">
        <v>519779</v>
      </c>
    </row>
    <row r="462" spans="1:27" ht="15">
      <c r="A462" s="98" t="s">
        <v>41</v>
      </c>
      <c r="B462" s="99" t="s">
        <v>2185</v>
      </c>
      <c r="C462" s="100">
        <v>13000</v>
      </c>
      <c r="D462" s="100">
        <f t="shared" si="28"/>
        <v>54033</v>
      </c>
      <c r="E462" s="79"/>
      <c r="F462" s="100">
        <v>54033</v>
      </c>
      <c r="H462" s="98" t="s">
        <v>163</v>
      </c>
      <c r="I462" s="99" t="s">
        <v>2218</v>
      </c>
      <c r="J462" s="79"/>
      <c r="K462" s="100">
        <f t="shared" si="29"/>
        <v>2203</v>
      </c>
      <c r="L462" s="79"/>
      <c r="M462" s="100">
        <v>2203</v>
      </c>
      <c r="O462" s="98" t="s">
        <v>1642</v>
      </c>
      <c r="P462" s="99" t="s">
        <v>2153</v>
      </c>
      <c r="Q462" s="100">
        <v>834556</v>
      </c>
      <c r="R462" s="46">
        <f t="shared" si="30"/>
        <v>8778022</v>
      </c>
      <c r="S462" s="100">
        <v>711677</v>
      </c>
      <c r="T462" s="100">
        <v>8066345</v>
      </c>
      <c r="V462" s="98" t="s">
        <v>1681</v>
      </c>
      <c r="W462" s="99" t="s">
        <v>2166</v>
      </c>
      <c r="X462" s="100">
        <v>21000</v>
      </c>
      <c r="Y462" s="100">
        <f t="shared" si="31"/>
        <v>149108</v>
      </c>
      <c r="Z462" s="79"/>
      <c r="AA462" s="100">
        <v>149108</v>
      </c>
    </row>
    <row r="463" spans="1:27" ht="15">
      <c r="A463" s="98" t="s">
        <v>43</v>
      </c>
      <c r="B463" s="99" t="s">
        <v>2186</v>
      </c>
      <c r="C463" s="100">
        <v>1201400</v>
      </c>
      <c r="D463" s="100">
        <f t="shared" si="28"/>
        <v>2469874</v>
      </c>
      <c r="E463" s="100">
        <v>677150</v>
      </c>
      <c r="F463" s="100">
        <v>1792724</v>
      </c>
      <c r="H463" s="98" t="s">
        <v>166</v>
      </c>
      <c r="I463" s="99" t="s">
        <v>2219</v>
      </c>
      <c r="J463" s="79"/>
      <c r="K463" s="100">
        <f t="shared" si="29"/>
        <v>895087</v>
      </c>
      <c r="L463" s="79"/>
      <c r="M463" s="100">
        <v>895087</v>
      </c>
      <c r="O463" s="98" t="s">
        <v>1645</v>
      </c>
      <c r="P463" s="99" t="s">
        <v>2154</v>
      </c>
      <c r="Q463" s="100">
        <v>1049000</v>
      </c>
      <c r="R463" s="46">
        <f t="shared" si="30"/>
        <v>4295967</v>
      </c>
      <c r="S463" s="100">
        <v>810550</v>
      </c>
      <c r="T463" s="100">
        <v>3485417</v>
      </c>
      <c r="V463" s="98" t="s">
        <v>1689</v>
      </c>
      <c r="W463" s="99" t="s">
        <v>2167</v>
      </c>
      <c r="X463" s="100">
        <v>1200</v>
      </c>
      <c r="Y463" s="100">
        <f t="shared" si="31"/>
        <v>32700</v>
      </c>
      <c r="Z463" s="79"/>
      <c r="AA463" s="100">
        <v>32700</v>
      </c>
    </row>
    <row r="464" spans="1:27" ht="15">
      <c r="A464" s="98" t="s">
        <v>46</v>
      </c>
      <c r="B464" s="99" t="s">
        <v>2187</v>
      </c>
      <c r="C464" s="100">
        <v>52800</v>
      </c>
      <c r="D464" s="100">
        <f t="shared" si="28"/>
        <v>598546</v>
      </c>
      <c r="E464" s="100">
        <v>347000</v>
      </c>
      <c r="F464" s="100">
        <v>251546</v>
      </c>
      <c r="H464" s="98" t="s">
        <v>169</v>
      </c>
      <c r="I464" s="99" t="s">
        <v>2220</v>
      </c>
      <c r="J464" s="79"/>
      <c r="K464" s="100">
        <f t="shared" si="29"/>
        <v>54829</v>
      </c>
      <c r="L464" s="79"/>
      <c r="M464" s="100">
        <v>54829</v>
      </c>
      <c r="O464" s="98" t="s">
        <v>1648</v>
      </c>
      <c r="P464" s="99" t="s">
        <v>2155</v>
      </c>
      <c r="Q464" s="100">
        <v>1849400</v>
      </c>
      <c r="R464" s="46">
        <f t="shared" si="30"/>
        <v>907069</v>
      </c>
      <c r="S464" s="100">
        <v>131890</v>
      </c>
      <c r="T464" s="100">
        <v>775179</v>
      </c>
      <c r="V464" s="98" t="s">
        <v>1692</v>
      </c>
      <c r="W464" s="99" t="s">
        <v>2168</v>
      </c>
      <c r="X464" s="100">
        <v>114550</v>
      </c>
      <c r="Y464" s="100">
        <f t="shared" si="31"/>
        <v>357578</v>
      </c>
      <c r="Z464" s="100">
        <v>45400</v>
      </c>
      <c r="AA464" s="100">
        <v>312178</v>
      </c>
    </row>
    <row r="465" spans="1:27" ht="15">
      <c r="A465" s="98" t="s">
        <v>53</v>
      </c>
      <c r="B465" s="99" t="s">
        <v>2188</v>
      </c>
      <c r="C465" s="100">
        <v>210000</v>
      </c>
      <c r="D465" s="100">
        <f t="shared" si="28"/>
        <v>327635</v>
      </c>
      <c r="E465" s="100">
        <v>58400</v>
      </c>
      <c r="F465" s="100">
        <v>269235</v>
      </c>
      <c r="H465" s="98" t="s">
        <v>172</v>
      </c>
      <c r="I465" s="99" t="s">
        <v>2221</v>
      </c>
      <c r="J465" s="79"/>
      <c r="K465" s="100">
        <f t="shared" si="29"/>
        <v>88003</v>
      </c>
      <c r="L465" s="79"/>
      <c r="M465" s="100">
        <v>88003</v>
      </c>
      <c r="O465" s="98" t="s">
        <v>1651</v>
      </c>
      <c r="P465" s="99" t="s">
        <v>2156</v>
      </c>
      <c r="Q465" s="79"/>
      <c r="R465" s="46">
        <f t="shared" si="30"/>
        <v>259044</v>
      </c>
      <c r="S465" s="100">
        <v>13600</v>
      </c>
      <c r="T465" s="100">
        <v>245444</v>
      </c>
      <c r="V465" s="98" t="s">
        <v>1695</v>
      </c>
      <c r="W465" s="99" t="s">
        <v>2248</v>
      </c>
      <c r="X465" s="100">
        <v>129500</v>
      </c>
      <c r="Y465" s="100">
        <f t="shared" si="31"/>
        <v>348402</v>
      </c>
      <c r="Z465" s="100">
        <v>5600</v>
      </c>
      <c r="AA465" s="100">
        <v>342802</v>
      </c>
    </row>
    <row r="466" spans="1:27" ht="15">
      <c r="A466" s="98" t="s">
        <v>56</v>
      </c>
      <c r="B466" s="99" t="s">
        <v>2249</v>
      </c>
      <c r="C466" s="79"/>
      <c r="D466" s="100">
        <f t="shared" si="28"/>
        <v>7500</v>
      </c>
      <c r="E466" s="79"/>
      <c r="F466" s="100">
        <v>7500</v>
      </c>
      <c r="H466" s="98" t="s">
        <v>175</v>
      </c>
      <c r="I466" s="99" t="s">
        <v>2222</v>
      </c>
      <c r="J466" s="100">
        <v>666000</v>
      </c>
      <c r="K466" s="100">
        <f t="shared" si="29"/>
        <v>255410</v>
      </c>
      <c r="L466" s="79"/>
      <c r="M466" s="100">
        <v>255410</v>
      </c>
      <c r="O466" s="98" t="s">
        <v>1654</v>
      </c>
      <c r="P466" s="99" t="s">
        <v>2157</v>
      </c>
      <c r="Q466" s="79"/>
      <c r="R466" s="46">
        <f t="shared" si="30"/>
        <v>61650</v>
      </c>
      <c r="S466" s="79"/>
      <c r="T466" s="100">
        <v>61650</v>
      </c>
      <c r="V466" s="98" t="s">
        <v>1698</v>
      </c>
      <c r="W466" s="99" t="s">
        <v>2169</v>
      </c>
      <c r="X466" s="79"/>
      <c r="Y466" s="100">
        <f t="shared" si="31"/>
        <v>120600</v>
      </c>
      <c r="Z466" s="100">
        <v>35000</v>
      </c>
      <c r="AA466" s="100">
        <v>85600</v>
      </c>
    </row>
    <row r="467" spans="1:27" ht="15">
      <c r="A467" s="98" t="s">
        <v>59</v>
      </c>
      <c r="B467" s="99" t="s">
        <v>2189</v>
      </c>
      <c r="C467" s="79"/>
      <c r="D467" s="100">
        <f t="shared" si="28"/>
        <v>16095</v>
      </c>
      <c r="E467" s="79"/>
      <c r="F467" s="100">
        <v>16095</v>
      </c>
      <c r="H467" s="98" t="s">
        <v>178</v>
      </c>
      <c r="I467" s="99" t="s">
        <v>1857</v>
      </c>
      <c r="J467" s="79"/>
      <c r="K467" s="100">
        <f t="shared" si="29"/>
        <v>7900</v>
      </c>
      <c r="L467" s="79"/>
      <c r="M467" s="100">
        <v>7900</v>
      </c>
      <c r="O467" s="98" t="s">
        <v>1657</v>
      </c>
      <c r="P467" s="99" t="s">
        <v>2158</v>
      </c>
      <c r="Q467" s="100">
        <v>70600</v>
      </c>
      <c r="R467" s="46">
        <f t="shared" si="30"/>
        <v>62355</v>
      </c>
      <c r="S467" s="79"/>
      <c r="T467" s="100">
        <v>62355</v>
      </c>
      <c r="V467" s="98" t="s">
        <v>1702</v>
      </c>
      <c r="W467" s="99" t="s">
        <v>2170</v>
      </c>
      <c r="X467" s="100">
        <v>32752</v>
      </c>
      <c r="Y467" s="100">
        <f t="shared" si="31"/>
        <v>1488393</v>
      </c>
      <c r="Z467" s="100">
        <v>31701</v>
      </c>
      <c r="AA467" s="100">
        <v>1456692</v>
      </c>
    </row>
    <row r="468" spans="1:27" ht="15">
      <c r="A468" s="98" t="s">
        <v>62</v>
      </c>
      <c r="B468" s="99" t="s">
        <v>2190</v>
      </c>
      <c r="C468" s="100">
        <v>687900</v>
      </c>
      <c r="D468" s="100">
        <f t="shared" si="28"/>
        <v>137290</v>
      </c>
      <c r="E468" s="79"/>
      <c r="F468" s="100">
        <v>137290</v>
      </c>
      <c r="H468" s="98" t="s">
        <v>180</v>
      </c>
      <c r="I468" s="99" t="s">
        <v>2223</v>
      </c>
      <c r="J468" s="79"/>
      <c r="K468" s="100">
        <f t="shared" si="29"/>
        <v>290452</v>
      </c>
      <c r="L468" s="100">
        <v>25000</v>
      </c>
      <c r="M468" s="100">
        <v>265452</v>
      </c>
      <c r="O468" s="98" t="s">
        <v>1660</v>
      </c>
      <c r="P468" s="99" t="s">
        <v>2159</v>
      </c>
      <c r="Q468" s="100">
        <v>36550</v>
      </c>
      <c r="R468" s="46">
        <f t="shared" si="30"/>
        <v>236970</v>
      </c>
      <c r="S468" s="100">
        <v>148050</v>
      </c>
      <c r="T468" s="100">
        <v>88920</v>
      </c>
      <c r="V468" s="98" t="s">
        <v>1705</v>
      </c>
      <c r="W468" s="99" t="s">
        <v>2171</v>
      </c>
      <c r="X468" s="100">
        <v>211605</v>
      </c>
      <c r="Y468" s="100">
        <f t="shared" si="31"/>
        <v>11541054</v>
      </c>
      <c r="Z468" s="100">
        <v>57351</v>
      </c>
      <c r="AA468" s="100">
        <v>11483703</v>
      </c>
    </row>
    <row r="469" spans="1:27" ht="15">
      <c r="A469" s="98" t="s">
        <v>65</v>
      </c>
      <c r="B469" s="99" t="s">
        <v>2191</v>
      </c>
      <c r="C469" s="79"/>
      <c r="D469" s="100">
        <f t="shared" si="28"/>
        <v>62812</v>
      </c>
      <c r="E469" s="100">
        <v>12000</v>
      </c>
      <c r="F469" s="100">
        <v>50812</v>
      </c>
      <c r="H469" s="98" t="s">
        <v>183</v>
      </c>
      <c r="I469" s="99" t="s">
        <v>1996</v>
      </c>
      <c r="J469" s="100">
        <v>20000</v>
      </c>
      <c r="K469" s="100">
        <f t="shared" si="29"/>
        <v>701059</v>
      </c>
      <c r="L469" s="100">
        <v>15000</v>
      </c>
      <c r="M469" s="100">
        <v>686059</v>
      </c>
      <c r="O469" s="98" t="s">
        <v>1663</v>
      </c>
      <c r="P469" s="99" t="s">
        <v>2160</v>
      </c>
      <c r="Q469" s="100">
        <v>11550</v>
      </c>
      <c r="R469" s="46">
        <f t="shared" si="30"/>
        <v>358978</v>
      </c>
      <c r="S469" s="100">
        <v>50600</v>
      </c>
      <c r="T469" s="100">
        <v>308378</v>
      </c>
      <c r="V469" s="98" t="s">
        <v>1708</v>
      </c>
      <c r="W469" s="99" t="s">
        <v>2172</v>
      </c>
      <c r="X469" s="100">
        <v>424200</v>
      </c>
      <c r="Y469" s="100">
        <f t="shared" si="31"/>
        <v>1496113</v>
      </c>
      <c r="Z469" s="100">
        <v>25100</v>
      </c>
      <c r="AA469" s="100">
        <v>1471013</v>
      </c>
    </row>
    <row r="470" spans="1:27" ht="15">
      <c r="A470" s="98" t="s">
        <v>68</v>
      </c>
      <c r="B470" s="99" t="s">
        <v>2192</v>
      </c>
      <c r="C470" s="79"/>
      <c r="D470" s="100">
        <f t="shared" si="28"/>
        <v>225075</v>
      </c>
      <c r="E470" s="100">
        <v>62295</v>
      </c>
      <c r="F470" s="100">
        <v>162780</v>
      </c>
      <c r="H470" s="98" t="s">
        <v>185</v>
      </c>
      <c r="I470" s="99" t="s">
        <v>2224</v>
      </c>
      <c r="J470" s="100">
        <v>209871</v>
      </c>
      <c r="K470" s="100">
        <f t="shared" si="29"/>
        <v>986471</v>
      </c>
      <c r="L470" s="79"/>
      <c r="M470" s="100">
        <v>986471</v>
      </c>
      <c r="O470" s="98" t="s">
        <v>1666</v>
      </c>
      <c r="P470" s="99" t="s">
        <v>2161</v>
      </c>
      <c r="Q470" s="79"/>
      <c r="R470" s="46">
        <f t="shared" si="30"/>
        <v>274808</v>
      </c>
      <c r="S470" s="100">
        <v>10400</v>
      </c>
      <c r="T470" s="100">
        <v>264408</v>
      </c>
      <c r="V470" s="98" t="s">
        <v>1711</v>
      </c>
      <c r="W470" s="99" t="s">
        <v>2173</v>
      </c>
      <c r="X470" s="79"/>
      <c r="Y470" s="100">
        <f t="shared" si="31"/>
        <v>3614763</v>
      </c>
      <c r="Z470" s="79"/>
      <c r="AA470" s="100">
        <v>3614763</v>
      </c>
    </row>
    <row r="471" spans="1:27" ht="15">
      <c r="A471" s="98" t="s">
        <v>71</v>
      </c>
      <c r="B471" s="99" t="s">
        <v>2193</v>
      </c>
      <c r="C471" s="79"/>
      <c r="D471" s="100">
        <f t="shared" si="28"/>
        <v>17250</v>
      </c>
      <c r="E471" s="79"/>
      <c r="F471" s="100">
        <v>17250</v>
      </c>
      <c r="H471" s="98" t="s">
        <v>191</v>
      </c>
      <c r="I471" s="99" t="s">
        <v>2226</v>
      </c>
      <c r="J471" s="79"/>
      <c r="K471" s="100">
        <f t="shared" si="29"/>
        <v>3</v>
      </c>
      <c r="L471" s="79"/>
      <c r="M471" s="100">
        <v>3</v>
      </c>
      <c r="O471" s="98" t="s">
        <v>1669</v>
      </c>
      <c r="P471" s="99" t="s">
        <v>2162</v>
      </c>
      <c r="Q471" s="79"/>
      <c r="R471" s="46">
        <f t="shared" si="30"/>
        <v>167761</v>
      </c>
      <c r="S471" s="79"/>
      <c r="T471" s="100">
        <v>167761</v>
      </c>
      <c r="V471" s="98" t="s">
        <v>1714</v>
      </c>
      <c r="W471" s="99" t="s">
        <v>2174</v>
      </c>
      <c r="X471" s="79"/>
      <c r="Y471" s="100">
        <f t="shared" si="31"/>
        <v>60900</v>
      </c>
      <c r="Z471" s="79"/>
      <c r="AA471" s="100">
        <v>60900</v>
      </c>
    </row>
    <row r="472" spans="1:27" ht="15">
      <c r="A472" s="98" t="s">
        <v>74</v>
      </c>
      <c r="B472" s="99" t="s">
        <v>2194</v>
      </c>
      <c r="C472" s="79"/>
      <c r="D472" s="100">
        <f t="shared" si="28"/>
        <v>78708</v>
      </c>
      <c r="E472" s="79"/>
      <c r="F472" s="100">
        <v>78708</v>
      </c>
      <c r="H472" s="98" t="s">
        <v>193</v>
      </c>
      <c r="I472" s="99" t="s">
        <v>2295</v>
      </c>
      <c r="J472" s="79"/>
      <c r="K472" s="100">
        <f t="shared" si="29"/>
        <v>293150</v>
      </c>
      <c r="L472" s="79"/>
      <c r="M472" s="100">
        <v>293150</v>
      </c>
      <c r="O472" s="98" t="s">
        <v>1672</v>
      </c>
      <c r="P472" s="99" t="s">
        <v>2163</v>
      </c>
      <c r="Q472" s="100">
        <v>80000</v>
      </c>
      <c r="R472" s="46">
        <f t="shared" si="30"/>
        <v>639827</v>
      </c>
      <c r="S472" s="100">
        <v>49593</v>
      </c>
      <c r="T472" s="100">
        <v>590234</v>
      </c>
      <c r="V472" s="98" t="s">
        <v>1717</v>
      </c>
      <c r="W472" s="99" t="s">
        <v>2175</v>
      </c>
      <c r="X472" s="100">
        <v>114000</v>
      </c>
      <c r="Y472" s="100">
        <f t="shared" si="31"/>
        <v>13714033</v>
      </c>
      <c r="Z472" s="100">
        <v>1032180</v>
      </c>
      <c r="AA472" s="100">
        <v>12681853</v>
      </c>
    </row>
    <row r="473" spans="1:27" ht="15">
      <c r="A473" s="98" t="s">
        <v>77</v>
      </c>
      <c r="B473" s="99" t="s">
        <v>2195</v>
      </c>
      <c r="C473" s="79"/>
      <c r="D473" s="100">
        <f t="shared" si="28"/>
        <v>116539</v>
      </c>
      <c r="E473" s="100">
        <v>10600</v>
      </c>
      <c r="F473" s="100">
        <v>105939</v>
      </c>
      <c r="H473" s="98" t="s">
        <v>194</v>
      </c>
      <c r="I473" s="99" t="s">
        <v>2228</v>
      </c>
      <c r="J473" s="79"/>
      <c r="K473" s="100">
        <f t="shared" si="29"/>
        <v>56993</v>
      </c>
      <c r="L473" s="79"/>
      <c r="M473" s="100">
        <v>56993</v>
      </c>
      <c r="O473" s="98" t="s">
        <v>1675</v>
      </c>
      <c r="P473" s="99" t="s">
        <v>2164</v>
      </c>
      <c r="Q473" s="100">
        <v>395800</v>
      </c>
      <c r="R473" s="46">
        <f t="shared" si="30"/>
        <v>1161378</v>
      </c>
      <c r="S473" s="100">
        <v>6500</v>
      </c>
      <c r="T473" s="100">
        <v>1154878</v>
      </c>
      <c r="V473" s="98" t="s">
        <v>1720</v>
      </c>
      <c r="W473" s="99" t="s">
        <v>2176</v>
      </c>
      <c r="X473" s="79"/>
      <c r="Y473" s="100">
        <f t="shared" si="31"/>
        <v>29120</v>
      </c>
      <c r="Z473" s="79"/>
      <c r="AA473" s="100">
        <v>29120</v>
      </c>
    </row>
    <row r="474" spans="1:27" ht="15">
      <c r="A474" s="98" t="s">
        <v>80</v>
      </c>
      <c r="B474" s="99" t="s">
        <v>2196</v>
      </c>
      <c r="C474" s="79"/>
      <c r="D474" s="100">
        <f t="shared" si="28"/>
        <v>267371</v>
      </c>
      <c r="E474" s="100">
        <v>64450</v>
      </c>
      <c r="F474" s="100">
        <v>202921</v>
      </c>
      <c r="H474" s="98" t="s">
        <v>201</v>
      </c>
      <c r="I474" s="99" t="s">
        <v>2229</v>
      </c>
      <c r="J474" s="79"/>
      <c r="K474" s="100">
        <f t="shared" si="29"/>
        <v>41100</v>
      </c>
      <c r="L474" s="79"/>
      <c r="M474" s="100">
        <v>41100</v>
      </c>
      <c r="O474" s="98" t="s">
        <v>1678</v>
      </c>
      <c r="P474" s="99" t="s">
        <v>2165</v>
      </c>
      <c r="Q474" s="100">
        <v>16700</v>
      </c>
      <c r="R474" s="46">
        <f t="shared" si="30"/>
        <v>127331</v>
      </c>
      <c r="S474" s="100">
        <v>100</v>
      </c>
      <c r="T474" s="100">
        <v>127231</v>
      </c>
      <c r="V474" s="98" t="s">
        <v>1723</v>
      </c>
      <c r="W474" s="99" t="s">
        <v>1946</v>
      </c>
      <c r="X474" s="100">
        <v>8980940</v>
      </c>
      <c r="Y474" s="100">
        <f t="shared" si="31"/>
        <v>20510853</v>
      </c>
      <c r="Z474" s="79"/>
      <c r="AA474" s="100">
        <v>20510853</v>
      </c>
    </row>
    <row r="475" spans="1:27" ht="15">
      <c r="A475" s="98" t="s">
        <v>83</v>
      </c>
      <c r="B475" s="99" t="s">
        <v>2197</v>
      </c>
      <c r="C475" s="100">
        <v>36850</v>
      </c>
      <c r="D475" s="100">
        <f t="shared" si="28"/>
        <v>371398</v>
      </c>
      <c r="E475" s="100">
        <v>2800</v>
      </c>
      <c r="F475" s="100">
        <v>368598</v>
      </c>
      <c r="H475" s="98" t="s">
        <v>204</v>
      </c>
      <c r="I475" s="99" t="s">
        <v>1913</v>
      </c>
      <c r="J475" s="79"/>
      <c r="K475" s="100">
        <f t="shared" si="29"/>
        <v>174718</v>
      </c>
      <c r="L475" s="100">
        <v>27875</v>
      </c>
      <c r="M475" s="100">
        <v>146843</v>
      </c>
      <c r="O475" s="98" t="s">
        <v>1681</v>
      </c>
      <c r="P475" s="99" t="s">
        <v>2166</v>
      </c>
      <c r="Q475" s="79"/>
      <c r="R475" s="46">
        <f t="shared" si="30"/>
        <v>174918</v>
      </c>
      <c r="S475" s="79"/>
      <c r="T475" s="100">
        <v>174918</v>
      </c>
      <c r="V475" s="98" t="s">
        <v>1725</v>
      </c>
      <c r="W475" s="99" t="s">
        <v>2177</v>
      </c>
      <c r="X475" s="100">
        <v>5552800</v>
      </c>
      <c r="Y475" s="100">
        <f t="shared" si="31"/>
        <v>1701457</v>
      </c>
      <c r="Z475" s="79"/>
      <c r="AA475" s="100">
        <v>1701457</v>
      </c>
    </row>
    <row r="476" spans="1:27" ht="15">
      <c r="A476" s="98" t="s">
        <v>86</v>
      </c>
      <c r="B476" s="99" t="s">
        <v>2198</v>
      </c>
      <c r="C476" s="79"/>
      <c r="D476" s="100">
        <f t="shared" si="28"/>
        <v>34965</v>
      </c>
      <c r="E476" s="100">
        <v>19950</v>
      </c>
      <c r="F476" s="100">
        <v>15015</v>
      </c>
      <c r="H476" s="98" t="s">
        <v>207</v>
      </c>
      <c r="I476" s="99" t="s">
        <v>2230</v>
      </c>
      <c r="J476" s="79"/>
      <c r="K476" s="100">
        <f t="shared" si="29"/>
        <v>745424</v>
      </c>
      <c r="L476" s="79"/>
      <c r="M476" s="100">
        <v>745424</v>
      </c>
      <c r="O476" s="98" t="s">
        <v>1689</v>
      </c>
      <c r="P476" s="99" t="s">
        <v>2167</v>
      </c>
      <c r="Q476" s="79"/>
      <c r="R476" s="46">
        <f t="shared" si="30"/>
        <v>205814</v>
      </c>
      <c r="S476" s="100">
        <v>32850</v>
      </c>
      <c r="T476" s="100">
        <v>172964</v>
      </c>
      <c r="V476" s="98" t="s">
        <v>15</v>
      </c>
      <c r="W476" s="99" t="s">
        <v>2178</v>
      </c>
      <c r="X476" s="100">
        <v>1909928</v>
      </c>
      <c r="Y476" s="100">
        <f t="shared" si="31"/>
        <v>3408480</v>
      </c>
      <c r="Z476" s="100">
        <v>4</v>
      </c>
      <c r="AA476" s="100">
        <v>3408476</v>
      </c>
    </row>
    <row r="477" spans="1:27" ht="15">
      <c r="A477" s="98" t="s">
        <v>89</v>
      </c>
      <c r="B477" s="99" t="s">
        <v>2199</v>
      </c>
      <c r="C477" s="79"/>
      <c r="D477" s="100">
        <f t="shared" si="28"/>
        <v>55250</v>
      </c>
      <c r="E477" s="79"/>
      <c r="F477" s="100">
        <v>55250</v>
      </c>
      <c r="H477" s="98" t="s">
        <v>209</v>
      </c>
      <c r="I477" s="99" t="s">
        <v>2231</v>
      </c>
      <c r="J477" s="79"/>
      <c r="K477" s="100">
        <f t="shared" si="29"/>
        <v>2560</v>
      </c>
      <c r="L477" s="79"/>
      <c r="M477" s="100">
        <v>2560</v>
      </c>
      <c r="O477" s="98" t="s">
        <v>1692</v>
      </c>
      <c r="P477" s="99" t="s">
        <v>2168</v>
      </c>
      <c r="Q477" s="100">
        <v>312223</v>
      </c>
      <c r="R477" s="46">
        <f t="shared" si="30"/>
        <v>787336</v>
      </c>
      <c r="S477" s="100">
        <v>20400</v>
      </c>
      <c r="T477" s="100">
        <v>766936</v>
      </c>
      <c r="V477" s="98" t="s">
        <v>18</v>
      </c>
      <c r="W477" s="99" t="s">
        <v>2179</v>
      </c>
      <c r="X477" s="79"/>
      <c r="Y477" s="100">
        <f t="shared" si="31"/>
        <v>119149</v>
      </c>
      <c r="Z477" s="100">
        <v>0</v>
      </c>
      <c r="AA477" s="100">
        <v>119149</v>
      </c>
    </row>
    <row r="478" spans="1:27" ht="15">
      <c r="A478" s="98" t="s">
        <v>92</v>
      </c>
      <c r="B478" s="99" t="s">
        <v>2200</v>
      </c>
      <c r="C478" s="79"/>
      <c r="D478" s="100">
        <f t="shared" si="28"/>
        <v>131813</v>
      </c>
      <c r="E478" s="79"/>
      <c r="F478" s="100">
        <v>131813</v>
      </c>
      <c r="H478" s="98" t="s">
        <v>212</v>
      </c>
      <c r="I478" s="99" t="s">
        <v>2232</v>
      </c>
      <c r="J478" s="100">
        <v>10500</v>
      </c>
      <c r="K478" s="100">
        <f t="shared" si="29"/>
        <v>65196</v>
      </c>
      <c r="L478" s="79"/>
      <c r="M478" s="100">
        <v>65196</v>
      </c>
      <c r="O478" s="98" t="s">
        <v>1695</v>
      </c>
      <c r="P478" s="99" t="s">
        <v>2248</v>
      </c>
      <c r="Q478" s="100">
        <v>186075</v>
      </c>
      <c r="R478" s="46">
        <f t="shared" si="30"/>
        <v>268172</v>
      </c>
      <c r="S478" s="100">
        <v>130000</v>
      </c>
      <c r="T478" s="100">
        <v>138172</v>
      </c>
      <c r="V478" s="98" t="s">
        <v>24</v>
      </c>
      <c r="W478" s="99" t="s">
        <v>2180</v>
      </c>
      <c r="X478" s="100">
        <v>12208</v>
      </c>
      <c r="Y478" s="100">
        <f t="shared" si="31"/>
        <v>8965803</v>
      </c>
      <c r="Z478" s="100">
        <v>1729983</v>
      </c>
      <c r="AA478" s="100">
        <v>7235820</v>
      </c>
    </row>
    <row r="479" spans="1:27" ht="15">
      <c r="A479" s="98" t="s">
        <v>95</v>
      </c>
      <c r="B479" s="99" t="s">
        <v>2201</v>
      </c>
      <c r="C479" s="79"/>
      <c r="D479" s="100">
        <f t="shared" si="28"/>
        <v>45700</v>
      </c>
      <c r="E479" s="79"/>
      <c r="F479" s="100">
        <v>45700</v>
      </c>
      <c r="H479" s="98" t="s">
        <v>214</v>
      </c>
      <c r="I479" s="99" t="s">
        <v>2233</v>
      </c>
      <c r="J479" s="79"/>
      <c r="K479" s="100">
        <f t="shared" si="29"/>
        <v>42900</v>
      </c>
      <c r="L479" s="79"/>
      <c r="M479" s="100">
        <v>42900</v>
      </c>
      <c r="O479" s="98" t="s">
        <v>1698</v>
      </c>
      <c r="P479" s="99" t="s">
        <v>2169</v>
      </c>
      <c r="Q479" s="100">
        <v>10000</v>
      </c>
      <c r="R479" s="46">
        <f t="shared" si="30"/>
        <v>671726</v>
      </c>
      <c r="S479" s="79"/>
      <c r="T479" s="100">
        <v>671726</v>
      </c>
      <c r="V479" s="98" t="s">
        <v>27</v>
      </c>
      <c r="W479" s="99" t="s">
        <v>2264</v>
      </c>
      <c r="X479" s="100">
        <v>2581500</v>
      </c>
      <c r="Y479" s="100">
        <f t="shared" si="31"/>
        <v>559901</v>
      </c>
      <c r="Z479" s="79"/>
      <c r="AA479" s="100">
        <v>559901</v>
      </c>
    </row>
    <row r="480" spans="1:27" ht="15">
      <c r="A480" s="98" t="s">
        <v>98</v>
      </c>
      <c r="B480" s="99" t="s">
        <v>2202</v>
      </c>
      <c r="C480" s="79"/>
      <c r="D480" s="100">
        <f t="shared" si="28"/>
        <v>52925</v>
      </c>
      <c r="E480" s="79"/>
      <c r="F480" s="100">
        <v>52925</v>
      </c>
      <c r="H480" s="98" t="s">
        <v>217</v>
      </c>
      <c r="I480" s="99" t="s">
        <v>2234</v>
      </c>
      <c r="J480" s="79"/>
      <c r="K480" s="100">
        <f t="shared" si="29"/>
        <v>55609</v>
      </c>
      <c r="L480" s="79"/>
      <c r="M480" s="100">
        <v>55609</v>
      </c>
      <c r="O480" s="98" t="s">
        <v>1702</v>
      </c>
      <c r="P480" s="99" t="s">
        <v>2170</v>
      </c>
      <c r="Q480" s="79"/>
      <c r="R480" s="46">
        <f t="shared" si="30"/>
        <v>1775988</v>
      </c>
      <c r="S480" s="100">
        <v>223500</v>
      </c>
      <c r="T480" s="100">
        <v>1552488</v>
      </c>
      <c r="V480" s="98" t="s">
        <v>30</v>
      </c>
      <c r="W480" s="99" t="s">
        <v>2181</v>
      </c>
      <c r="X480" s="100">
        <v>67200</v>
      </c>
      <c r="Y480" s="100">
        <f t="shared" si="31"/>
        <v>122600</v>
      </c>
      <c r="Z480" s="79"/>
      <c r="AA480" s="100">
        <v>122600</v>
      </c>
    </row>
    <row r="481" spans="1:27" ht="15">
      <c r="A481" s="98" t="s">
        <v>101</v>
      </c>
      <c r="B481" s="99" t="s">
        <v>2294</v>
      </c>
      <c r="C481" s="79"/>
      <c r="D481" s="100">
        <f t="shared" si="28"/>
        <v>925761</v>
      </c>
      <c r="E481" s="79"/>
      <c r="F481" s="100">
        <v>925761</v>
      </c>
      <c r="H481" s="98" t="s">
        <v>220</v>
      </c>
      <c r="I481" s="99" t="s">
        <v>2235</v>
      </c>
      <c r="J481" s="100">
        <v>1000</v>
      </c>
      <c r="K481" s="100">
        <f t="shared" si="29"/>
        <v>18801</v>
      </c>
      <c r="L481" s="100">
        <v>7500</v>
      </c>
      <c r="M481" s="100">
        <v>11301</v>
      </c>
      <c r="O481" s="98" t="s">
        <v>1705</v>
      </c>
      <c r="P481" s="99" t="s">
        <v>2171</v>
      </c>
      <c r="Q481" s="100">
        <v>1509493</v>
      </c>
      <c r="R481" s="46">
        <f t="shared" si="30"/>
        <v>8017532</v>
      </c>
      <c r="S481" s="100">
        <v>3574343</v>
      </c>
      <c r="T481" s="100">
        <v>4443189</v>
      </c>
      <c r="V481" s="98" t="s">
        <v>32</v>
      </c>
      <c r="W481" s="99" t="s">
        <v>2182</v>
      </c>
      <c r="X481" s="79"/>
      <c r="Y481" s="100">
        <f t="shared" si="31"/>
        <v>661236</v>
      </c>
      <c r="Z481" s="79"/>
      <c r="AA481" s="100">
        <v>661236</v>
      </c>
    </row>
    <row r="482" spans="1:27" ht="15">
      <c r="A482" s="98" t="s">
        <v>104</v>
      </c>
      <c r="B482" s="99" t="s">
        <v>2203</v>
      </c>
      <c r="C482" s="79"/>
      <c r="D482" s="100">
        <f t="shared" si="28"/>
        <v>157819</v>
      </c>
      <c r="E482" s="79"/>
      <c r="F482" s="100">
        <v>157819</v>
      </c>
      <c r="H482" s="98" t="s">
        <v>223</v>
      </c>
      <c r="I482" s="99" t="s">
        <v>2236</v>
      </c>
      <c r="J482" s="79"/>
      <c r="K482" s="100">
        <f t="shared" si="29"/>
        <v>15000</v>
      </c>
      <c r="L482" s="79"/>
      <c r="M482" s="100">
        <v>15000</v>
      </c>
      <c r="O482" s="98" t="s">
        <v>1708</v>
      </c>
      <c r="P482" s="99" t="s">
        <v>2172</v>
      </c>
      <c r="Q482" s="100">
        <v>813151</v>
      </c>
      <c r="R482" s="46">
        <f t="shared" si="30"/>
        <v>4510109</v>
      </c>
      <c r="S482" s="100">
        <v>2976550</v>
      </c>
      <c r="T482" s="100">
        <v>1533559</v>
      </c>
      <c r="V482" s="98" t="s">
        <v>35</v>
      </c>
      <c r="W482" s="99" t="s">
        <v>2183</v>
      </c>
      <c r="X482" s="100">
        <v>5000</v>
      </c>
      <c r="Y482" s="100">
        <f t="shared" si="31"/>
        <v>21400</v>
      </c>
      <c r="Z482" s="79"/>
      <c r="AA482" s="100">
        <v>21400</v>
      </c>
    </row>
    <row r="483" spans="1:27" ht="15">
      <c r="A483" s="98" t="s">
        <v>107</v>
      </c>
      <c r="B483" s="99" t="s">
        <v>2204</v>
      </c>
      <c r="C483" s="79"/>
      <c r="D483" s="100">
        <f t="shared" si="28"/>
        <v>97762</v>
      </c>
      <c r="E483" s="79"/>
      <c r="F483" s="100">
        <v>97762</v>
      </c>
      <c r="H483" s="98" t="s">
        <v>226</v>
      </c>
      <c r="I483" s="99" t="s">
        <v>2237</v>
      </c>
      <c r="J483" s="100">
        <v>22000</v>
      </c>
      <c r="K483" s="100">
        <f t="shared" si="29"/>
        <v>170350</v>
      </c>
      <c r="L483" s="100">
        <v>12000</v>
      </c>
      <c r="M483" s="100">
        <v>158350</v>
      </c>
      <c r="O483" s="98" t="s">
        <v>1711</v>
      </c>
      <c r="P483" s="99" t="s">
        <v>2173</v>
      </c>
      <c r="Q483" s="100">
        <v>61000</v>
      </c>
      <c r="R483" s="46">
        <f t="shared" si="30"/>
        <v>2318406</v>
      </c>
      <c r="S483" s="79"/>
      <c r="T483" s="100">
        <v>2318406</v>
      </c>
      <c r="V483" s="98" t="s">
        <v>38</v>
      </c>
      <c r="W483" s="99" t="s">
        <v>2184</v>
      </c>
      <c r="X483" s="100">
        <v>16000000</v>
      </c>
      <c r="Y483" s="100">
        <f t="shared" si="31"/>
        <v>4001298</v>
      </c>
      <c r="Z483" s="100">
        <v>425000</v>
      </c>
      <c r="AA483" s="100">
        <v>3576298</v>
      </c>
    </row>
    <row r="484" spans="1:27" ht="15">
      <c r="A484" s="98" t="s">
        <v>110</v>
      </c>
      <c r="B484" s="99" t="s">
        <v>2205</v>
      </c>
      <c r="C484" s="79"/>
      <c r="D484" s="100">
        <f t="shared" si="28"/>
        <v>72680</v>
      </c>
      <c r="E484" s="79"/>
      <c r="F484" s="100">
        <v>72680</v>
      </c>
      <c r="H484" s="98" t="s">
        <v>229</v>
      </c>
      <c r="I484" s="99" t="s">
        <v>1842</v>
      </c>
      <c r="J484" s="100">
        <v>5783</v>
      </c>
      <c r="K484" s="100">
        <f t="shared" si="29"/>
        <v>1772986</v>
      </c>
      <c r="L484" s="79"/>
      <c r="M484" s="100">
        <v>1772986</v>
      </c>
      <c r="O484" s="98" t="s">
        <v>1714</v>
      </c>
      <c r="P484" s="99" t="s">
        <v>2174</v>
      </c>
      <c r="Q484" s="79"/>
      <c r="R484" s="46">
        <f t="shared" si="30"/>
        <v>40782</v>
      </c>
      <c r="S484" s="79"/>
      <c r="T484" s="100">
        <v>40782</v>
      </c>
      <c r="V484" s="98" t="s">
        <v>41</v>
      </c>
      <c r="W484" s="99" t="s">
        <v>2185</v>
      </c>
      <c r="X484" s="100">
        <v>675500</v>
      </c>
      <c r="Y484" s="100">
        <f t="shared" si="31"/>
        <v>205860</v>
      </c>
      <c r="Z484" s="79"/>
      <c r="AA484" s="100">
        <v>205860</v>
      </c>
    </row>
    <row r="485" spans="1:27" ht="15">
      <c r="A485" s="98" t="s">
        <v>113</v>
      </c>
      <c r="B485" s="99" t="s">
        <v>2206</v>
      </c>
      <c r="C485" s="100">
        <v>606500</v>
      </c>
      <c r="D485" s="100">
        <f t="shared" si="28"/>
        <v>621674</v>
      </c>
      <c r="E485" s="100">
        <v>103500</v>
      </c>
      <c r="F485" s="100">
        <v>518174</v>
      </c>
      <c r="H485" s="98" t="s">
        <v>232</v>
      </c>
      <c r="I485" s="99" t="s">
        <v>2238</v>
      </c>
      <c r="J485" s="100">
        <v>0</v>
      </c>
      <c r="K485" s="100">
        <f t="shared" si="29"/>
        <v>20628</v>
      </c>
      <c r="L485" s="100">
        <v>10700</v>
      </c>
      <c r="M485" s="100">
        <v>9928</v>
      </c>
      <c r="O485" s="98" t="s">
        <v>1717</v>
      </c>
      <c r="P485" s="99" t="s">
        <v>2175</v>
      </c>
      <c r="Q485" s="100">
        <v>3304455</v>
      </c>
      <c r="R485" s="46">
        <f t="shared" si="30"/>
        <v>7865824</v>
      </c>
      <c r="S485" s="100">
        <v>1113050</v>
      </c>
      <c r="T485" s="100">
        <v>6752774</v>
      </c>
      <c r="V485" s="98" t="s">
        <v>43</v>
      </c>
      <c r="W485" s="99" t="s">
        <v>2186</v>
      </c>
      <c r="X485" s="100">
        <v>13818776</v>
      </c>
      <c r="Y485" s="100">
        <f t="shared" si="31"/>
        <v>2025530</v>
      </c>
      <c r="Z485" s="79"/>
      <c r="AA485" s="100">
        <v>2025530</v>
      </c>
    </row>
    <row r="486" spans="1:27" ht="15">
      <c r="A486" s="98" t="s">
        <v>127</v>
      </c>
      <c r="B486" s="99" t="s">
        <v>2207</v>
      </c>
      <c r="C486" s="79"/>
      <c r="D486" s="100">
        <f t="shared" si="28"/>
        <v>208047</v>
      </c>
      <c r="E486" s="100">
        <v>8100</v>
      </c>
      <c r="F486" s="100">
        <v>199947</v>
      </c>
      <c r="H486" s="98" t="s">
        <v>235</v>
      </c>
      <c r="I486" s="99" t="s">
        <v>2239</v>
      </c>
      <c r="J486" s="79"/>
      <c r="K486" s="100">
        <f t="shared" si="29"/>
        <v>8212</v>
      </c>
      <c r="L486" s="79"/>
      <c r="M486" s="100">
        <v>8212</v>
      </c>
      <c r="O486" s="98" t="s">
        <v>1720</v>
      </c>
      <c r="P486" s="99" t="s">
        <v>2176</v>
      </c>
      <c r="Q486" s="100">
        <v>2580140</v>
      </c>
      <c r="R486" s="46">
        <f t="shared" si="30"/>
        <v>258679</v>
      </c>
      <c r="S486" s="79"/>
      <c r="T486" s="100">
        <v>258679</v>
      </c>
      <c r="V486" s="98" t="s">
        <v>46</v>
      </c>
      <c r="W486" s="99" t="s">
        <v>2187</v>
      </c>
      <c r="X486" s="79"/>
      <c r="Y486" s="100">
        <f t="shared" si="31"/>
        <v>583646</v>
      </c>
      <c r="Z486" s="79"/>
      <c r="AA486" s="100">
        <v>583646</v>
      </c>
    </row>
    <row r="487" spans="1:27" ht="15">
      <c r="A487" s="98" t="s">
        <v>129</v>
      </c>
      <c r="B487" s="99" t="s">
        <v>2208</v>
      </c>
      <c r="C487" s="100">
        <v>631000</v>
      </c>
      <c r="D487" s="100">
        <f t="shared" si="28"/>
        <v>506665</v>
      </c>
      <c r="E487" s="79"/>
      <c r="F487" s="100">
        <v>506665</v>
      </c>
      <c r="H487" s="98" t="s">
        <v>238</v>
      </c>
      <c r="I487" s="99" t="s">
        <v>2240</v>
      </c>
      <c r="J487" s="100">
        <v>29000</v>
      </c>
      <c r="K487" s="100">
        <f t="shared" si="29"/>
        <v>4500</v>
      </c>
      <c r="L487" s="79"/>
      <c r="M487" s="100">
        <v>4500</v>
      </c>
      <c r="O487" s="98" t="s">
        <v>1723</v>
      </c>
      <c r="P487" s="99" t="s">
        <v>1946</v>
      </c>
      <c r="Q487" s="100">
        <v>3510678</v>
      </c>
      <c r="R487" s="46">
        <f t="shared" si="30"/>
        <v>4994018</v>
      </c>
      <c r="S487" s="100">
        <v>235350</v>
      </c>
      <c r="T487" s="100">
        <v>4758668</v>
      </c>
      <c r="V487" s="98" t="s">
        <v>50</v>
      </c>
      <c r="W487" s="99" t="s">
        <v>2296</v>
      </c>
      <c r="X487" s="79"/>
      <c r="Y487" s="100">
        <f t="shared" si="31"/>
        <v>600</v>
      </c>
      <c r="Z487" s="79"/>
      <c r="AA487" s="100">
        <v>600</v>
      </c>
    </row>
    <row r="488" spans="1:27" ht="15">
      <c r="A488" s="98" t="s">
        <v>133</v>
      </c>
      <c r="B488" s="99" t="s">
        <v>2209</v>
      </c>
      <c r="C488" s="100">
        <v>150000</v>
      </c>
      <c r="D488" s="100">
        <f t="shared" si="28"/>
        <v>1040207</v>
      </c>
      <c r="E488" s="100">
        <v>404000</v>
      </c>
      <c r="F488" s="100">
        <v>636207</v>
      </c>
      <c r="H488" s="98" t="s">
        <v>240</v>
      </c>
      <c r="I488" s="99" t="s">
        <v>2241</v>
      </c>
      <c r="J488" s="100">
        <v>10800</v>
      </c>
      <c r="K488" s="100">
        <f t="shared" si="29"/>
        <v>68651</v>
      </c>
      <c r="L488" s="100">
        <v>7000</v>
      </c>
      <c r="M488" s="100">
        <v>61651</v>
      </c>
      <c r="O488" s="98" t="s">
        <v>1725</v>
      </c>
      <c r="P488" s="99" t="s">
        <v>2177</v>
      </c>
      <c r="Q488" s="100">
        <v>636398</v>
      </c>
      <c r="R488" s="46">
        <f t="shared" si="30"/>
        <v>1123866</v>
      </c>
      <c r="S488" s="100">
        <v>174700</v>
      </c>
      <c r="T488" s="100">
        <v>949166</v>
      </c>
      <c r="V488" s="98" t="s">
        <v>53</v>
      </c>
      <c r="W488" s="99" t="s">
        <v>2188</v>
      </c>
      <c r="X488" s="100">
        <v>124491</v>
      </c>
      <c r="Y488" s="100">
        <f t="shared" si="31"/>
        <v>271546</v>
      </c>
      <c r="Z488" s="79"/>
      <c r="AA488" s="100">
        <v>271546</v>
      </c>
    </row>
    <row r="489" spans="1:27" ht="15">
      <c r="A489" s="98" t="s">
        <v>136</v>
      </c>
      <c r="B489" s="99" t="s">
        <v>2210</v>
      </c>
      <c r="C489" s="100">
        <v>399000</v>
      </c>
      <c r="D489" s="100">
        <f t="shared" si="28"/>
        <v>1471528</v>
      </c>
      <c r="E489" s="100">
        <v>554975</v>
      </c>
      <c r="F489" s="100">
        <v>916553</v>
      </c>
      <c r="H489" s="98" t="s">
        <v>243</v>
      </c>
      <c r="I489" s="99" t="s">
        <v>1820</v>
      </c>
      <c r="J489" s="100">
        <v>9000</v>
      </c>
      <c r="K489" s="100">
        <f t="shared" si="29"/>
        <v>106200</v>
      </c>
      <c r="L489" s="100">
        <v>5800</v>
      </c>
      <c r="M489" s="100">
        <v>100400</v>
      </c>
      <c r="O489" s="98" t="s">
        <v>15</v>
      </c>
      <c r="P489" s="99" t="s">
        <v>2178</v>
      </c>
      <c r="Q489" s="100">
        <v>13362300</v>
      </c>
      <c r="R489" s="46">
        <f t="shared" si="30"/>
        <v>5889532</v>
      </c>
      <c r="S489" s="100">
        <v>864876</v>
      </c>
      <c r="T489" s="100">
        <v>5024656</v>
      </c>
      <c r="V489" s="98" t="s">
        <v>56</v>
      </c>
      <c r="W489" s="99" t="s">
        <v>2249</v>
      </c>
      <c r="X489" s="100">
        <v>204500</v>
      </c>
      <c r="Y489" s="100">
        <f t="shared" si="31"/>
        <v>255700</v>
      </c>
      <c r="Z489" s="100">
        <v>3000</v>
      </c>
      <c r="AA489" s="100">
        <v>252700</v>
      </c>
    </row>
    <row r="490" spans="1:27" ht="15">
      <c r="A490" s="98" t="s">
        <v>139</v>
      </c>
      <c r="B490" s="99" t="s">
        <v>2211</v>
      </c>
      <c r="C490" s="100">
        <v>529600</v>
      </c>
      <c r="D490" s="100">
        <f t="shared" si="28"/>
        <v>908398</v>
      </c>
      <c r="E490" s="79"/>
      <c r="F490" s="100">
        <v>908398</v>
      </c>
      <c r="H490" s="98" t="s">
        <v>246</v>
      </c>
      <c r="I490" s="99" t="s">
        <v>2250</v>
      </c>
      <c r="J490" s="100">
        <v>900000</v>
      </c>
      <c r="K490" s="100">
        <f t="shared" si="29"/>
        <v>19250</v>
      </c>
      <c r="L490" s="79"/>
      <c r="M490" s="100">
        <v>19250</v>
      </c>
      <c r="O490" s="98" t="s">
        <v>18</v>
      </c>
      <c r="P490" s="99" t="s">
        <v>2179</v>
      </c>
      <c r="Q490" s="100">
        <v>0</v>
      </c>
      <c r="R490" s="46">
        <f t="shared" si="30"/>
        <v>777928</v>
      </c>
      <c r="S490" s="100">
        <v>52000</v>
      </c>
      <c r="T490" s="100">
        <v>725928</v>
      </c>
      <c r="V490" s="98" t="s">
        <v>59</v>
      </c>
      <c r="W490" s="99" t="s">
        <v>2189</v>
      </c>
      <c r="X490" s="100">
        <v>42350</v>
      </c>
      <c r="Y490" s="100">
        <f t="shared" si="31"/>
        <v>152570</v>
      </c>
      <c r="Z490" s="79"/>
      <c r="AA490" s="100">
        <v>152570</v>
      </c>
    </row>
    <row r="491" spans="1:27" ht="15">
      <c r="A491" s="98" t="s">
        <v>142</v>
      </c>
      <c r="B491" s="99" t="s">
        <v>2212</v>
      </c>
      <c r="C491" s="79"/>
      <c r="D491" s="100">
        <f t="shared" si="28"/>
        <v>587440</v>
      </c>
      <c r="E491" s="100">
        <v>48200</v>
      </c>
      <c r="F491" s="100">
        <v>539240</v>
      </c>
      <c r="H491" s="98" t="s">
        <v>249</v>
      </c>
      <c r="I491" s="99" t="s">
        <v>2251</v>
      </c>
      <c r="J491" s="100">
        <v>1168483</v>
      </c>
      <c r="K491" s="100">
        <f t="shared" si="29"/>
        <v>11306003</v>
      </c>
      <c r="L491" s="79"/>
      <c r="M491" s="100">
        <v>11306003</v>
      </c>
      <c r="O491" s="98" t="s">
        <v>21</v>
      </c>
      <c r="P491" s="99" t="s">
        <v>2299</v>
      </c>
      <c r="Q491" s="100">
        <v>24000</v>
      </c>
      <c r="R491" s="46">
        <f t="shared" si="30"/>
        <v>11100</v>
      </c>
      <c r="S491" s="79"/>
      <c r="T491" s="100">
        <v>11100</v>
      </c>
      <c r="V491" s="98" t="s">
        <v>62</v>
      </c>
      <c r="W491" s="99" t="s">
        <v>2190</v>
      </c>
      <c r="X491" s="100">
        <v>65500</v>
      </c>
      <c r="Y491" s="100">
        <f t="shared" si="31"/>
        <v>531340</v>
      </c>
      <c r="Z491" s="79"/>
      <c r="AA491" s="100">
        <v>531340</v>
      </c>
    </row>
    <row r="492" spans="1:27" ht="15">
      <c r="A492" s="98" t="s">
        <v>145</v>
      </c>
      <c r="B492" s="99" t="s">
        <v>2213</v>
      </c>
      <c r="C492" s="79"/>
      <c r="D492" s="100">
        <f t="shared" si="28"/>
        <v>62342</v>
      </c>
      <c r="E492" s="79"/>
      <c r="F492" s="100">
        <v>62342</v>
      </c>
      <c r="O492" s="98" t="s">
        <v>24</v>
      </c>
      <c r="P492" s="99" t="s">
        <v>2180</v>
      </c>
      <c r="Q492" s="100">
        <v>9044271</v>
      </c>
      <c r="R492" s="46">
        <f t="shared" si="30"/>
        <v>3588215</v>
      </c>
      <c r="S492" s="100">
        <v>62902</v>
      </c>
      <c r="T492" s="100">
        <v>3525313</v>
      </c>
      <c r="V492" s="98" t="s">
        <v>65</v>
      </c>
      <c r="W492" s="99" t="s">
        <v>2191</v>
      </c>
      <c r="X492" s="100">
        <v>65773</v>
      </c>
      <c r="Y492" s="100">
        <f t="shared" si="31"/>
        <v>628908</v>
      </c>
      <c r="Z492" s="79"/>
      <c r="AA492" s="100">
        <v>628908</v>
      </c>
    </row>
    <row r="493" spans="1:27" ht="15">
      <c r="A493" s="98" t="s">
        <v>148</v>
      </c>
      <c r="B493" s="99" t="s">
        <v>2265</v>
      </c>
      <c r="C493" s="100">
        <v>432200</v>
      </c>
      <c r="D493" s="100">
        <f t="shared" si="28"/>
        <v>294775</v>
      </c>
      <c r="E493" s="79"/>
      <c r="F493" s="100">
        <v>294775</v>
      </c>
      <c r="O493" s="98" t="s">
        <v>27</v>
      </c>
      <c r="P493" s="99" t="s">
        <v>2264</v>
      </c>
      <c r="Q493" s="100">
        <v>984700</v>
      </c>
      <c r="R493" s="46">
        <f t="shared" si="30"/>
        <v>1230514</v>
      </c>
      <c r="S493" s="79"/>
      <c r="T493" s="100">
        <v>1230514</v>
      </c>
      <c r="V493" s="98" t="s">
        <v>68</v>
      </c>
      <c r="W493" s="99" t="s">
        <v>2192</v>
      </c>
      <c r="X493" s="100">
        <v>15101</v>
      </c>
      <c r="Y493" s="100">
        <f t="shared" si="31"/>
        <v>271660</v>
      </c>
      <c r="Z493" s="100">
        <v>260860</v>
      </c>
      <c r="AA493" s="100">
        <v>10800</v>
      </c>
    </row>
    <row r="494" spans="1:27" ht="15">
      <c r="A494" s="98" t="s">
        <v>151</v>
      </c>
      <c r="B494" s="99" t="s">
        <v>2214</v>
      </c>
      <c r="C494" s="79"/>
      <c r="D494" s="100">
        <f t="shared" si="28"/>
        <v>339704</v>
      </c>
      <c r="E494" s="100">
        <v>146963</v>
      </c>
      <c r="F494" s="100">
        <v>192741</v>
      </c>
      <c r="O494" s="98" t="s">
        <v>30</v>
      </c>
      <c r="P494" s="99" t="s">
        <v>2181</v>
      </c>
      <c r="Q494" s="100">
        <v>753390</v>
      </c>
      <c r="R494" s="46">
        <f t="shared" si="30"/>
        <v>210318</v>
      </c>
      <c r="S494" s="100">
        <v>9400</v>
      </c>
      <c r="T494" s="100">
        <v>200918</v>
      </c>
      <c r="V494" s="98" t="s">
        <v>71</v>
      </c>
      <c r="W494" s="99" t="s">
        <v>2193</v>
      </c>
      <c r="X494" s="100">
        <v>10400</v>
      </c>
      <c r="Y494" s="100">
        <f t="shared" si="31"/>
        <v>407814</v>
      </c>
      <c r="Z494" s="79"/>
      <c r="AA494" s="100">
        <v>407814</v>
      </c>
    </row>
    <row r="495" spans="1:27" ht="15">
      <c r="A495" s="98" t="s">
        <v>154</v>
      </c>
      <c r="B495" s="99" t="s">
        <v>2215</v>
      </c>
      <c r="C495" s="79"/>
      <c r="D495" s="100">
        <f t="shared" si="28"/>
        <v>580733</v>
      </c>
      <c r="E495" s="79"/>
      <c r="F495" s="100">
        <v>580733</v>
      </c>
      <c r="O495" s="98" t="s">
        <v>32</v>
      </c>
      <c r="P495" s="99" t="s">
        <v>2182</v>
      </c>
      <c r="Q495" s="79"/>
      <c r="R495" s="46">
        <f t="shared" si="30"/>
        <v>994598</v>
      </c>
      <c r="S495" s="79"/>
      <c r="T495" s="100">
        <v>994598</v>
      </c>
      <c r="V495" s="98" t="s">
        <v>74</v>
      </c>
      <c r="W495" s="99" t="s">
        <v>2194</v>
      </c>
      <c r="X495" s="79"/>
      <c r="Y495" s="100">
        <f t="shared" si="31"/>
        <v>134949</v>
      </c>
      <c r="Z495" s="79"/>
      <c r="AA495" s="100">
        <v>134949</v>
      </c>
    </row>
    <row r="496" spans="1:27" ht="15">
      <c r="A496" s="98" t="s">
        <v>157</v>
      </c>
      <c r="B496" s="99" t="s">
        <v>2216</v>
      </c>
      <c r="C496" s="100">
        <v>290000</v>
      </c>
      <c r="D496" s="100">
        <f t="shared" si="28"/>
        <v>381671</v>
      </c>
      <c r="E496" s="100">
        <v>70400</v>
      </c>
      <c r="F496" s="100">
        <v>311271</v>
      </c>
      <c r="O496" s="98" t="s">
        <v>35</v>
      </c>
      <c r="P496" s="99" t="s">
        <v>2183</v>
      </c>
      <c r="Q496" s="79"/>
      <c r="R496" s="46">
        <f t="shared" si="30"/>
        <v>300184</v>
      </c>
      <c r="S496" s="100">
        <v>25000</v>
      </c>
      <c r="T496" s="100">
        <v>275184</v>
      </c>
      <c r="V496" s="98" t="s">
        <v>77</v>
      </c>
      <c r="W496" s="99" t="s">
        <v>2195</v>
      </c>
      <c r="X496" s="100">
        <v>119230</v>
      </c>
      <c r="Y496" s="100">
        <f t="shared" si="31"/>
        <v>211850</v>
      </c>
      <c r="Z496" s="79"/>
      <c r="AA496" s="100">
        <v>211850</v>
      </c>
    </row>
    <row r="497" spans="1:27" ht="15">
      <c r="A497" s="98" t="s">
        <v>160</v>
      </c>
      <c r="B497" s="99" t="s">
        <v>2217</v>
      </c>
      <c r="C497" s="100">
        <v>399800</v>
      </c>
      <c r="D497" s="100">
        <f t="shared" si="28"/>
        <v>1082516</v>
      </c>
      <c r="E497" s="100">
        <v>235797</v>
      </c>
      <c r="F497" s="100">
        <v>846719</v>
      </c>
      <c r="O497" s="98" t="s">
        <v>38</v>
      </c>
      <c r="P497" s="99" t="s">
        <v>2184</v>
      </c>
      <c r="Q497" s="79"/>
      <c r="R497" s="46">
        <f t="shared" si="30"/>
        <v>1230535</v>
      </c>
      <c r="S497" s="100">
        <v>120300</v>
      </c>
      <c r="T497" s="100">
        <v>1110235</v>
      </c>
      <c r="V497" s="98" t="s">
        <v>80</v>
      </c>
      <c r="W497" s="99" t="s">
        <v>2196</v>
      </c>
      <c r="X497" s="100">
        <v>46560</v>
      </c>
      <c r="Y497" s="100">
        <f t="shared" si="31"/>
        <v>397530</v>
      </c>
      <c r="Z497" s="100">
        <v>2000</v>
      </c>
      <c r="AA497" s="100">
        <v>395530</v>
      </c>
    </row>
    <row r="498" spans="1:27" ht="15">
      <c r="A498" s="98" t="s">
        <v>163</v>
      </c>
      <c r="B498" s="99" t="s">
        <v>2218</v>
      </c>
      <c r="C498" s="100">
        <v>52600</v>
      </c>
      <c r="D498" s="100">
        <f t="shared" si="28"/>
        <v>685363</v>
      </c>
      <c r="E498" s="79"/>
      <c r="F498" s="100">
        <v>685363</v>
      </c>
      <c r="O498" s="98" t="s">
        <v>41</v>
      </c>
      <c r="P498" s="99" t="s">
        <v>2185</v>
      </c>
      <c r="Q498" s="100">
        <v>207400</v>
      </c>
      <c r="R498" s="46">
        <f t="shared" si="30"/>
        <v>280721</v>
      </c>
      <c r="S498" s="79"/>
      <c r="T498" s="100">
        <v>280721</v>
      </c>
      <c r="V498" s="98" t="s">
        <v>83</v>
      </c>
      <c r="W498" s="99" t="s">
        <v>2197</v>
      </c>
      <c r="X498" s="100">
        <v>97200</v>
      </c>
      <c r="Y498" s="100">
        <f t="shared" si="31"/>
        <v>568780</v>
      </c>
      <c r="Z498" s="100">
        <v>270600</v>
      </c>
      <c r="AA498" s="100">
        <v>298180</v>
      </c>
    </row>
    <row r="499" spans="1:27" ht="15">
      <c r="A499" s="98" t="s">
        <v>166</v>
      </c>
      <c r="B499" s="99" t="s">
        <v>2219</v>
      </c>
      <c r="C499" s="79"/>
      <c r="D499" s="100">
        <f t="shared" si="28"/>
        <v>412203</v>
      </c>
      <c r="E499" s="100">
        <v>205600</v>
      </c>
      <c r="F499" s="100">
        <v>206603</v>
      </c>
      <c r="O499" s="98" t="s">
        <v>43</v>
      </c>
      <c r="P499" s="99" t="s">
        <v>2186</v>
      </c>
      <c r="Q499" s="100">
        <v>6709403</v>
      </c>
      <c r="R499" s="46">
        <f t="shared" si="30"/>
        <v>4842021</v>
      </c>
      <c r="S499" s="100">
        <v>1326450</v>
      </c>
      <c r="T499" s="100">
        <v>3515571</v>
      </c>
      <c r="V499" s="98" t="s">
        <v>86</v>
      </c>
      <c r="W499" s="99" t="s">
        <v>2198</v>
      </c>
      <c r="X499" s="100">
        <v>13700</v>
      </c>
      <c r="Y499" s="100">
        <f t="shared" si="31"/>
        <v>164231</v>
      </c>
      <c r="Z499" s="100">
        <v>3406</v>
      </c>
      <c r="AA499" s="100">
        <v>160825</v>
      </c>
    </row>
    <row r="500" spans="1:27" ht="15">
      <c r="A500" s="98" t="s">
        <v>169</v>
      </c>
      <c r="B500" s="99" t="s">
        <v>2220</v>
      </c>
      <c r="C500" s="79"/>
      <c r="D500" s="100">
        <f t="shared" si="28"/>
        <v>525793</v>
      </c>
      <c r="E500" s="100">
        <v>250</v>
      </c>
      <c r="F500" s="100">
        <v>525543</v>
      </c>
      <c r="O500" s="98" t="s">
        <v>46</v>
      </c>
      <c r="P500" s="99" t="s">
        <v>2187</v>
      </c>
      <c r="Q500" s="100">
        <v>1390100</v>
      </c>
      <c r="R500" s="46">
        <f t="shared" si="30"/>
        <v>1405399</v>
      </c>
      <c r="S500" s="100">
        <v>506425</v>
      </c>
      <c r="T500" s="100">
        <v>898974</v>
      </c>
      <c r="V500" s="98" t="s">
        <v>89</v>
      </c>
      <c r="W500" s="99" t="s">
        <v>2199</v>
      </c>
      <c r="X500" s="79"/>
      <c r="Y500" s="100">
        <f t="shared" si="31"/>
        <v>59623</v>
      </c>
      <c r="Z500" s="79"/>
      <c r="AA500" s="100">
        <v>59623</v>
      </c>
    </row>
    <row r="501" spans="1:27" ht="15">
      <c r="A501" s="98" t="s">
        <v>172</v>
      </c>
      <c r="B501" s="99" t="s">
        <v>2221</v>
      </c>
      <c r="C501" s="79"/>
      <c r="D501" s="100">
        <f t="shared" si="28"/>
        <v>191630</v>
      </c>
      <c r="E501" s="79"/>
      <c r="F501" s="100">
        <v>191630</v>
      </c>
      <c r="O501" s="98" t="s">
        <v>50</v>
      </c>
      <c r="P501" s="99" t="s">
        <v>2296</v>
      </c>
      <c r="Q501" s="79"/>
      <c r="R501" s="46">
        <f t="shared" si="30"/>
        <v>68702</v>
      </c>
      <c r="S501" s="79"/>
      <c r="T501" s="100">
        <v>68702</v>
      </c>
      <c r="V501" s="98" t="s">
        <v>92</v>
      </c>
      <c r="W501" s="99" t="s">
        <v>2200</v>
      </c>
      <c r="X501" s="79"/>
      <c r="Y501" s="100">
        <f t="shared" si="31"/>
        <v>1956481</v>
      </c>
      <c r="Z501" s="79"/>
      <c r="AA501" s="100">
        <v>1956481</v>
      </c>
    </row>
    <row r="502" spans="1:27" ht="15">
      <c r="A502" s="98" t="s">
        <v>175</v>
      </c>
      <c r="B502" s="99" t="s">
        <v>2222</v>
      </c>
      <c r="C502" s="100">
        <v>245000</v>
      </c>
      <c r="D502" s="100">
        <f t="shared" si="28"/>
        <v>971564</v>
      </c>
      <c r="E502" s="100">
        <v>271780</v>
      </c>
      <c r="F502" s="100">
        <v>699784</v>
      </c>
      <c r="O502" s="98" t="s">
        <v>53</v>
      </c>
      <c r="P502" s="99" t="s">
        <v>2188</v>
      </c>
      <c r="Q502" s="100">
        <v>210000</v>
      </c>
      <c r="R502" s="46">
        <f t="shared" si="30"/>
        <v>779282</v>
      </c>
      <c r="S502" s="100">
        <v>211400</v>
      </c>
      <c r="T502" s="100">
        <v>567882</v>
      </c>
      <c r="V502" s="98" t="s">
        <v>95</v>
      </c>
      <c r="W502" s="99" t="s">
        <v>2201</v>
      </c>
      <c r="X502" s="79"/>
      <c r="Y502" s="100">
        <f t="shared" si="31"/>
        <v>128417</v>
      </c>
      <c r="Z502" s="79"/>
      <c r="AA502" s="100">
        <v>128417</v>
      </c>
    </row>
    <row r="503" spans="1:27" ht="15">
      <c r="A503" s="98" t="s">
        <v>178</v>
      </c>
      <c r="B503" s="99" t="s">
        <v>1857</v>
      </c>
      <c r="C503" s="79"/>
      <c r="D503" s="100">
        <f t="shared" si="28"/>
        <v>65506</v>
      </c>
      <c r="E503" s="79"/>
      <c r="F503" s="100">
        <v>65506</v>
      </c>
      <c r="O503" s="98" t="s">
        <v>56</v>
      </c>
      <c r="P503" s="99" t="s">
        <v>2249</v>
      </c>
      <c r="Q503" s="79"/>
      <c r="R503" s="46">
        <f t="shared" si="30"/>
        <v>15862</v>
      </c>
      <c r="S503" s="100">
        <v>1480</v>
      </c>
      <c r="T503" s="100">
        <v>14382</v>
      </c>
      <c r="V503" s="98" t="s">
        <v>98</v>
      </c>
      <c r="W503" s="99" t="s">
        <v>2202</v>
      </c>
      <c r="X503" s="100">
        <v>71300</v>
      </c>
      <c r="Y503" s="100">
        <f t="shared" si="31"/>
        <v>32800</v>
      </c>
      <c r="Z503" s="79"/>
      <c r="AA503" s="100">
        <v>32800</v>
      </c>
    </row>
    <row r="504" spans="1:27" ht="15">
      <c r="A504" s="98" t="s">
        <v>180</v>
      </c>
      <c r="B504" s="99" t="s">
        <v>2223</v>
      </c>
      <c r="C504" s="100">
        <v>20050</v>
      </c>
      <c r="D504" s="100">
        <f t="shared" si="28"/>
        <v>1874658</v>
      </c>
      <c r="E504" s="100">
        <v>502150</v>
      </c>
      <c r="F504" s="100">
        <v>1372508</v>
      </c>
      <c r="O504" s="98" t="s">
        <v>59</v>
      </c>
      <c r="P504" s="99" t="s">
        <v>2189</v>
      </c>
      <c r="Q504" s="100">
        <v>251680</v>
      </c>
      <c r="R504" s="46">
        <f t="shared" si="30"/>
        <v>942263</v>
      </c>
      <c r="S504" s="100">
        <v>331050</v>
      </c>
      <c r="T504" s="100">
        <v>611213</v>
      </c>
      <c r="V504" s="98" t="s">
        <v>101</v>
      </c>
      <c r="W504" s="99" t="s">
        <v>2294</v>
      </c>
      <c r="X504" s="79"/>
      <c r="Y504" s="100">
        <f t="shared" si="31"/>
        <v>895537</v>
      </c>
      <c r="Z504" s="79"/>
      <c r="AA504" s="100">
        <v>895537</v>
      </c>
    </row>
    <row r="505" spans="1:27" ht="15">
      <c r="A505" s="98" t="s">
        <v>183</v>
      </c>
      <c r="B505" s="99" t="s">
        <v>1996</v>
      </c>
      <c r="C505" s="100">
        <v>130014</v>
      </c>
      <c r="D505" s="100">
        <f t="shared" si="28"/>
        <v>1368906</v>
      </c>
      <c r="E505" s="100">
        <v>101570</v>
      </c>
      <c r="F505" s="100">
        <v>1267336</v>
      </c>
      <c r="O505" s="98" t="s">
        <v>62</v>
      </c>
      <c r="P505" s="99" t="s">
        <v>2190</v>
      </c>
      <c r="Q505" s="100">
        <v>950550</v>
      </c>
      <c r="R505" s="46">
        <f t="shared" si="30"/>
        <v>740360</v>
      </c>
      <c r="S505" s="100">
        <v>269630</v>
      </c>
      <c r="T505" s="100">
        <v>470730</v>
      </c>
      <c r="V505" s="98" t="s">
        <v>104</v>
      </c>
      <c r="W505" s="99" t="s">
        <v>2203</v>
      </c>
      <c r="X505" s="79"/>
      <c r="Y505" s="100">
        <f t="shared" si="31"/>
        <v>1533</v>
      </c>
      <c r="Z505" s="79"/>
      <c r="AA505" s="100">
        <v>1533</v>
      </c>
    </row>
    <row r="506" spans="1:27" ht="15">
      <c r="A506" s="98" t="s">
        <v>185</v>
      </c>
      <c r="B506" s="99" t="s">
        <v>2224</v>
      </c>
      <c r="C506" s="100">
        <v>1613500</v>
      </c>
      <c r="D506" s="100">
        <f t="shared" si="28"/>
        <v>2726947</v>
      </c>
      <c r="E506" s="100">
        <v>1639620</v>
      </c>
      <c r="F506" s="100">
        <v>1087327</v>
      </c>
      <c r="O506" s="98" t="s">
        <v>65</v>
      </c>
      <c r="P506" s="99" t="s">
        <v>2191</v>
      </c>
      <c r="Q506" s="79"/>
      <c r="R506" s="46">
        <f t="shared" si="30"/>
        <v>314783</v>
      </c>
      <c r="S506" s="100">
        <v>12000</v>
      </c>
      <c r="T506" s="100">
        <v>302783</v>
      </c>
      <c r="V506" s="98" t="s">
        <v>107</v>
      </c>
      <c r="W506" s="99" t="s">
        <v>2204</v>
      </c>
      <c r="X506" s="100">
        <v>65950</v>
      </c>
      <c r="Y506" s="100">
        <f t="shared" si="31"/>
        <v>117047</v>
      </c>
      <c r="Z506" s="79"/>
      <c r="AA506" s="100">
        <v>117047</v>
      </c>
    </row>
    <row r="507" spans="1:27" ht="15">
      <c r="A507" s="98" t="s">
        <v>188</v>
      </c>
      <c r="B507" s="99" t="s">
        <v>2225</v>
      </c>
      <c r="C507" s="79"/>
      <c r="D507" s="100">
        <f t="shared" si="28"/>
        <v>400</v>
      </c>
      <c r="E507" s="79"/>
      <c r="F507" s="100">
        <v>400</v>
      </c>
      <c r="O507" s="98" t="s">
        <v>68</v>
      </c>
      <c r="P507" s="99" t="s">
        <v>2192</v>
      </c>
      <c r="Q507" s="79"/>
      <c r="R507" s="46">
        <f t="shared" si="30"/>
        <v>439992</v>
      </c>
      <c r="S507" s="100">
        <v>62295</v>
      </c>
      <c r="T507" s="100">
        <v>377697</v>
      </c>
      <c r="V507" s="98" t="s">
        <v>110</v>
      </c>
      <c r="W507" s="99" t="s">
        <v>2205</v>
      </c>
      <c r="X507" s="79"/>
      <c r="Y507" s="100">
        <f t="shared" si="31"/>
        <v>5650</v>
      </c>
      <c r="Z507" s="79"/>
      <c r="AA507" s="100">
        <v>5650</v>
      </c>
    </row>
    <row r="508" spans="1:27" ht="15">
      <c r="A508" s="98" t="s">
        <v>191</v>
      </c>
      <c r="B508" s="99" t="s">
        <v>2226</v>
      </c>
      <c r="C508" s="100">
        <v>803106</v>
      </c>
      <c r="D508" s="100">
        <f t="shared" si="28"/>
        <v>69713</v>
      </c>
      <c r="E508" s="100">
        <v>6000</v>
      </c>
      <c r="F508" s="100">
        <v>63713</v>
      </c>
      <c r="O508" s="98" t="s">
        <v>71</v>
      </c>
      <c r="P508" s="99" t="s">
        <v>2193</v>
      </c>
      <c r="Q508" s="100">
        <v>753100</v>
      </c>
      <c r="R508" s="46">
        <f t="shared" si="30"/>
        <v>172560</v>
      </c>
      <c r="S508" s="79"/>
      <c r="T508" s="100">
        <v>172560</v>
      </c>
      <c r="V508" s="98" t="s">
        <v>113</v>
      </c>
      <c r="W508" s="99" t="s">
        <v>2206</v>
      </c>
      <c r="X508" s="100">
        <v>159699</v>
      </c>
      <c r="Y508" s="100">
        <f t="shared" si="31"/>
        <v>189686</v>
      </c>
      <c r="Z508" s="100">
        <v>32250</v>
      </c>
      <c r="AA508" s="100">
        <v>157436</v>
      </c>
    </row>
    <row r="509" spans="1:27" ht="15">
      <c r="A509" s="98" t="s">
        <v>193</v>
      </c>
      <c r="B509" s="99" t="s">
        <v>2295</v>
      </c>
      <c r="C509" s="79"/>
      <c r="D509" s="100">
        <f t="shared" si="28"/>
        <v>46700</v>
      </c>
      <c r="E509" s="79"/>
      <c r="F509" s="100">
        <v>46700</v>
      </c>
      <c r="O509" s="98" t="s">
        <v>74</v>
      </c>
      <c r="P509" s="99" t="s">
        <v>2194</v>
      </c>
      <c r="Q509" s="79"/>
      <c r="R509" s="46">
        <f t="shared" si="30"/>
        <v>286978</v>
      </c>
      <c r="S509" s="79"/>
      <c r="T509" s="100">
        <v>286978</v>
      </c>
      <c r="V509" s="98" t="s">
        <v>124</v>
      </c>
      <c r="W509" s="99" t="s">
        <v>2314</v>
      </c>
      <c r="X509" s="79"/>
      <c r="Y509" s="100">
        <f t="shared" si="31"/>
        <v>1001</v>
      </c>
      <c r="Z509" s="79"/>
      <c r="AA509" s="100">
        <v>1001</v>
      </c>
    </row>
    <row r="510" spans="1:27" ht="15">
      <c r="A510" s="98" t="s">
        <v>194</v>
      </c>
      <c r="B510" s="99" t="s">
        <v>2228</v>
      </c>
      <c r="C510" s="79"/>
      <c r="D510" s="100">
        <f t="shared" si="28"/>
        <v>383598</v>
      </c>
      <c r="E510" s="100">
        <v>98500</v>
      </c>
      <c r="F510" s="100">
        <v>285098</v>
      </c>
      <c r="O510" s="98" t="s">
        <v>77</v>
      </c>
      <c r="P510" s="99" t="s">
        <v>2195</v>
      </c>
      <c r="Q510" s="100">
        <v>74100</v>
      </c>
      <c r="R510" s="46">
        <f t="shared" si="30"/>
        <v>925778</v>
      </c>
      <c r="S510" s="100">
        <v>374700</v>
      </c>
      <c r="T510" s="100">
        <v>551078</v>
      </c>
      <c r="V510" s="98" t="s">
        <v>127</v>
      </c>
      <c r="W510" s="99" t="s">
        <v>2207</v>
      </c>
      <c r="X510" s="100">
        <v>67300</v>
      </c>
      <c r="Y510" s="100">
        <f t="shared" si="31"/>
        <v>154175</v>
      </c>
      <c r="Z510" s="79"/>
      <c r="AA510" s="100">
        <v>154175</v>
      </c>
    </row>
    <row r="511" spans="1:27" ht="15">
      <c r="A511" s="98" t="s">
        <v>201</v>
      </c>
      <c r="B511" s="99" t="s">
        <v>2229</v>
      </c>
      <c r="C511" s="100">
        <v>569650</v>
      </c>
      <c r="D511" s="100">
        <f t="shared" si="28"/>
        <v>12100</v>
      </c>
      <c r="E511" s="79"/>
      <c r="F511" s="100">
        <v>12100</v>
      </c>
      <c r="O511" s="98" t="s">
        <v>80</v>
      </c>
      <c r="P511" s="99" t="s">
        <v>2196</v>
      </c>
      <c r="Q511" s="100">
        <v>265700</v>
      </c>
      <c r="R511" s="46">
        <f t="shared" si="30"/>
        <v>868935</v>
      </c>
      <c r="S511" s="100">
        <v>257052</v>
      </c>
      <c r="T511" s="100">
        <v>611883</v>
      </c>
      <c r="V511" s="98" t="s">
        <v>129</v>
      </c>
      <c r="W511" s="99" t="s">
        <v>2208</v>
      </c>
      <c r="X511" s="100">
        <v>1523500</v>
      </c>
      <c r="Y511" s="100">
        <f t="shared" si="31"/>
        <v>2221676</v>
      </c>
      <c r="Z511" s="79"/>
      <c r="AA511" s="100">
        <v>2221676</v>
      </c>
    </row>
    <row r="512" spans="1:27" ht="15">
      <c r="A512" s="98" t="s">
        <v>204</v>
      </c>
      <c r="B512" s="99" t="s">
        <v>1913</v>
      </c>
      <c r="C512" s="79"/>
      <c r="D512" s="100">
        <f t="shared" si="28"/>
        <v>109528</v>
      </c>
      <c r="E512" s="100">
        <v>34800</v>
      </c>
      <c r="F512" s="100">
        <v>74728</v>
      </c>
      <c r="O512" s="98" t="s">
        <v>83</v>
      </c>
      <c r="P512" s="99" t="s">
        <v>2197</v>
      </c>
      <c r="Q512" s="100">
        <v>386850</v>
      </c>
      <c r="R512" s="46">
        <f t="shared" si="30"/>
        <v>1437741</v>
      </c>
      <c r="S512" s="100">
        <v>151300</v>
      </c>
      <c r="T512" s="100">
        <v>1286441</v>
      </c>
      <c r="V512" s="98" t="s">
        <v>133</v>
      </c>
      <c r="W512" s="99" t="s">
        <v>2209</v>
      </c>
      <c r="X512" s="100">
        <v>3718220</v>
      </c>
      <c r="Y512" s="100">
        <f t="shared" si="31"/>
        <v>11959497</v>
      </c>
      <c r="Z512" s="79"/>
      <c r="AA512" s="100">
        <v>11959497</v>
      </c>
    </row>
    <row r="513" spans="1:27" ht="15">
      <c r="A513" s="98" t="s">
        <v>209</v>
      </c>
      <c r="B513" s="99" t="s">
        <v>2231</v>
      </c>
      <c r="C513" s="79"/>
      <c r="D513" s="100">
        <f t="shared" si="28"/>
        <v>29410</v>
      </c>
      <c r="E513" s="100">
        <v>5800</v>
      </c>
      <c r="F513" s="100">
        <v>23610</v>
      </c>
      <c r="O513" s="98" t="s">
        <v>86</v>
      </c>
      <c r="P513" s="99" t="s">
        <v>2198</v>
      </c>
      <c r="Q513" s="79"/>
      <c r="R513" s="46">
        <f t="shared" si="30"/>
        <v>175438</v>
      </c>
      <c r="S513" s="100">
        <v>27450</v>
      </c>
      <c r="T513" s="100">
        <v>147988</v>
      </c>
      <c r="V513" s="98" t="s">
        <v>136</v>
      </c>
      <c r="W513" s="99" t="s">
        <v>2210</v>
      </c>
      <c r="X513" s="100">
        <v>830591</v>
      </c>
      <c r="Y513" s="100">
        <f t="shared" si="31"/>
        <v>25359671</v>
      </c>
      <c r="Z513" s="79"/>
      <c r="AA513" s="100">
        <v>25359671</v>
      </c>
    </row>
    <row r="514" spans="1:27" ht="15">
      <c r="A514" s="98" t="s">
        <v>212</v>
      </c>
      <c r="B514" s="99" t="s">
        <v>2232</v>
      </c>
      <c r="C514" s="79"/>
      <c r="D514" s="100">
        <f t="shared" si="28"/>
        <v>6250</v>
      </c>
      <c r="E514" s="100">
        <v>100</v>
      </c>
      <c r="F514" s="100">
        <v>6150</v>
      </c>
      <c r="O514" s="98" t="s">
        <v>89</v>
      </c>
      <c r="P514" s="99" t="s">
        <v>2199</v>
      </c>
      <c r="Q514" s="79"/>
      <c r="R514" s="46">
        <f t="shared" si="30"/>
        <v>245662</v>
      </c>
      <c r="S514" s="79"/>
      <c r="T514" s="100">
        <v>245662</v>
      </c>
      <c r="V514" s="98" t="s">
        <v>139</v>
      </c>
      <c r="W514" s="99" t="s">
        <v>2211</v>
      </c>
      <c r="X514" s="100">
        <v>9646000</v>
      </c>
      <c r="Y514" s="100">
        <f t="shared" si="31"/>
        <v>10186329</v>
      </c>
      <c r="Z514" s="100">
        <v>3800</v>
      </c>
      <c r="AA514" s="100">
        <v>10182529</v>
      </c>
    </row>
    <row r="515" spans="1:27" ht="15">
      <c r="A515" s="98" t="s">
        <v>214</v>
      </c>
      <c r="B515" s="99" t="s">
        <v>2233</v>
      </c>
      <c r="C515" s="79"/>
      <c r="D515" s="100">
        <f t="shared" si="28"/>
        <v>146098</v>
      </c>
      <c r="E515" s="79"/>
      <c r="F515" s="100">
        <v>146098</v>
      </c>
      <c r="O515" s="98" t="s">
        <v>92</v>
      </c>
      <c r="P515" s="99" t="s">
        <v>2200</v>
      </c>
      <c r="Q515" s="100">
        <v>347494</v>
      </c>
      <c r="R515" s="46">
        <f t="shared" si="30"/>
        <v>412141</v>
      </c>
      <c r="S515" s="79"/>
      <c r="T515" s="100">
        <v>412141</v>
      </c>
      <c r="V515" s="98" t="s">
        <v>142</v>
      </c>
      <c r="W515" s="99" t="s">
        <v>2212</v>
      </c>
      <c r="X515" s="100">
        <v>12000</v>
      </c>
      <c r="Y515" s="100">
        <f t="shared" si="31"/>
        <v>394895</v>
      </c>
      <c r="Z515" s="79"/>
      <c r="AA515" s="100">
        <v>394895</v>
      </c>
    </row>
    <row r="516" spans="1:27" ht="15">
      <c r="A516" s="98" t="s">
        <v>217</v>
      </c>
      <c r="B516" s="99" t="s">
        <v>2234</v>
      </c>
      <c r="C516" s="79"/>
      <c r="D516" s="100">
        <f t="shared" si="28"/>
        <v>96907</v>
      </c>
      <c r="E516" s="79"/>
      <c r="F516" s="100">
        <v>96907</v>
      </c>
      <c r="O516" s="98" t="s">
        <v>95</v>
      </c>
      <c r="P516" s="99" t="s">
        <v>2201</v>
      </c>
      <c r="Q516" s="79"/>
      <c r="R516" s="46">
        <f t="shared" si="30"/>
        <v>274021</v>
      </c>
      <c r="S516" s="79"/>
      <c r="T516" s="100">
        <v>274021</v>
      </c>
      <c r="V516" s="98" t="s">
        <v>145</v>
      </c>
      <c r="W516" s="99" t="s">
        <v>2213</v>
      </c>
      <c r="X516" s="100">
        <v>3300</v>
      </c>
      <c r="Y516" s="100">
        <f t="shared" si="31"/>
        <v>233808</v>
      </c>
      <c r="Z516" s="79"/>
      <c r="AA516" s="100">
        <v>233808</v>
      </c>
    </row>
    <row r="517" spans="1:27" ht="15">
      <c r="A517" s="98" t="s">
        <v>220</v>
      </c>
      <c r="B517" s="99" t="s">
        <v>2235</v>
      </c>
      <c r="C517" s="79"/>
      <c r="D517" s="100">
        <f t="shared" si="28"/>
        <v>80996</v>
      </c>
      <c r="E517" s="100">
        <v>26150</v>
      </c>
      <c r="F517" s="100">
        <v>54846</v>
      </c>
      <c r="O517" s="98" t="s">
        <v>98</v>
      </c>
      <c r="P517" s="99" t="s">
        <v>2202</v>
      </c>
      <c r="Q517" s="100">
        <v>6000</v>
      </c>
      <c r="R517" s="46">
        <f t="shared" si="30"/>
        <v>202193</v>
      </c>
      <c r="S517" s="100">
        <v>20350</v>
      </c>
      <c r="T517" s="100">
        <v>181843</v>
      </c>
      <c r="V517" s="98" t="s">
        <v>148</v>
      </c>
      <c r="W517" s="99" t="s">
        <v>2265</v>
      </c>
      <c r="X517" s="79"/>
      <c r="Y517" s="100">
        <f t="shared" si="31"/>
        <v>1410388</v>
      </c>
      <c r="Z517" s="79"/>
      <c r="AA517" s="100">
        <v>1410388</v>
      </c>
    </row>
    <row r="518" spans="1:27" ht="15">
      <c r="A518" s="98" t="s">
        <v>223</v>
      </c>
      <c r="B518" s="99" t="s">
        <v>2236</v>
      </c>
      <c r="C518" s="100">
        <v>600</v>
      </c>
      <c r="D518" s="100">
        <f t="shared" si="28"/>
        <v>48610</v>
      </c>
      <c r="E518" s="100">
        <v>15200</v>
      </c>
      <c r="F518" s="100">
        <v>33410</v>
      </c>
      <c r="O518" s="98" t="s">
        <v>101</v>
      </c>
      <c r="P518" s="99" t="s">
        <v>2294</v>
      </c>
      <c r="Q518" s="79"/>
      <c r="R518" s="46">
        <f t="shared" si="30"/>
        <v>3058860</v>
      </c>
      <c r="S518" s="100">
        <v>199500</v>
      </c>
      <c r="T518" s="100">
        <v>2859360</v>
      </c>
      <c r="V518" s="98" t="s">
        <v>151</v>
      </c>
      <c r="W518" s="99" t="s">
        <v>2214</v>
      </c>
      <c r="X518" s="79"/>
      <c r="Y518" s="100">
        <f t="shared" si="31"/>
        <v>1429430</v>
      </c>
      <c r="Z518" s="79"/>
      <c r="AA518" s="100">
        <v>1429430</v>
      </c>
    </row>
    <row r="519" spans="1:27" ht="15">
      <c r="A519" s="98" t="s">
        <v>226</v>
      </c>
      <c r="B519" s="99" t="s">
        <v>2237</v>
      </c>
      <c r="C519" s="79"/>
      <c r="D519" s="100">
        <f aca="true" t="shared" si="32" ref="D519:D527">E519+F519</f>
        <v>30820</v>
      </c>
      <c r="E519" s="79"/>
      <c r="F519" s="100">
        <v>30820</v>
      </c>
      <c r="O519" s="98" t="s">
        <v>104</v>
      </c>
      <c r="P519" s="99" t="s">
        <v>2203</v>
      </c>
      <c r="Q519" s="79"/>
      <c r="R519" s="46">
        <f aca="true" t="shared" si="33" ref="R519:R567">S519+T519</f>
        <v>1178673</v>
      </c>
      <c r="S519" s="79"/>
      <c r="T519" s="100">
        <v>1178673</v>
      </c>
      <c r="V519" s="98" t="s">
        <v>154</v>
      </c>
      <c r="W519" s="99" t="s">
        <v>2215</v>
      </c>
      <c r="X519" s="100">
        <v>2048002</v>
      </c>
      <c r="Y519" s="100">
        <f aca="true" t="shared" si="34" ref="Y519:Y553">Z519+AA519</f>
        <v>8871478</v>
      </c>
      <c r="Z519" s="100">
        <v>2295501</v>
      </c>
      <c r="AA519" s="100">
        <v>6575977</v>
      </c>
    </row>
    <row r="520" spans="1:27" ht="15">
      <c r="A520" s="98" t="s">
        <v>229</v>
      </c>
      <c r="B520" s="99" t="s">
        <v>1842</v>
      </c>
      <c r="C520" s="100">
        <v>174300</v>
      </c>
      <c r="D520" s="100">
        <f t="shared" si="32"/>
        <v>178733</v>
      </c>
      <c r="E520" s="100">
        <v>10777</v>
      </c>
      <c r="F520" s="100">
        <v>167956</v>
      </c>
      <c r="O520" s="98" t="s">
        <v>107</v>
      </c>
      <c r="P520" s="99" t="s">
        <v>2204</v>
      </c>
      <c r="Q520" s="100">
        <v>441150</v>
      </c>
      <c r="R520" s="46">
        <f t="shared" si="33"/>
        <v>346422</v>
      </c>
      <c r="S520" s="100">
        <v>56550</v>
      </c>
      <c r="T520" s="100">
        <v>289872</v>
      </c>
      <c r="V520" s="98" t="s">
        <v>157</v>
      </c>
      <c r="W520" s="99" t="s">
        <v>2216</v>
      </c>
      <c r="X520" s="79"/>
      <c r="Y520" s="100">
        <f t="shared" si="34"/>
        <v>3285689</v>
      </c>
      <c r="Z520" s="100">
        <v>240000</v>
      </c>
      <c r="AA520" s="100">
        <v>3045689</v>
      </c>
    </row>
    <row r="521" spans="1:27" ht="15">
      <c r="A521" s="98" t="s">
        <v>232</v>
      </c>
      <c r="B521" s="99" t="s">
        <v>2238</v>
      </c>
      <c r="C521" s="79"/>
      <c r="D521" s="100">
        <f t="shared" si="32"/>
        <v>18500</v>
      </c>
      <c r="E521" s="79"/>
      <c r="F521" s="100">
        <v>18500</v>
      </c>
      <c r="O521" s="98" t="s">
        <v>110</v>
      </c>
      <c r="P521" s="99" t="s">
        <v>2205</v>
      </c>
      <c r="Q521" s="79"/>
      <c r="R521" s="46">
        <f t="shared" si="33"/>
        <v>127531</v>
      </c>
      <c r="S521" s="79"/>
      <c r="T521" s="100">
        <v>127531</v>
      </c>
      <c r="V521" s="98" t="s">
        <v>160</v>
      </c>
      <c r="W521" s="99" t="s">
        <v>2217</v>
      </c>
      <c r="X521" s="100">
        <v>995893</v>
      </c>
      <c r="Y521" s="100">
        <f t="shared" si="34"/>
        <v>1913422</v>
      </c>
      <c r="Z521" s="79"/>
      <c r="AA521" s="100">
        <v>1913422</v>
      </c>
    </row>
    <row r="522" spans="1:27" ht="15">
      <c r="A522" s="98" t="s">
        <v>235</v>
      </c>
      <c r="B522" s="99" t="s">
        <v>2239</v>
      </c>
      <c r="C522" s="79"/>
      <c r="D522" s="100">
        <f t="shared" si="32"/>
        <v>221559</v>
      </c>
      <c r="E522" s="79"/>
      <c r="F522" s="100">
        <v>221559</v>
      </c>
      <c r="O522" s="98" t="s">
        <v>113</v>
      </c>
      <c r="P522" s="99" t="s">
        <v>2206</v>
      </c>
      <c r="Q522" s="100">
        <v>952600</v>
      </c>
      <c r="R522" s="46">
        <f t="shared" si="33"/>
        <v>2324956</v>
      </c>
      <c r="S522" s="100">
        <v>167900</v>
      </c>
      <c r="T522" s="100">
        <v>2157056</v>
      </c>
      <c r="V522" s="98" t="s">
        <v>163</v>
      </c>
      <c r="W522" s="99" t="s">
        <v>2218</v>
      </c>
      <c r="X522" s="100">
        <v>200</v>
      </c>
      <c r="Y522" s="100">
        <f t="shared" si="34"/>
        <v>34882</v>
      </c>
      <c r="Z522" s="79"/>
      <c r="AA522" s="100">
        <v>34882</v>
      </c>
    </row>
    <row r="523" spans="1:27" ht="15">
      <c r="A523" s="98" t="s">
        <v>238</v>
      </c>
      <c r="B523" s="99" t="s">
        <v>2240</v>
      </c>
      <c r="C523" s="79"/>
      <c r="D523" s="100">
        <f t="shared" si="32"/>
        <v>147522</v>
      </c>
      <c r="E523" s="79"/>
      <c r="F523" s="100">
        <v>147522</v>
      </c>
      <c r="O523" s="98" t="s">
        <v>127</v>
      </c>
      <c r="P523" s="99" t="s">
        <v>2207</v>
      </c>
      <c r="Q523" s="100">
        <v>12001</v>
      </c>
      <c r="R523" s="46">
        <f t="shared" si="33"/>
        <v>1039114</v>
      </c>
      <c r="S523" s="100">
        <v>203548</v>
      </c>
      <c r="T523" s="100">
        <v>835566</v>
      </c>
      <c r="V523" s="98" t="s">
        <v>166</v>
      </c>
      <c r="W523" s="99" t="s">
        <v>2219</v>
      </c>
      <c r="X523" s="79"/>
      <c r="Y523" s="100">
        <f t="shared" si="34"/>
        <v>2432777</v>
      </c>
      <c r="Z523" s="79"/>
      <c r="AA523" s="100">
        <v>2432777</v>
      </c>
    </row>
    <row r="524" spans="1:27" ht="15">
      <c r="A524" s="98" t="s">
        <v>240</v>
      </c>
      <c r="B524" s="99" t="s">
        <v>2241</v>
      </c>
      <c r="C524" s="79"/>
      <c r="D524" s="100">
        <f t="shared" si="32"/>
        <v>35465</v>
      </c>
      <c r="E524" s="79"/>
      <c r="F524" s="100">
        <v>35465</v>
      </c>
      <c r="O524" s="98" t="s">
        <v>129</v>
      </c>
      <c r="P524" s="99" t="s">
        <v>2208</v>
      </c>
      <c r="Q524" s="100">
        <v>2563300</v>
      </c>
      <c r="R524" s="46">
        <f t="shared" si="33"/>
        <v>2773293</v>
      </c>
      <c r="S524" s="100">
        <v>369200</v>
      </c>
      <c r="T524" s="100">
        <v>2404093</v>
      </c>
      <c r="V524" s="98" t="s">
        <v>169</v>
      </c>
      <c r="W524" s="99" t="s">
        <v>2220</v>
      </c>
      <c r="X524" s="79"/>
      <c r="Y524" s="100">
        <f t="shared" si="34"/>
        <v>1552230</v>
      </c>
      <c r="Z524" s="79"/>
      <c r="AA524" s="100">
        <v>1552230</v>
      </c>
    </row>
    <row r="525" spans="1:27" ht="15">
      <c r="A525" s="98" t="s">
        <v>243</v>
      </c>
      <c r="B525" s="99" t="s">
        <v>1820</v>
      </c>
      <c r="C525" s="79"/>
      <c r="D525" s="100">
        <f t="shared" si="32"/>
        <v>119111</v>
      </c>
      <c r="E525" s="100">
        <v>50</v>
      </c>
      <c r="F525" s="100">
        <v>119061</v>
      </c>
      <c r="O525" s="98" t="s">
        <v>133</v>
      </c>
      <c r="P525" s="99" t="s">
        <v>2209</v>
      </c>
      <c r="Q525" s="100">
        <v>787000</v>
      </c>
      <c r="R525" s="46">
        <f t="shared" si="33"/>
        <v>3024526</v>
      </c>
      <c r="S525" s="100">
        <v>1257644</v>
      </c>
      <c r="T525" s="100">
        <v>1766882</v>
      </c>
      <c r="V525" s="98" t="s">
        <v>172</v>
      </c>
      <c r="W525" s="99" t="s">
        <v>2221</v>
      </c>
      <c r="X525" s="79"/>
      <c r="Y525" s="100">
        <f t="shared" si="34"/>
        <v>306429</v>
      </c>
      <c r="Z525" s="79"/>
      <c r="AA525" s="100">
        <v>306429</v>
      </c>
    </row>
    <row r="526" spans="1:27" ht="15">
      <c r="A526" s="98" t="s">
        <v>246</v>
      </c>
      <c r="B526" s="99" t="s">
        <v>2250</v>
      </c>
      <c r="C526" s="79"/>
      <c r="D526" s="100">
        <f t="shared" si="32"/>
        <v>28023</v>
      </c>
      <c r="E526" s="79"/>
      <c r="F526" s="100">
        <v>28023</v>
      </c>
      <c r="O526" s="98" t="s">
        <v>136</v>
      </c>
      <c r="P526" s="99" t="s">
        <v>2210</v>
      </c>
      <c r="Q526" s="100">
        <v>399000</v>
      </c>
      <c r="R526" s="46">
        <f t="shared" si="33"/>
        <v>5699210</v>
      </c>
      <c r="S526" s="100">
        <v>2061350</v>
      </c>
      <c r="T526" s="100">
        <v>3637860</v>
      </c>
      <c r="V526" s="98" t="s">
        <v>175</v>
      </c>
      <c r="W526" s="99" t="s">
        <v>2222</v>
      </c>
      <c r="X526" s="100">
        <v>1966000</v>
      </c>
      <c r="Y526" s="100">
        <f t="shared" si="34"/>
        <v>744310</v>
      </c>
      <c r="Z526" s="79"/>
      <c r="AA526" s="100">
        <v>744310</v>
      </c>
    </row>
    <row r="527" spans="1:27" ht="15">
      <c r="A527" s="98" t="s">
        <v>249</v>
      </c>
      <c r="B527" s="99" t="s">
        <v>2251</v>
      </c>
      <c r="C527" s="79"/>
      <c r="D527" s="100">
        <f t="shared" si="32"/>
        <v>176000</v>
      </c>
      <c r="E527" s="79"/>
      <c r="F527" s="100">
        <v>176000</v>
      </c>
      <c r="O527" s="98" t="s">
        <v>139</v>
      </c>
      <c r="P527" s="99" t="s">
        <v>2211</v>
      </c>
      <c r="Q527" s="100">
        <v>3339779</v>
      </c>
      <c r="R527" s="46">
        <f t="shared" si="33"/>
        <v>3525677</v>
      </c>
      <c r="S527" s="100">
        <v>5800</v>
      </c>
      <c r="T527" s="100">
        <v>3519877</v>
      </c>
      <c r="V527" s="98" t="s">
        <v>178</v>
      </c>
      <c r="W527" s="99" t="s">
        <v>1857</v>
      </c>
      <c r="X527" s="100">
        <v>65000</v>
      </c>
      <c r="Y527" s="100">
        <f t="shared" si="34"/>
        <v>1634875</v>
      </c>
      <c r="Z527" s="79"/>
      <c r="AA527" s="100">
        <v>1634875</v>
      </c>
    </row>
    <row r="528" spans="15:27" ht="15">
      <c r="O528" s="98" t="s">
        <v>142</v>
      </c>
      <c r="P528" s="99" t="s">
        <v>2212</v>
      </c>
      <c r="Q528" s="100">
        <v>580000</v>
      </c>
      <c r="R528" s="46">
        <f t="shared" si="33"/>
        <v>1662428</v>
      </c>
      <c r="S528" s="100">
        <v>177500</v>
      </c>
      <c r="T528" s="100">
        <v>1484928</v>
      </c>
      <c r="V528" s="98" t="s">
        <v>180</v>
      </c>
      <c r="W528" s="99" t="s">
        <v>2223</v>
      </c>
      <c r="X528" s="100">
        <v>328101</v>
      </c>
      <c r="Y528" s="100">
        <f t="shared" si="34"/>
        <v>10094973</v>
      </c>
      <c r="Z528" s="100">
        <v>184000</v>
      </c>
      <c r="AA528" s="100">
        <v>9910973</v>
      </c>
    </row>
    <row r="529" spans="15:27" ht="15">
      <c r="O529" s="98" t="s">
        <v>145</v>
      </c>
      <c r="P529" s="99" t="s">
        <v>2213</v>
      </c>
      <c r="Q529" s="100">
        <v>165100</v>
      </c>
      <c r="R529" s="46">
        <f t="shared" si="33"/>
        <v>838397</v>
      </c>
      <c r="S529" s="100">
        <v>153700</v>
      </c>
      <c r="T529" s="100">
        <v>684697</v>
      </c>
      <c r="V529" s="98" t="s">
        <v>183</v>
      </c>
      <c r="W529" s="99" t="s">
        <v>1996</v>
      </c>
      <c r="X529" s="100">
        <v>797000</v>
      </c>
      <c r="Y529" s="100">
        <f t="shared" si="34"/>
        <v>4859576</v>
      </c>
      <c r="Z529" s="100">
        <v>15000</v>
      </c>
      <c r="AA529" s="100">
        <v>4844576</v>
      </c>
    </row>
    <row r="530" spans="15:27" ht="15">
      <c r="O530" s="98" t="s">
        <v>148</v>
      </c>
      <c r="P530" s="99" t="s">
        <v>2265</v>
      </c>
      <c r="Q530" s="100">
        <v>432200</v>
      </c>
      <c r="R530" s="46">
        <f t="shared" si="33"/>
        <v>1420851</v>
      </c>
      <c r="S530" s="79"/>
      <c r="T530" s="100">
        <v>1420851</v>
      </c>
      <c r="V530" s="98" t="s">
        <v>185</v>
      </c>
      <c r="W530" s="99" t="s">
        <v>2224</v>
      </c>
      <c r="X530" s="100">
        <v>491071</v>
      </c>
      <c r="Y530" s="100">
        <f t="shared" si="34"/>
        <v>2521812</v>
      </c>
      <c r="Z530" s="100">
        <v>573158</v>
      </c>
      <c r="AA530" s="100">
        <v>1948654</v>
      </c>
    </row>
    <row r="531" spans="15:27" ht="15">
      <c r="O531" s="98" t="s">
        <v>151</v>
      </c>
      <c r="P531" s="99" t="s">
        <v>2214</v>
      </c>
      <c r="Q531" s="100">
        <v>228075</v>
      </c>
      <c r="R531" s="46">
        <f t="shared" si="33"/>
        <v>1327326</v>
      </c>
      <c r="S531" s="100">
        <v>279753</v>
      </c>
      <c r="T531" s="100">
        <v>1047573</v>
      </c>
      <c r="V531" s="98" t="s">
        <v>191</v>
      </c>
      <c r="W531" s="99" t="s">
        <v>2226</v>
      </c>
      <c r="X531" s="100">
        <v>300</v>
      </c>
      <c r="Y531" s="100">
        <f t="shared" si="34"/>
        <v>33503</v>
      </c>
      <c r="Z531" s="100">
        <v>28100</v>
      </c>
      <c r="AA531" s="100">
        <v>5403</v>
      </c>
    </row>
    <row r="532" spans="15:27" ht="15">
      <c r="O532" s="98" t="s">
        <v>154</v>
      </c>
      <c r="P532" s="99" t="s">
        <v>2215</v>
      </c>
      <c r="Q532" s="100">
        <v>1892000</v>
      </c>
      <c r="R532" s="46">
        <f t="shared" si="33"/>
        <v>2618475</v>
      </c>
      <c r="S532" s="100">
        <v>389400</v>
      </c>
      <c r="T532" s="100">
        <v>2229075</v>
      </c>
      <c r="V532" s="98" t="s">
        <v>192</v>
      </c>
      <c r="W532" s="99" t="s">
        <v>2227</v>
      </c>
      <c r="X532" s="79"/>
      <c r="Y532" s="100">
        <f t="shared" si="34"/>
        <v>717919</v>
      </c>
      <c r="Z532" s="100">
        <v>550000</v>
      </c>
      <c r="AA532" s="100">
        <v>167919</v>
      </c>
    </row>
    <row r="533" spans="15:27" ht="15">
      <c r="O533" s="98" t="s">
        <v>157</v>
      </c>
      <c r="P533" s="99" t="s">
        <v>2216</v>
      </c>
      <c r="Q533" s="100">
        <v>822300</v>
      </c>
      <c r="R533" s="46">
        <f t="shared" si="33"/>
        <v>2428959</v>
      </c>
      <c r="S533" s="100">
        <v>1246491</v>
      </c>
      <c r="T533" s="100">
        <v>1182468</v>
      </c>
      <c r="V533" s="98" t="s">
        <v>193</v>
      </c>
      <c r="W533" s="99" t="s">
        <v>2295</v>
      </c>
      <c r="X533" s="79"/>
      <c r="Y533" s="100">
        <f t="shared" si="34"/>
        <v>325545</v>
      </c>
      <c r="Z533" s="79"/>
      <c r="AA533" s="100">
        <v>325545</v>
      </c>
    </row>
    <row r="534" spans="15:27" ht="15">
      <c r="O534" s="98" t="s">
        <v>160</v>
      </c>
      <c r="P534" s="99" t="s">
        <v>2217</v>
      </c>
      <c r="Q534" s="100">
        <v>29865434</v>
      </c>
      <c r="R534" s="46">
        <f t="shared" si="33"/>
        <v>3914079</v>
      </c>
      <c r="S534" s="100">
        <v>1675508</v>
      </c>
      <c r="T534" s="100">
        <v>2238571</v>
      </c>
      <c r="V534" s="98" t="s">
        <v>194</v>
      </c>
      <c r="W534" s="99" t="s">
        <v>2228</v>
      </c>
      <c r="X534" s="100">
        <v>64850</v>
      </c>
      <c r="Y534" s="100">
        <f t="shared" si="34"/>
        <v>174593</v>
      </c>
      <c r="Z534" s="100">
        <v>10800</v>
      </c>
      <c r="AA534" s="100">
        <v>163793</v>
      </c>
    </row>
    <row r="535" spans="15:27" ht="15">
      <c r="O535" s="98" t="s">
        <v>163</v>
      </c>
      <c r="P535" s="99" t="s">
        <v>2218</v>
      </c>
      <c r="Q535" s="100">
        <v>4395800</v>
      </c>
      <c r="R535" s="46">
        <f t="shared" si="33"/>
        <v>5288066</v>
      </c>
      <c r="S535" s="100">
        <v>169650</v>
      </c>
      <c r="T535" s="100">
        <v>5118416</v>
      </c>
      <c r="V535" s="98" t="s">
        <v>198</v>
      </c>
      <c r="W535" s="99" t="s">
        <v>1946</v>
      </c>
      <c r="X535" s="100">
        <v>1500</v>
      </c>
      <c r="Y535" s="100">
        <f t="shared" si="34"/>
        <v>189000</v>
      </c>
      <c r="Z535" s="79"/>
      <c r="AA535" s="100">
        <v>189000</v>
      </c>
    </row>
    <row r="536" spans="15:27" ht="15">
      <c r="O536" s="98" t="s">
        <v>166</v>
      </c>
      <c r="P536" s="99" t="s">
        <v>2219</v>
      </c>
      <c r="Q536" s="100">
        <v>232000</v>
      </c>
      <c r="R536" s="46">
        <f t="shared" si="33"/>
        <v>1358029</v>
      </c>
      <c r="S536" s="100">
        <v>378100</v>
      </c>
      <c r="T536" s="100">
        <v>979929</v>
      </c>
      <c r="V536" s="98" t="s">
        <v>201</v>
      </c>
      <c r="W536" s="99" t="s">
        <v>2229</v>
      </c>
      <c r="X536" s="100">
        <v>30400</v>
      </c>
      <c r="Y536" s="100">
        <f t="shared" si="34"/>
        <v>135605</v>
      </c>
      <c r="Z536" s="79"/>
      <c r="AA536" s="100">
        <v>135605</v>
      </c>
    </row>
    <row r="537" spans="15:27" ht="15">
      <c r="O537" s="98" t="s">
        <v>169</v>
      </c>
      <c r="P537" s="99" t="s">
        <v>2220</v>
      </c>
      <c r="Q537" s="100">
        <v>308000</v>
      </c>
      <c r="R537" s="46">
        <f t="shared" si="33"/>
        <v>1977773</v>
      </c>
      <c r="S537" s="100">
        <v>23110</v>
      </c>
      <c r="T537" s="100">
        <v>1954663</v>
      </c>
      <c r="V537" s="98" t="s">
        <v>204</v>
      </c>
      <c r="W537" s="99" t="s">
        <v>1913</v>
      </c>
      <c r="X537" s="100">
        <v>36600</v>
      </c>
      <c r="Y537" s="100">
        <f t="shared" si="34"/>
        <v>463351</v>
      </c>
      <c r="Z537" s="100">
        <v>57075</v>
      </c>
      <c r="AA537" s="100">
        <v>406276</v>
      </c>
    </row>
    <row r="538" spans="15:27" ht="15">
      <c r="O538" s="98" t="s">
        <v>172</v>
      </c>
      <c r="P538" s="99" t="s">
        <v>2221</v>
      </c>
      <c r="Q538" s="79"/>
      <c r="R538" s="46">
        <f t="shared" si="33"/>
        <v>841226</v>
      </c>
      <c r="S538" s="79"/>
      <c r="T538" s="100">
        <v>841226</v>
      </c>
      <c r="V538" s="98" t="s">
        <v>207</v>
      </c>
      <c r="W538" s="99" t="s">
        <v>2230</v>
      </c>
      <c r="X538" s="100">
        <v>3000</v>
      </c>
      <c r="Y538" s="100">
        <f t="shared" si="34"/>
        <v>3188462</v>
      </c>
      <c r="Z538" s="100">
        <v>50000</v>
      </c>
      <c r="AA538" s="100">
        <v>3138462</v>
      </c>
    </row>
    <row r="539" spans="15:27" ht="15">
      <c r="O539" s="98" t="s">
        <v>175</v>
      </c>
      <c r="P539" s="99" t="s">
        <v>2222</v>
      </c>
      <c r="Q539" s="100">
        <v>1258600</v>
      </c>
      <c r="R539" s="46">
        <f t="shared" si="33"/>
        <v>6148626</v>
      </c>
      <c r="S539" s="100">
        <v>2645473</v>
      </c>
      <c r="T539" s="100">
        <v>3503153</v>
      </c>
      <c r="V539" s="98" t="s">
        <v>209</v>
      </c>
      <c r="W539" s="99" t="s">
        <v>2231</v>
      </c>
      <c r="X539" s="100">
        <v>800</v>
      </c>
      <c r="Y539" s="100">
        <f t="shared" si="34"/>
        <v>23210</v>
      </c>
      <c r="Z539" s="79"/>
      <c r="AA539" s="100">
        <v>23210</v>
      </c>
    </row>
    <row r="540" spans="15:27" ht="15">
      <c r="O540" s="98" t="s">
        <v>178</v>
      </c>
      <c r="P540" s="99" t="s">
        <v>1857</v>
      </c>
      <c r="Q540" s="79"/>
      <c r="R540" s="46">
        <f t="shared" si="33"/>
        <v>2434512</v>
      </c>
      <c r="S540" s="79"/>
      <c r="T540" s="100">
        <v>2434512</v>
      </c>
      <c r="V540" s="98" t="s">
        <v>212</v>
      </c>
      <c r="W540" s="99" t="s">
        <v>2232</v>
      </c>
      <c r="X540" s="100">
        <v>25800</v>
      </c>
      <c r="Y540" s="100">
        <f t="shared" si="34"/>
        <v>3373786</v>
      </c>
      <c r="Z540" s="79"/>
      <c r="AA540" s="100">
        <v>3373786</v>
      </c>
    </row>
    <row r="541" spans="15:27" ht="15">
      <c r="O541" s="98" t="s">
        <v>180</v>
      </c>
      <c r="P541" s="99" t="s">
        <v>2223</v>
      </c>
      <c r="Q541" s="100">
        <v>2419602</v>
      </c>
      <c r="R541" s="46">
        <f t="shared" si="33"/>
        <v>8258006</v>
      </c>
      <c r="S541" s="100">
        <v>2327434</v>
      </c>
      <c r="T541" s="100">
        <v>5930572</v>
      </c>
      <c r="V541" s="98" t="s">
        <v>214</v>
      </c>
      <c r="W541" s="99" t="s">
        <v>2233</v>
      </c>
      <c r="X541" s="100">
        <v>55301</v>
      </c>
      <c r="Y541" s="100">
        <f t="shared" si="34"/>
        <v>75300</v>
      </c>
      <c r="Z541" s="79"/>
      <c r="AA541" s="100">
        <v>75300</v>
      </c>
    </row>
    <row r="542" spans="15:27" ht="15">
      <c r="O542" s="98" t="s">
        <v>183</v>
      </c>
      <c r="P542" s="99" t="s">
        <v>1996</v>
      </c>
      <c r="Q542" s="100">
        <v>12054164</v>
      </c>
      <c r="R542" s="46">
        <f t="shared" si="33"/>
        <v>5561117</v>
      </c>
      <c r="S542" s="100">
        <v>923084</v>
      </c>
      <c r="T542" s="100">
        <v>4638033</v>
      </c>
      <c r="V542" s="98" t="s">
        <v>217</v>
      </c>
      <c r="W542" s="99" t="s">
        <v>2234</v>
      </c>
      <c r="X542" s="100">
        <v>28720</v>
      </c>
      <c r="Y542" s="100">
        <f t="shared" si="34"/>
        <v>118509</v>
      </c>
      <c r="Z542" s="79"/>
      <c r="AA542" s="100">
        <v>118509</v>
      </c>
    </row>
    <row r="543" spans="15:27" ht="15">
      <c r="O543" s="98" t="s">
        <v>185</v>
      </c>
      <c r="P543" s="99" t="s">
        <v>2224</v>
      </c>
      <c r="Q543" s="100">
        <v>8550500</v>
      </c>
      <c r="R543" s="46">
        <f t="shared" si="33"/>
        <v>12927434</v>
      </c>
      <c r="S543" s="100">
        <v>6804251</v>
      </c>
      <c r="T543" s="100">
        <v>6123183</v>
      </c>
      <c r="V543" s="98" t="s">
        <v>220</v>
      </c>
      <c r="W543" s="99" t="s">
        <v>2235</v>
      </c>
      <c r="X543" s="100">
        <v>120011</v>
      </c>
      <c r="Y543" s="100">
        <f t="shared" si="34"/>
        <v>202641</v>
      </c>
      <c r="Z543" s="100">
        <v>17500</v>
      </c>
      <c r="AA543" s="100">
        <v>185141</v>
      </c>
    </row>
    <row r="544" spans="15:27" ht="15">
      <c r="O544" s="98" t="s">
        <v>188</v>
      </c>
      <c r="P544" s="99" t="s">
        <v>2225</v>
      </c>
      <c r="Q544" s="79"/>
      <c r="R544" s="46">
        <f t="shared" si="33"/>
        <v>9600</v>
      </c>
      <c r="S544" s="79"/>
      <c r="T544" s="100">
        <v>9600</v>
      </c>
      <c r="V544" s="98" t="s">
        <v>223</v>
      </c>
      <c r="W544" s="99" t="s">
        <v>2236</v>
      </c>
      <c r="X544" s="100">
        <v>23000</v>
      </c>
      <c r="Y544" s="100">
        <f t="shared" si="34"/>
        <v>20925</v>
      </c>
      <c r="Z544" s="100">
        <v>5500</v>
      </c>
      <c r="AA544" s="100">
        <v>15425</v>
      </c>
    </row>
    <row r="545" spans="15:27" ht="15">
      <c r="O545" s="98" t="s">
        <v>191</v>
      </c>
      <c r="P545" s="99" t="s">
        <v>2226</v>
      </c>
      <c r="Q545" s="100">
        <v>2022506</v>
      </c>
      <c r="R545" s="46">
        <f t="shared" si="33"/>
        <v>369787</v>
      </c>
      <c r="S545" s="100">
        <v>60500</v>
      </c>
      <c r="T545" s="100">
        <v>309287</v>
      </c>
      <c r="V545" s="98" t="s">
        <v>226</v>
      </c>
      <c r="W545" s="99" t="s">
        <v>2237</v>
      </c>
      <c r="X545" s="100">
        <v>24200</v>
      </c>
      <c r="Y545" s="100">
        <f t="shared" si="34"/>
        <v>931117</v>
      </c>
      <c r="Z545" s="100">
        <v>12000</v>
      </c>
      <c r="AA545" s="100">
        <v>919117</v>
      </c>
    </row>
    <row r="546" spans="15:27" ht="15">
      <c r="O546" s="98" t="s">
        <v>192</v>
      </c>
      <c r="P546" s="99" t="s">
        <v>2227</v>
      </c>
      <c r="Q546" s="79"/>
      <c r="R546" s="46">
        <f t="shared" si="33"/>
        <v>55359</v>
      </c>
      <c r="S546" s="79"/>
      <c r="T546" s="100">
        <v>55359</v>
      </c>
      <c r="V546" s="98" t="s">
        <v>229</v>
      </c>
      <c r="W546" s="99" t="s">
        <v>1842</v>
      </c>
      <c r="X546" s="100">
        <v>15183</v>
      </c>
      <c r="Y546" s="100">
        <f t="shared" si="34"/>
        <v>6290201</v>
      </c>
      <c r="Z546" s="79"/>
      <c r="AA546" s="100">
        <v>6290201</v>
      </c>
    </row>
    <row r="547" spans="15:27" ht="15">
      <c r="O547" s="98" t="s">
        <v>193</v>
      </c>
      <c r="P547" s="99" t="s">
        <v>2295</v>
      </c>
      <c r="Q547" s="79"/>
      <c r="R547" s="46">
        <f t="shared" si="33"/>
        <v>203382</v>
      </c>
      <c r="S547" s="79"/>
      <c r="T547" s="100">
        <v>203382</v>
      </c>
      <c r="V547" s="98" t="s">
        <v>232</v>
      </c>
      <c r="W547" s="99" t="s">
        <v>2238</v>
      </c>
      <c r="X547" s="100">
        <v>0</v>
      </c>
      <c r="Y547" s="100">
        <f t="shared" si="34"/>
        <v>83178</v>
      </c>
      <c r="Z547" s="100">
        <v>10700</v>
      </c>
      <c r="AA547" s="100">
        <v>72478</v>
      </c>
    </row>
    <row r="548" spans="15:27" ht="15">
      <c r="O548" s="98" t="s">
        <v>194</v>
      </c>
      <c r="P548" s="99" t="s">
        <v>2228</v>
      </c>
      <c r="Q548" s="100">
        <v>420200</v>
      </c>
      <c r="R548" s="46">
        <f t="shared" si="33"/>
        <v>870757</v>
      </c>
      <c r="S548" s="100">
        <v>168600</v>
      </c>
      <c r="T548" s="100">
        <v>702157</v>
      </c>
      <c r="V548" s="98" t="s">
        <v>235</v>
      </c>
      <c r="W548" s="99" t="s">
        <v>2239</v>
      </c>
      <c r="X548" s="79"/>
      <c r="Y548" s="100">
        <f t="shared" si="34"/>
        <v>881293</v>
      </c>
      <c r="Z548" s="79"/>
      <c r="AA548" s="100">
        <v>881293</v>
      </c>
    </row>
    <row r="549" spans="15:27" ht="15">
      <c r="O549" s="98" t="s">
        <v>198</v>
      </c>
      <c r="P549" s="99" t="s">
        <v>1946</v>
      </c>
      <c r="Q549" s="100">
        <v>513500</v>
      </c>
      <c r="R549" s="46">
        <f t="shared" si="33"/>
        <v>135731</v>
      </c>
      <c r="S549" s="79"/>
      <c r="T549" s="100">
        <v>135731</v>
      </c>
      <c r="V549" s="98" t="s">
        <v>238</v>
      </c>
      <c r="W549" s="99" t="s">
        <v>2240</v>
      </c>
      <c r="X549" s="100">
        <v>51385</v>
      </c>
      <c r="Y549" s="100">
        <f t="shared" si="34"/>
        <v>67650</v>
      </c>
      <c r="Z549" s="79"/>
      <c r="AA549" s="100">
        <v>67650</v>
      </c>
    </row>
    <row r="550" spans="15:27" ht="15">
      <c r="O550" s="98" t="s">
        <v>201</v>
      </c>
      <c r="P550" s="99" t="s">
        <v>2229</v>
      </c>
      <c r="Q550" s="100">
        <v>910344</v>
      </c>
      <c r="R550" s="46">
        <f t="shared" si="33"/>
        <v>62150</v>
      </c>
      <c r="S550" s="79"/>
      <c r="T550" s="100">
        <v>62150</v>
      </c>
      <c r="V550" s="98" t="s">
        <v>240</v>
      </c>
      <c r="W550" s="99" t="s">
        <v>2241</v>
      </c>
      <c r="X550" s="100">
        <v>285800</v>
      </c>
      <c r="Y550" s="100">
        <f t="shared" si="34"/>
        <v>552770</v>
      </c>
      <c r="Z550" s="100">
        <v>13500</v>
      </c>
      <c r="AA550" s="100">
        <v>539270</v>
      </c>
    </row>
    <row r="551" spans="15:27" ht="15">
      <c r="O551" s="98" t="s">
        <v>204</v>
      </c>
      <c r="P551" s="99" t="s">
        <v>1913</v>
      </c>
      <c r="Q551" s="79"/>
      <c r="R551" s="46">
        <f t="shared" si="33"/>
        <v>190972</v>
      </c>
      <c r="S551" s="100">
        <v>34800</v>
      </c>
      <c r="T551" s="100">
        <v>156172</v>
      </c>
      <c r="V551" s="98" t="s">
        <v>243</v>
      </c>
      <c r="W551" s="99" t="s">
        <v>1820</v>
      </c>
      <c r="X551" s="100">
        <v>134327</v>
      </c>
      <c r="Y551" s="100">
        <f t="shared" si="34"/>
        <v>490695</v>
      </c>
      <c r="Z551" s="100">
        <v>8100</v>
      </c>
      <c r="AA551" s="100">
        <v>482595</v>
      </c>
    </row>
    <row r="552" spans="15:27" ht="15">
      <c r="O552" s="98" t="s">
        <v>207</v>
      </c>
      <c r="P552" s="99" t="s">
        <v>2230</v>
      </c>
      <c r="Q552" s="100">
        <v>375600</v>
      </c>
      <c r="R552" s="46">
        <f t="shared" si="33"/>
        <v>47445</v>
      </c>
      <c r="S552" s="79"/>
      <c r="T552" s="100">
        <v>47445</v>
      </c>
      <c r="V552" s="98" t="s">
        <v>246</v>
      </c>
      <c r="W552" s="99" t="s">
        <v>2250</v>
      </c>
      <c r="X552" s="100">
        <v>900000</v>
      </c>
      <c r="Y552" s="100">
        <f t="shared" si="34"/>
        <v>194950</v>
      </c>
      <c r="Z552" s="100">
        <v>2050</v>
      </c>
      <c r="AA552" s="100">
        <v>192900</v>
      </c>
    </row>
    <row r="553" spans="15:27" ht="15">
      <c r="O553" s="98" t="s">
        <v>209</v>
      </c>
      <c r="P553" s="99" t="s">
        <v>2231</v>
      </c>
      <c r="Q553" s="79"/>
      <c r="R553" s="46">
        <f t="shared" si="33"/>
        <v>176053</v>
      </c>
      <c r="S553" s="100">
        <v>90082</v>
      </c>
      <c r="T553" s="100">
        <v>85971</v>
      </c>
      <c r="V553" s="98" t="s">
        <v>249</v>
      </c>
      <c r="W553" s="99" t="s">
        <v>2251</v>
      </c>
      <c r="X553" s="100">
        <v>419541261</v>
      </c>
      <c r="Y553" s="100">
        <f t="shared" si="34"/>
        <v>54442446</v>
      </c>
      <c r="Z553" s="100">
        <v>15287590</v>
      </c>
      <c r="AA553" s="100">
        <v>39154856</v>
      </c>
    </row>
    <row r="554" spans="15:20" ht="15">
      <c r="O554" s="98" t="s">
        <v>212</v>
      </c>
      <c r="P554" s="99" t="s">
        <v>2232</v>
      </c>
      <c r="Q554" s="79"/>
      <c r="R554" s="46">
        <f t="shared" si="33"/>
        <v>55675</v>
      </c>
      <c r="S554" s="100">
        <v>38025</v>
      </c>
      <c r="T554" s="100">
        <v>17650</v>
      </c>
    </row>
    <row r="555" spans="15:20" ht="15">
      <c r="O555" s="98" t="s">
        <v>214</v>
      </c>
      <c r="P555" s="99" t="s">
        <v>2233</v>
      </c>
      <c r="Q555" s="79"/>
      <c r="R555" s="46">
        <f t="shared" si="33"/>
        <v>336114</v>
      </c>
      <c r="S555" s="100">
        <v>63800</v>
      </c>
      <c r="T555" s="100">
        <v>272314</v>
      </c>
    </row>
    <row r="556" spans="15:20" ht="15">
      <c r="O556" s="98" t="s">
        <v>217</v>
      </c>
      <c r="P556" s="99" t="s">
        <v>2234</v>
      </c>
      <c r="Q556" s="100">
        <v>445250</v>
      </c>
      <c r="R556" s="46">
        <f t="shared" si="33"/>
        <v>361831</v>
      </c>
      <c r="S556" s="100">
        <v>24400</v>
      </c>
      <c r="T556" s="100">
        <v>337431</v>
      </c>
    </row>
    <row r="557" spans="15:20" ht="15">
      <c r="O557" s="98" t="s">
        <v>220</v>
      </c>
      <c r="P557" s="99" t="s">
        <v>2235</v>
      </c>
      <c r="Q557" s="79"/>
      <c r="R557" s="46">
        <f t="shared" si="33"/>
        <v>340533</v>
      </c>
      <c r="S557" s="100">
        <v>34550</v>
      </c>
      <c r="T557" s="100">
        <v>305983</v>
      </c>
    </row>
    <row r="558" spans="15:20" ht="15">
      <c r="O558" s="98" t="s">
        <v>223</v>
      </c>
      <c r="P558" s="99" t="s">
        <v>2236</v>
      </c>
      <c r="Q558" s="100">
        <v>600</v>
      </c>
      <c r="R558" s="46">
        <f t="shared" si="33"/>
        <v>169962</v>
      </c>
      <c r="S558" s="100">
        <v>27750</v>
      </c>
      <c r="T558" s="100">
        <v>142212</v>
      </c>
    </row>
    <row r="559" spans="15:20" ht="15">
      <c r="O559" s="98" t="s">
        <v>226</v>
      </c>
      <c r="P559" s="99" t="s">
        <v>2237</v>
      </c>
      <c r="Q559" s="79"/>
      <c r="R559" s="46">
        <f t="shared" si="33"/>
        <v>295736</v>
      </c>
      <c r="S559" s="100">
        <v>13000</v>
      </c>
      <c r="T559" s="100">
        <v>282736</v>
      </c>
    </row>
    <row r="560" spans="15:20" ht="15">
      <c r="O560" s="98" t="s">
        <v>229</v>
      </c>
      <c r="P560" s="99" t="s">
        <v>1842</v>
      </c>
      <c r="Q560" s="100">
        <v>234300</v>
      </c>
      <c r="R560" s="46">
        <f t="shared" si="33"/>
        <v>556985</v>
      </c>
      <c r="S560" s="100">
        <v>98784</v>
      </c>
      <c r="T560" s="100">
        <v>458201</v>
      </c>
    </row>
    <row r="561" spans="15:20" ht="15">
      <c r="O561" s="98" t="s">
        <v>232</v>
      </c>
      <c r="P561" s="99" t="s">
        <v>2238</v>
      </c>
      <c r="Q561" s="100">
        <v>26100</v>
      </c>
      <c r="R561" s="46">
        <f t="shared" si="33"/>
        <v>60202</v>
      </c>
      <c r="S561" s="79"/>
      <c r="T561" s="100">
        <v>60202</v>
      </c>
    </row>
    <row r="562" spans="15:20" ht="15">
      <c r="O562" s="98" t="s">
        <v>235</v>
      </c>
      <c r="P562" s="99" t="s">
        <v>2239</v>
      </c>
      <c r="Q562" s="79"/>
      <c r="R562" s="46">
        <f t="shared" si="33"/>
        <v>889721</v>
      </c>
      <c r="S562" s="79"/>
      <c r="T562" s="100">
        <v>889721</v>
      </c>
    </row>
    <row r="563" spans="15:20" ht="15">
      <c r="O563" s="98" t="s">
        <v>238</v>
      </c>
      <c r="P563" s="99" t="s">
        <v>2240</v>
      </c>
      <c r="Q563" s="100">
        <v>1500</v>
      </c>
      <c r="R563" s="46">
        <f t="shared" si="33"/>
        <v>230697</v>
      </c>
      <c r="S563" s="79"/>
      <c r="T563" s="100">
        <v>230697</v>
      </c>
    </row>
    <row r="564" spans="15:20" ht="15">
      <c r="O564" s="98" t="s">
        <v>240</v>
      </c>
      <c r="P564" s="99" t="s">
        <v>2241</v>
      </c>
      <c r="Q564" s="79"/>
      <c r="R564" s="46">
        <f t="shared" si="33"/>
        <v>152087</v>
      </c>
      <c r="S564" s="100">
        <v>7480</v>
      </c>
      <c r="T564" s="100">
        <v>144607</v>
      </c>
    </row>
    <row r="565" spans="15:20" ht="15">
      <c r="O565" s="98" t="s">
        <v>243</v>
      </c>
      <c r="P565" s="99" t="s">
        <v>1820</v>
      </c>
      <c r="Q565" s="79"/>
      <c r="R565" s="46">
        <f t="shared" si="33"/>
        <v>693014</v>
      </c>
      <c r="S565" s="100">
        <v>113363</v>
      </c>
      <c r="T565" s="100">
        <v>579651</v>
      </c>
    </row>
    <row r="566" spans="15:20" ht="15">
      <c r="O566" s="98" t="s">
        <v>246</v>
      </c>
      <c r="P566" s="99" t="s">
        <v>2250</v>
      </c>
      <c r="Q566" s="100">
        <v>18000</v>
      </c>
      <c r="R566" s="46">
        <f t="shared" si="33"/>
        <v>352910</v>
      </c>
      <c r="S566" s="100">
        <v>32300</v>
      </c>
      <c r="T566" s="100">
        <v>320610</v>
      </c>
    </row>
    <row r="567" spans="15:20" ht="15">
      <c r="O567" s="98" t="s">
        <v>249</v>
      </c>
      <c r="P567" s="99" t="s">
        <v>2251</v>
      </c>
      <c r="Q567" s="79"/>
      <c r="R567" s="46">
        <f t="shared" si="33"/>
        <v>913641</v>
      </c>
      <c r="S567" s="79"/>
      <c r="T567" s="100">
        <v>913641</v>
      </c>
    </row>
    <row r="568" spans="17:25" ht="15">
      <c r="Q568" s="5">
        <f>SUM(Q6:Q567)</f>
        <v>1198120723</v>
      </c>
      <c r="R568" s="5">
        <f>SUM(R6:R567)</f>
        <v>1358741637</v>
      </c>
      <c r="X568" s="5">
        <f>SUM(X6:X567)</f>
        <v>935219517</v>
      </c>
      <c r="Y568" s="5">
        <f>SUM(Y6:Y567)</f>
        <v>1734191587</v>
      </c>
    </row>
    <row r="569" spans="17:24" ht="15">
      <c r="Q569" s="5"/>
      <c r="X569" s="5">
        <f>X568+Y568</f>
        <v>2669411104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85" t="str">
        <f>work!A1</f>
        <v>Estimated cost of construction authorized by building permits, May 2015</v>
      </c>
      <c r="B20" s="185"/>
    </row>
    <row r="28" spans="8:9" ht="15.75">
      <c r="H28" s="186"/>
      <c r="I28" s="18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308638</v>
      </c>
      <c r="F31" s="122">
        <f>work!I31+work!J31</f>
        <v>459092</v>
      </c>
      <c r="G31" s="113"/>
      <c r="H31" s="123" t="str">
        <f>work!L31</f>
        <v>20150608</v>
      </c>
      <c r="I31" s="124">
        <f>E31</f>
        <v>308638</v>
      </c>
      <c r="J31" s="124">
        <f>F31</f>
        <v>459092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500718</v>
      </c>
      <c r="F32" s="122">
        <f>work!I32+work!J32</f>
        <v>2053376</v>
      </c>
      <c r="G32" s="113"/>
      <c r="H32" s="123" t="str">
        <f>work!L32</f>
        <v>20150608</v>
      </c>
      <c r="I32" s="124">
        <f aca="true" t="shared" si="0" ref="I32:I95">E32</f>
        <v>500718</v>
      </c>
      <c r="J32" s="124">
        <f aca="true" t="shared" si="1" ref="J32:J95">F32</f>
        <v>2053376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988138</v>
      </c>
      <c r="F33" s="122">
        <f>work!I33+work!J33</f>
        <v>1869230</v>
      </c>
      <c r="G33" s="113"/>
      <c r="H33" s="123" t="str">
        <f>work!L33</f>
        <v>20150608</v>
      </c>
      <c r="I33" s="124">
        <f t="shared" si="0"/>
        <v>988138</v>
      </c>
      <c r="J33" s="124">
        <f t="shared" si="1"/>
        <v>1869230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107470</v>
      </c>
      <c r="F34" s="122">
        <f>work!I34+work!J34</f>
        <v>0</v>
      </c>
      <c r="G34" s="121"/>
      <c r="H34" s="123" t="str">
        <f>work!L34</f>
        <v>20150608</v>
      </c>
      <c r="I34" s="124">
        <f t="shared" si="0"/>
        <v>107470</v>
      </c>
      <c r="J34" s="124">
        <f t="shared" si="1"/>
        <v>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101383</v>
      </c>
      <c r="F35" s="122">
        <f>work!I35+work!J35</f>
        <v>219530</v>
      </c>
      <c r="G35" s="113"/>
      <c r="H35" s="123" t="str">
        <f>work!L35</f>
        <v>20150608</v>
      </c>
      <c r="I35" s="124">
        <f t="shared" si="0"/>
        <v>101383</v>
      </c>
      <c r="J35" s="124">
        <f t="shared" si="1"/>
        <v>219530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77750</v>
      </c>
      <c r="F36" s="122">
        <f>work!I36+work!J36</f>
        <v>875</v>
      </c>
      <c r="G36" s="113"/>
      <c r="H36" s="123" t="str">
        <f>work!L36</f>
        <v>20150608</v>
      </c>
      <c r="I36" s="124">
        <f t="shared" si="0"/>
        <v>77750</v>
      </c>
      <c r="J36" s="124">
        <f t="shared" si="1"/>
        <v>875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47439</v>
      </c>
      <c r="F37" s="122">
        <f>work!I37+work!J37</f>
        <v>406301</v>
      </c>
      <c r="G37" s="113"/>
      <c r="H37" s="123" t="str">
        <f>work!L37</f>
        <v>20150608</v>
      </c>
      <c r="I37" s="124">
        <f t="shared" si="0"/>
        <v>47439</v>
      </c>
      <c r="J37" s="124">
        <f t="shared" si="1"/>
        <v>406301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2365070</v>
      </c>
      <c r="F38" s="122">
        <f>work!I38+work!J38</f>
        <v>1430641</v>
      </c>
      <c r="G38" s="113"/>
      <c r="H38" s="123" t="str">
        <f>work!L38</f>
        <v>20150608</v>
      </c>
      <c r="I38" s="124">
        <f t="shared" si="0"/>
        <v>2365070</v>
      </c>
      <c r="J38" s="124">
        <f t="shared" si="1"/>
        <v>1430641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1000</v>
      </c>
      <c r="F39" s="122">
        <f>work!I39+work!J39</f>
        <v>0</v>
      </c>
      <c r="G39" s="113"/>
      <c r="H39" s="123" t="str">
        <f>work!L39</f>
        <v>20150608</v>
      </c>
      <c r="I39" s="124">
        <f t="shared" si="0"/>
        <v>1000</v>
      </c>
      <c r="J39" s="124">
        <f t="shared" si="1"/>
        <v>0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28147</v>
      </c>
      <c r="F40" s="122">
        <f>work!I40+work!J40</f>
        <v>33074</v>
      </c>
      <c r="G40" s="113"/>
      <c r="H40" s="123" t="str">
        <f>work!L40</f>
        <v>20150608</v>
      </c>
      <c r="I40" s="124">
        <f t="shared" si="0"/>
        <v>28147</v>
      </c>
      <c r="J40" s="124">
        <f t="shared" si="1"/>
        <v>33074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506243</v>
      </c>
      <c r="F41" s="122">
        <f>work!I41+work!J41</f>
        <v>1023500</v>
      </c>
      <c r="G41" s="113"/>
      <c r="H41" s="123" t="str">
        <f>work!L41</f>
        <v>20150608</v>
      </c>
      <c r="I41" s="124">
        <f t="shared" si="0"/>
        <v>506243</v>
      </c>
      <c r="J41" s="124">
        <f t="shared" si="1"/>
        <v>1023500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 t="e">
        <f>work!G42+work!H42</f>
        <v>#VALUE!</v>
      </c>
      <c r="F42" s="122" t="e">
        <f>work!I42+work!J42</f>
        <v>#VALUE!</v>
      </c>
      <c r="G42" s="113"/>
      <c r="H42" s="123" t="str">
        <f>work!L42</f>
        <v>No report</v>
      </c>
      <c r="I42" s="124" t="e">
        <f t="shared" si="0"/>
        <v>#VALUE!</v>
      </c>
      <c r="J42" s="124" t="e">
        <f t="shared" si="1"/>
        <v>#VALUE!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246327</v>
      </c>
      <c r="F43" s="122">
        <f>work!I43+work!J43</f>
        <v>369763</v>
      </c>
      <c r="G43" s="113"/>
      <c r="H43" s="123" t="str">
        <f>work!L43</f>
        <v>20150608</v>
      </c>
      <c r="I43" s="124">
        <f t="shared" si="0"/>
        <v>246327</v>
      </c>
      <c r="J43" s="124">
        <f t="shared" si="1"/>
        <v>369763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>
        <f>work!G44+work!H44</f>
        <v>668711</v>
      </c>
      <c r="F44" s="122">
        <f>work!I44+work!J44</f>
        <v>50250</v>
      </c>
      <c r="G44" s="121"/>
      <c r="H44" s="123" t="str">
        <f>work!L44</f>
        <v>20150707</v>
      </c>
      <c r="I44" s="124">
        <f t="shared" si="0"/>
        <v>668711</v>
      </c>
      <c r="J44" s="124">
        <f t="shared" si="1"/>
        <v>50250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257356</v>
      </c>
      <c r="F45" s="122">
        <f>work!I45+work!J45</f>
        <v>1200</v>
      </c>
      <c r="G45" s="113"/>
      <c r="H45" s="123" t="str">
        <f>work!L45</f>
        <v>20150608</v>
      </c>
      <c r="I45" s="124">
        <f t="shared" si="0"/>
        <v>257356</v>
      </c>
      <c r="J45" s="124">
        <f t="shared" si="1"/>
        <v>1200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1071396</v>
      </c>
      <c r="F46" s="122">
        <f>work!I46+work!J46</f>
        <v>1657702</v>
      </c>
      <c r="G46" s="113"/>
      <c r="H46" s="123" t="str">
        <f>work!L46</f>
        <v>20150608</v>
      </c>
      <c r="I46" s="124">
        <f t="shared" si="0"/>
        <v>1071396</v>
      </c>
      <c r="J46" s="124">
        <f t="shared" si="1"/>
        <v>1657702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347726</v>
      </c>
      <c r="F47" s="122">
        <f>work!I47+work!J47</f>
        <v>53935</v>
      </c>
      <c r="G47" s="113"/>
      <c r="H47" s="123" t="str">
        <f>work!L47</f>
        <v>20150608</v>
      </c>
      <c r="I47" s="124">
        <f t="shared" si="0"/>
        <v>347726</v>
      </c>
      <c r="J47" s="124">
        <f t="shared" si="1"/>
        <v>53935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307038</v>
      </c>
      <c r="F48" s="122">
        <f>work!I48+work!J48</f>
        <v>334891</v>
      </c>
      <c r="G48" s="113"/>
      <c r="H48" s="123" t="str">
        <f>work!L48</f>
        <v>20150608</v>
      </c>
      <c r="I48" s="124">
        <f t="shared" si="0"/>
        <v>307038</v>
      </c>
      <c r="J48" s="124">
        <f t="shared" si="1"/>
        <v>334891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648131</v>
      </c>
      <c r="F49" s="122">
        <f>work!I49+work!J49</f>
        <v>131925</v>
      </c>
      <c r="G49" s="113"/>
      <c r="H49" s="123" t="str">
        <f>work!L49</f>
        <v>20150608</v>
      </c>
      <c r="I49" s="124">
        <f t="shared" si="0"/>
        <v>648131</v>
      </c>
      <c r="J49" s="124">
        <f t="shared" si="1"/>
        <v>131925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57300</v>
      </c>
      <c r="F50" s="122">
        <f>work!I50+work!J50</f>
        <v>0</v>
      </c>
      <c r="G50" s="113"/>
      <c r="H50" s="123" t="s">
        <v>9</v>
      </c>
      <c r="I50" s="124">
        <f t="shared" si="0"/>
        <v>57300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177523</v>
      </c>
      <c r="F51" s="122">
        <f>work!I51+work!J51</f>
        <v>980499</v>
      </c>
      <c r="G51" s="113"/>
      <c r="H51" s="123" t="str">
        <f>work!L51</f>
        <v>20150608</v>
      </c>
      <c r="I51" s="124">
        <f t="shared" si="0"/>
        <v>177523</v>
      </c>
      <c r="J51" s="124">
        <f t="shared" si="1"/>
        <v>980499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1087560</v>
      </c>
      <c r="F52" s="122">
        <f>work!I52+work!J52</f>
        <v>1520165</v>
      </c>
      <c r="G52" s="113"/>
      <c r="H52" s="123" t="str">
        <f>work!L52</f>
        <v>20150608</v>
      </c>
      <c r="I52" s="124">
        <f t="shared" si="0"/>
        <v>1087560</v>
      </c>
      <c r="J52" s="124">
        <f t="shared" si="1"/>
        <v>1520165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49268</v>
      </c>
      <c r="F53" s="122">
        <f>work!I53+work!J53</f>
        <v>38957</v>
      </c>
      <c r="G53" s="113"/>
      <c r="H53" s="123" t="str">
        <f>work!L53</f>
        <v>20150608</v>
      </c>
      <c r="I53" s="124">
        <f t="shared" si="0"/>
        <v>49268</v>
      </c>
      <c r="J53" s="124">
        <f t="shared" si="1"/>
        <v>38957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 t="e">
        <f>work!G54+work!H54</f>
        <v>#VALUE!</v>
      </c>
      <c r="F54" s="122" t="e">
        <f>work!I54+work!J54</f>
        <v>#VALUE!</v>
      </c>
      <c r="G54" s="113"/>
      <c r="H54" s="123" t="str">
        <f>work!L54</f>
        <v>No report</v>
      </c>
      <c r="I54" s="124" t="e">
        <f t="shared" si="0"/>
        <v>#VALUE!</v>
      </c>
      <c r="J54" s="124" t="e">
        <f t="shared" si="1"/>
        <v>#VALUE!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265663</v>
      </c>
      <c r="F55" s="122">
        <f>work!I55+work!J55</f>
        <v>10500</v>
      </c>
      <c r="G55" s="113"/>
      <c r="H55" s="123" t="str">
        <f>work!L55</f>
        <v>20150707</v>
      </c>
      <c r="I55" s="124">
        <f t="shared" si="0"/>
        <v>265663</v>
      </c>
      <c r="J55" s="124">
        <f t="shared" si="1"/>
        <v>10500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2464108</v>
      </c>
      <c r="F56" s="122">
        <f>work!I56+work!J56</f>
        <v>1800</v>
      </c>
      <c r="G56" s="113"/>
      <c r="H56" s="123" t="str">
        <f>work!L56</f>
        <v>20150608</v>
      </c>
      <c r="I56" s="124">
        <f t="shared" si="0"/>
        <v>2464108</v>
      </c>
      <c r="J56" s="124">
        <f t="shared" si="1"/>
        <v>1800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339505</v>
      </c>
      <c r="F57" s="122">
        <f>work!I57+work!J57</f>
        <v>29059</v>
      </c>
      <c r="G57" s="113"/>
      <c r="H57" s="123" t="str">
        <f>work!L57</f>
        <v>20150707</v>
      </c>
      <c r="I57" s="124">
        <f t="shared" si="0"/>
        <v>339505</v>
      </c>
      <c r="J57" s="124">
        <f t="shared" si="1"/>
        <v>29059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345250</v>
      </c>
      <c r="F58" s="122">
        <f>work!I58+work!J58</f>
        <v>580057</v>
      </c>
      <c r="G58" s="113"/>
      <c r="H58" s="123" t="str">
        <f>work!L58</f>
        <v>20150608</v>
      </c>
      <c r="I58" s="124">
        <f t="shared" si="0"/>
        <v>345250</v>
      </c>
      <c r="J58" s="124">
        <f t="shared" si="1"/>
        <v>580057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 t="e">
        <f>work!G59+work!H59</f>
        <v>#VALUE!</v>
      </c>
      <c r="F59" s="122" t="e">
        <f>work!I59+work!J59</f>
        <v>#VALUE!</v>
      </c>
      <c r="G59" s="113"/>
      <c r="H59" s="123" t="str">
        <f>work!L59</f>
        <v>No report</v>
      </c>
      <c r="I59" s="124" t="e">
        <f t="shared" si="0"/>
        <v>#VALUE!</v>
      </c>
      <c r="J59" s="124" t="e">
        <f t="shared" si="1"/>
        <v>#VALUE!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505637</v>
      </c>
      <c r="F60" s="122">
        <f>work!I60+work!J60</f>
        <v>7217679</v>
      </c>
      <c r="G60" s="113"/>
      <c r="H60" s="123" t="str">
        <f>work!L60</f>
        <v>20150608</v>
      </c>
      <c r="I60" s="124">
        <f t="shared" si="0"/>
        <v>505637</v>
      </c>
      <c r="J60" s="124">
        <f t="shared" si="1"/>
        <v>7217679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1377805</v>
      </c>
      <c r="F61" s="122">
        <f>work!I61+work!J61</f>
        <v>421089</v>
      </c>
      <c r="G61" s="113"/>
      <c r="H61" s="123" t="str">
        <f>work!L61</f>
        <v>20150707</v>
      </c>
      <c r="I61" s="124">
        <f t="shared" si="0"/>
        <v>1377805</v>
      </c>
      <c r="J61" s="124">
        <f t="shared" si="1"/>
        <v>421089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235485</v>
      </c>
      <c r="F62" s="122">
        <f>work!I62+work!J62</f>
        <v>0</v>
      </c>
      <c r="G62" s="113"/>
      <c r="H62" s="123" t="str">
        <f>work!L62</f>
        <v>20150608</v>
      </c>
      <c r="I62" s="124">
        <f t="shared" si="0"/>
        <v>235485</v>
      </c>
      <c r="J62" s="124">
        <f t="shared" si="1"/>
        <v>0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 t="e">
        <f>work!G63+work!H63</f>
        <v>#VALUE!</v>
      </c>
      <c r="F63" s="122" t="e">
        <f>work!I63+work!J63</f>
        <v>#VALUE!</v>
      </c>
      <c r="G63" s="113"/>
      <c r="H63" s="123" t="str">
        <f>work!L63</f>
        <v>No report</v>
      </c>
      <c r="I63" s="124" t="e">
        <f t="shared" si="0"/>
        <v>#VALUE!</v>
      </c>
      <c r="J63" s="124" t="e">
        <f t="shared" si="1"/>
        <v>#VALUE!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1106560</v>
      </c>
      <c r="F64" s="122">
        <f>work!I64+work!J64</f>
        <v>396200</v>
      </c>
      <c r="G64" s="113"/>
      <c r="H64" s="123" t="str">
        <f>work!L64</f>
        <v>20150707</v>
      </c>
      <c r="I64" s="124">
        <f t="shared" si="0"/>
        <v>1106560</v>
      </c>
      <c r="J64" s="124">
        <f t="shared" si="1"/>
        <v>396200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>
        <f>work!G65+work!H65</f>
        <v>134529</v>
      </c>
      <c r="F65" s="122">
        <f>work!I65+work!J65</f>
        <v>127290</v>
      </c>
      <c r="G65" s="113"/>
      <c r="H65" s="123" t="str">
        <f>work!L65</f>
        <v>20150608</v>
      </c>
      <c r="I65" s="124">
        <f t="shared" si="0"/>
        <v>134529</v>
      </c>
      <c r="J65" s="124">
        <f t="shared" si="1"/>
        <v>127290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1439813</v>
      </c>
      <c r="F66" s="122">
        <f>work!I66+work!J66</f>
        <v>180775</v>
      </c>
      <c r="G66" s="113"/>
      <c r="H66" s="123" t="str">
        <f>work!L66</f>
        <v>20150707</v>
      </c>
      <c r="I66" s="124">
        <f t="shared" si="0"/>
        <v>1439813</v>
      </c>
      <c r="J66" s="124">
        <f t="shared" si="1"/>
        <v>180775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837525</v>
      </c>
      <c r="F67" s="122">
        <f>work!I67+work!J67</f>
        <v>86000</v>
      </c>
      <c r="G67" s="113"/>
      <c r="H67" s="123" t="str">
        <f>work!L67</f>
        <v>20150707</v>
      </c>
      <c r="I67" s="124">
        <f t="shared" si="0"/>
        <v>837525</v>
      </c>
      <c r="J67" s="124">
        <f t="shared" si="1"/>
        <v>86000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186165</v>
      </c>
      <c r="F68" s="122">
        <f>work!I68+work!J68</f>
        <v>981221</v>
      </c>
      <c r="G68" s="113"/>
      <c r="H68" s="123" t="str">
        <f>work!L68</f>
        <v>20150608</v>
      </c>
      <c r="I68" s="124">
        <f t="shared" si="0"/>
        <v>186165</v>
      </c>
      <c r="J68" s="124">
        <f t="shared" si="1"/>
        <v>981221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1301259</v>
      </c>
      <c r="F69" s="122">
        <f>work!I69+work!J69</f>
        <v>3693000</v>
      </c>
      <c r="G69" s="113"/>
      <c r="H69" s="123" t="str">
        <f>work!L69</f>
        <v>20150608</v>
      </c>
      <c r="I69" s="124">
        <f t="shared" si="0"/>
        <v>1301259</v>
      </c>
      <c r="J69" s="124">
        <f t="shared" si="1"/>
        <v>3693000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>
        <f>work!G70+work!H70</f>
        <v>680030</v>
      </c>
      <c r="F70" s="122">
        <f>work!I70+work!J70</f>
        <v>485458</v>
      </c>
      <c r="G70" s="113"/>
      <c r="H70" s="123" t="str">
        <f>work!L70</f>
        <v>20150608</v>
      </c>
      <c r="I70" s="124">
        <f t="shared" si="0"/>
        <v>680030</v>
      </c>
      <c r="J70" s="124">
        <f t="shared" si="1"/>
        <v>485458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423180</v>
      </c>
      <c r="F71" s="122">
        <f>work!I71+work!J71</f>
        <v>82515</v>
      </c>
      <c r="G71" s="113"/>
      <c r="H71" s="123" t="str">
        <f>work!L71</f>
        <v>20150608</v>
      </c>
      <c r="I71" s="124">
        <f t="shared" si="0"/>
        <v>423180</v>
      </c>
      <c r="J71" s="124">
        <f t="shared" si="1"/>
        <v>82515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3372334</v>
      </c>
      <c r="F72" s="122">
        <f>work!I72+work!J72</f>
        <v>1523781</v>
      </c>
      <c r="G72" s="113"/>
      <c r="H72" s="123" t="str">
        <f>work!L72</f>
        <v>20150608</v>
      </c>
      <c r="I72" s="124">
        <f t="shared" si="0"/>
        <v>3372334</v>
      </c>
      <c r="J72" s="124">
        <f t="shared" si="1"/>
        <v>1523781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2093961</v>
      </c>
      <c r="F73" s="122">
        <f>work!I73+work!J73</f>
        <v>2372699</v>
      </c>
      <c r="G73" s="113"/>
      <c r="H73" s="123" t="str">
        <f>work!L73</f>
        <v>20150707</v>
      </c>
      <c r="I73" s="124">
        <f t="shared" si="0"/>
        <v>2093961</v>
      </c>
      <c r="J73" s="124">
        <f t="shared" si="1"/>
        <v>2372699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627803</v>
      </c>
      <c r="F74" s="122">
        <f>work!I74+work!J74</f>
        <v>127556</v>
      </c>
      <c r="G74" s="113"/>
      <c r="H74" s="123" t="str">
        <f>work!L74</f>
        <v>20150608</v>
      </c>
      <c r="I74" s="124">
        <f t="shared" si="0"/>
        <v>627803</v>
      </c>
      <c r="J74" s="124">
        <f t="shared" si="1"/>
        <v>127556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1098788</v>
      </c>
      <c r="F75" s="122">
        <f>work!I75+work!J75</f>
        <v>410000</v>
      </c>
      <c r="G75" s="113"/>
      <c r="H75" s="123" t="str">
        <f>work!L75</f>
        <v>20150707</v>
      </c>
      <c r="I75" s="124">
        <f t="shared" si="0"/>
        <v>1098788</v>
      </c>
      <c r="J75" s="124">
        <f t="shared" si="1"/>
        <v>410000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1720699</v>
      </c>
      <c r="F76" s="122">
        <f>work!I76+work!J76</f>
        <v>1879205</v>
      </c>
      <c r="G76" s="113"/>
      <c r="H76" s="123" t="str">
        <f>work!L76</f>
        <v>20150608</v>
      </c>
      <c r="I76" s="124">
        <f t="shared" si="0"/>
        <v>1720699</v>
      </c>
      <c r="J76" s="124">
        <f t="shared" si="1"/>
        <v>1879205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346443</v>
      </c>
      <c r="F77" s="122">
        <f>work!I77+work!J77</f>
        <v>836550</v>
      </c>
      <c r="G77" s="113"/>
      <c r="H77" s="123" t="str">
        <f>work!L77</f>
        <v>20150608</v>
      </c>
      <c r="I77" s="124">
        <f t="shared" si="0"/>
        <v>346443</v>
      </c>
      <c r="J77" s="124">
        <f t="shared" si="1"/>
        <v>836550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>
        <f>work!G78+work!H78</f>
        <v>354941</v>
      </c>
      <c r="F78" s="122">
        <f>work!I78+work!J78</f>
        <v>116824</v>
      </c>
      <c r="G78" s="113"/>
      <c r="H78" s="123" t="str">
        <f>work!L78</f>
        <v>20150707</v>
      </c>
      <c r="I78" s="124">
        <f t="shared" si="0"/>
        <v>354941</v>
      </c>
      <c r="J78" s="124">
        <f t="shared" si="1"/>
        <v>116824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109024</v>
      </c>
      <c r="F79" s="122">
        <f>work!I79+work!J79</f>
        <v>9800</v>
      </c>
      <c r="G79" s="113"/>
      <c r="H79" s="123" t="str">
        <f>work!L79</f>
        <v>20150608</v>
      </c>
      <c r="I79" s="124">
        <f t="shared" si="0"/>
        <v>109024</v>
      </c>
      <c r="J79" s="124">
        <f t="shared" si="1"/>
        <v>9800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453779</v>
      </c>
      <c r="F80" s="122">
        <f>work!I80+work!J80</f>
        <v>74251</v>
      </c>
      <c r="G80" s="113"/>
      <c r="H80" s="123" t="str">
        <f>work!L80</f>
        <v>20150707</v>
      </c>
      <c r="I80" s="124">
        <f t="shared" si="0"/>
        <v>453779</v>
      </c>
      <c r="J80" s="124">
        <f t="shared" si="1"/>
        <v>74251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635213</v>
      </c>
      <c r="F81" s="122">
        <f>work!I81+work!J81</f>
        <v>423140</v>
      </c>
      <c r="G81" s="113"/>
      <c r="H81" s="123" t="str">
        <f>work!L81</f>
        <v>20150608</v>
      </c>
      <c r="I81" s="124">
        <f t="shared" si="0"/>
        <v>635213</v>
      </c>
      <c r="J81" s="124">
        <f t="shared" si="1"/>
        <v>423140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348189</v>
      </c>
      <c r="F82" s="122">
        <f>work!I82+work!J82</f>
        <v>32001</v>
      </c>
      <c r="G82" s="113"/>
      <c r="H82" s="123" t="str">
        <f>work!L82</f>
        <v>20150608</v>
      </c>
      <c r="I82" s="124">
        <f t="shared" si="0"/>
        <v>348189</v>
      </c>
      <c r="J82" s="124">
        <f t="shared" si="1"/>
        <v>32001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122120</v>
      </c>
      <c r="F83" s="122">
        <f>work!I83+work!J83</f>
        <v>302135</v>
      </c>
      <c r="G83" s="113"/>
      <c r="H83" s="123" t="str">
        <f>work!L83</f>
        <v>20150608</v>
      </c>
      <c r="I83" s="124">
        <f t="shared" si="0"/>
        <v>122120</v>
      </c>
      <c r="J83" s="124">
        <f t="shared" si="1"/>
        <v>302135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344315</v>
      </c>
      <c r="F84" s="122">
        <f>work!I84+work!J84</f>
        <v>88134</v>
      </c>
      <c r="G84" s="113"/>
      <c r="H84" s="123" t="str">
        <f>work!L84</f>
        <v>20150608</v>
      </c>
      <c r="I84" s="124">
        <f t="shared" si="0"/>
        <v>344315</v>
      </c>
      <c r="J84" s="124">
        <f t="shared" si="1"/>
        <v>88134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753837</v>
      </c>
      <c r="F85" s="122">
        <f>work!I85+work!J85</f>
        <v>229731</v>
      </c>
      <c r="G85" s="113"/>
      <c r="H85" s="123" t="str">
        <f>work!L85</f>
        <v>20150608</v>
      </c>
      <c r="I85" s="124">
        <f t="shared" si="0"/>
        <v>753837</v>
      </c>
      <c r="J85" s="124">
        <f t="shared" si="1"/>
        <v>229731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2605848</v>
      </c>
      <c r="F86" s="122">
        <f>work!I86+work!J86</f>
        <v>679548</v>
      </c>
      <c r="G86" s="113"/>
      <c r="H86" s="123" t="str">
        <f>work!L86</f>
        <v>20150707</v>
      </c>
      <c r="I86" s="124">
        <f t="shared" si="0"/>
        <v>2605848</v>
      </c>
      <c r="J86" s="124">
        <f t="shared" si="1"/>
        <v>679548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724846</v>
      </c>
      <c r="F87" s="122">
        <f>work!I87+work!J87</f>
        <v>414851</v>
      </c>
      <c r="G87" s="113"/>
      <c r="H87" s="123" t="str">
        <f>work!L87</f>
        <v>20150608</v>
      </c>
      <c r="I87" s="124">
        <f t="shared" si="0"/>
        <v>724846</v>
      </c>
      <c r="J87" s="124">
        <f t="shared" si="1"/>
        <v>414851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183210</v>
      </c>
      <c r="F88" s="122">
        <f>work!I88+work!J88</f>
        <v>1286226</v>
      </c>
      <c r="G88" s="113"/>
      <c r="H88" s="123" t="str">
        <f>work!L88</f>
        <v>20150608</v>
      </c>
      <c r="I88" s="124">
        <f t="shared" si="0"/>
        <v>183210</v>
      </c>
      <c r="J88" s="124">
        <f t="shared" si="1"/>
        <v>1286226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445453</v>
      </c>
      <c r="F89" s="122">
        <f>work!I89+work!J89</f>
        <v>1156740</v>
      </c>
      <c r="G89" s="113"/>
      <c r="H89" s="123" t="str">
        <f>work!L89</f>
        <v>20150707</v>
      </c>
      <c r="I89" s="124">
        <f t="shared" si="0"/>
        <v>445453</v>
      </c>
      <c r="J89" s="124">
        <f t="shared" si="1"/>
        <v>1156740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108952</v>
      </c>
      <c r="F90" s="122">
        <f>work!I90+work!J90</f>
        <v>1008265</v>
      </c>
      <c r="G90" s="113"/>
      <c r="H90" s="123" t="str">
        <f>work!L90</f>
        <v>20150608</v>
      </c>
      <c r="I90" s="124">
        <f t="shared" si="0"/>
        <v>108952</v>
      </c>
      <c r="J90" s="124">
        <f t="shared" si="1"/>
        <v>1008265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740850</v>
      </c>
      <c r="F91" s="122">
        <f>work!I91+work!J91</f>
        <v>17800</v>
      </c>
      <c r="G91" s="113"/>
      <c r="H91" s="123" t="str">
        <f>work!L91</f>
        <v>20150608</v>
      </c>
      <c r="I91" s="124">
        <f t="shared" si="0"/>
        <v>740850</v>
      </c>
      <c r="J91" s="124">
        <f t="shared" si="1"/>
        <v>17800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267567</v>
      </c>
      <c r="F92" s="122">
        <f>work!I92+work!J92</f>
        <v>41050</v>
      </c>
      <c r="G92" s="113"/>
      <c r="H92" s="123" t="str">
        <f>work!L92</f>
        <v>20150608</v>
      </c>
      <c r="I92" s="124">
        <f t="shared" si="0"/>
        <v>267567</v>
      </c>
      <c r="J92" s="124">
        <f t="shared" si="1"/>
        <v>41050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221445</v>
      </c>
      <c r="F93" s="122">
        <f>work!I93+work!J93</f>
        <v>139745</v>
      </c>
      <c r="G93" s="113"/>
      <c r="H93" s="123" t="str">
        <f>work!L93</f>
        <v>20150608</v>
      </c>
      <c r="I93" s="124">
        <f t="shared" si="0"/>
        <v>221445</v>
      </c>
      <c r="J93" s="124">
        <f t="shared" si="1"/>
        <v>139745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794295</v>
      </c>
      <c r="F94" s="122">
        <f>work!I94+work!J94</f>
        <v>0</v>
      </c>
      <c r="G94" s="113"/>
      <c r="H94" s="123" t="str">
        <f>work!L94</f>
        <v>20150608</v>
      </c>
      <c r="I94" s="124">
        <f t="shared" si="0"/>
        <v>794295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688699</v>
      </c>
      <c r="F95" s="122">
        <f>work!I95+work!J95</f>
        <v>5905533</v>
      </c>
      <c r="G95" s="113"/>
      <c r="H95" s="123" t="str">
        <f>work!L95</f>
        <v>20150608</v>
      </c>
      <c r="I95" s="124">
        <f t="shared" si="0"/>
        <v>688699</v>
      </c>
      <c r="J95" s="124">
        <f t="shared" si="1"/>
        <v>5905533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143648</v>
      </c>
      <c r="F96" s="122">
        <f>work!I96+work!J96</f>
        <v>173035</v>
      </c>
      <c r="G96" s="113"/>
      <c r="H96" s="123" t="str">
        <f>work!L96</f>
        <v>20150707</v>
      </c>
      <c r="I96" s="124">
        <f aca="true" t="shared" si="2" ref="I96:I159">E96</f>
        <v>143648</v>
      </c>
      <c r="J96" s="124">
        <f aca="true" t="shared" si="3" ref="J96:J159">F96</f>
        <v>173035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980149</v>
      </c>
      <c r="F97" s="122">
        <f>work!I97+work!J97</f>
        <v>906300</v>
      </c>
      <c r="G97" s="113"/>
      <c r="H97" s="123" t="str">
        <f>work!L97</f>
        <v>20150608</v>
      </c>
      <c r="I97" s="124">
        <f t="shared" si="2"/>
        <v>980149</v>
      </c>
      <c r="J97" s="124">
        <f t="shared" si="3"/>
        <v>906300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762586</v>
      </c>
      <c r="F98" s="122">
        <f>work!I98+work!J98</f>
        <v>254274</v>
      </c>
      <c r="G98" s="113"/>
      <c r="H98" s="123" t="str">
        <f>work!L98</f>
        <v>20150608</v>
      </c>
      <c r="I98" s="124">
        <f t="shared" si="2"/>
        <v>762586</v>
      </c>
      <c r="J98" s="124">
        <f t="shared" si="3"/>
        <v>254274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1497247</v>
      </c>
      <c r="F99" s="122">
        <f>work!I99+work!J99</f>
        <v>11800962</v>
      </c>
      <c r="G99" s="113"/>
      <c r="H99" s="123" t="str">
        <f>work!L99</f>
        <v>20150608</v>
      </c>
      <c r="I99" s="124">
        <f t="shared" si="2"/>
        <v>1497247</v>
      </c>
      <c r="J99" s="124">
        <f t="shared" si="3"/>
        <v>11800962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429632</v>
      </c>
      <c r="F100" s="122">
        <f>work!I100+work!J100</f>
        <v>1940187</v>
      </c>
      <c r="G100" s="113"/>
      <c r="H100" s="123" t="str">
        <f>work!L100</f>
        <v>20150707</v>
      </c>
      <c r="I100" s="124">
        <f t="shared" si="2"/>
        <v>429632</v>
      </c>
      <c r="J100" s="124">
        <f t="shared" si="3"/>
        <v>1940187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336689</v>
      </c>
      <c r="F101" s="122">
        <f>work!I101+work!J101</f>
        <v>347365</v>
      </c>
      <c r="G101" s="113"/>
      <c r="H101" s="123" t="str">
        <f>work!L101</f>
        <v>20150608</v>
      </c>
      <c r="I101" s="124">
        <f t="shared" si="2"/>
        <v>336689</v>
      </c>
      <c r="J101" s="124">
        <f t="shared" si="3"/>
        <v>347365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404467</v>
      </c>
      <c r="F102" s="122">
        <f>work!I102+work!J102</f>
        <v>198051</v>
      </c>
      <c r="G102" s="113"/>
      <c r="H102" s="123" t="str">
        <f>work!L102</f>
        <v>20150608</v>
      </c>
      <c r="I102" s="124">
        <f t="shared" si="2"/>
        <v>404467</v>
      </c>
      <c r="J102" s="124">
        <f t="shared" si="3"/>
        <v>198051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431841</v>
      </c>
      <c r="F103" s="122">
        <f>work!I103+work!J103</f>
        <v>1179831</v>
      </c>
      <c r="G103" s="113"/>
      <c r="H103" s="123" t="str">
        <f>work!L103</f>
        <v>20150707</v>
      </c>
      <c r="I103" s="124">
        <f t="shared" si="2"/>
        <v>431841</v>
      </c>
      <c r="J103" s="124">
        <f t="shared" si="3"/>
        <v>1179831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44565</v>
      </c>
      <c r="F104" s="122">
        <f>work!I104+work!J104</f>
        <v>0</v>
      </c>
      <c r="G104" s="113"/>
      <c r="H104" s="123" t="str">
        <f>work!L104</f>
        <v>20150608</v>
      </c>
      <c r="I104" s="124">
        <f t="shared" si="2"/>
        <v>44565</v>
      </c>
      <c r="J104" s="124">
        <f t="shared" si="3"/>
        <v>0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604516</v>
      </c>
      <c r="F105" s="122">
        <f>work!I105+work!J105</f>
        <v>29450</v>
      </c>
      <c r="G105" s="113"/>
      <c r="H105" s="123" t="str">
        <f>work!L105</f>
        <v>20150608</v>
      </c>
      <c r="I105" s="124">
        <f t="shared" si="2"/>
        <v>604516</v>
      </c>
      <c r="J105" s="124">
        <f t="shared" si="3"/>
        <v>29450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565951</v>
      </c>
      <c r="F106" s="122">
        <f>work!I106+work!J106</f>
        <v>101545</v>
      </c>
      <c r="G106" s="113"/>
      <c r="H106" s="123" t="str">
        <f>work!L106</f>
        <v>20150707</v>
      </c>
      <c r="I106" s="124">
        <f t="shared" si="2"/>
        <v>565951</v>
      </c>
      <c r="J106" s="124">
        <f t="shared" si="3"/>
        <v>101545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138810</v>
      </c>
      <c r="F107" s="122">
        <f>work!I107+work!J107</f>
        <v>247620</v>
      </c>
      <c r="G107" s="113"/>
      <c r="H107" s="123" t="str">
        <f>work!L107</f>
        <v>20150608</v>
      </c>
      <c r="I107" s="124">
        <f t="shared" si="2"/>
        <v>138810</v>
      </c>
      <c r="J107" s="124">
        <f t="shared" si="3"/>
        <v>247620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66400</v>
      </c>
      <c r="F108" s="122">
        <f>work!I108+work!J108</f>
        <v>63000</v>
      </c>
      <c r="G108" s="113"/>
      <c r="H108" s="123" t="str">
        <f>work!L108</f>
        <v>20150608</v>
      </c>
      <c r="I108" s="124">
        <f t="shared" si="2"/>
        <v>66400</v>
      </c>
      <c r="J108" s="124">
        <f t="shared" si="3"/>
        <v>63000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>
        <f>work!G109+work!H109</f>
        <v>918720</v>
      </c>
      <c r="F109" s="122">
        <f>work!I109+work!J109</f>
        <v>750300</v>
      </c>
      <c r="G109" s="113"/>
      <c r="H109" s="123" t="str">
        <f>work!L109</f>
        <v>20150608</v>
      </c>
      <c r="I109" s="124">
        <f t="shared" si="2"/>
        <v>918720</v>
      </c>
      <c r="J109" s="124">
        <f t="shared" si="3"/>
        <v>750300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394645</v>
      </c>
      <c r="F110" s="122">
        <f>work!I110+work!J110</f>
        <v>903510</v>
      </c>
      <c r="G110" s="113"/>
      <c r="H110" s="123" t="str">
        <f>work!L110</f>
        <v>20150608</v>
      </c>
      <c r="I110" s="124">
        <f t="shared" si="2"/>
        <v>394645</v>
      </c>
      <c r="J110" s="124">
        <f t="shared" si="3"/>
        <v>903510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941869</v>
      </c>
      <c r="F111" s="122">
        <f>work!I111+work!J111</f>
        <v>240050</v>
      </c>
      <c r="G111" s="113"/>
      <c r="H111" s="123" t="str">
        <f>work!L111</f>
        <v>20150608</v>
      </c>
      <c r="I111" s="124">
        <f t="shared" si="2"/>
        <v>941869</v>
      </c>
      <c r="J111" s="124">
        <f t="shared" si="3"/>
        <v>240050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21093</v>
      </c>
      <c r="F112" s="122">
        <f>work!I112+work!J112</f>
        <v>35200</v>
      </c>
      <c r="G112" s="113"/>
      <c r="H112" s="123" t="str">
        <f>work!L112</f>
        <v>20150608</v>
      </c>
      <c r="I112" s="124">
        <f t="shared" si="2"/>
        <v>21093</v>
      </c>
      <c r="J112" s="124">
        <f t="shared" si="3"/>
        <v>35200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1877123</v>
      </c>
      <c r="F113" s="122">
        <f>work!I113+work!J113</f>
        <v>182419</v>
      </c>
      <c r="G113" s="113"/>
      <c r="H113" s="123" t="str">
        <f>work!L113</f>
        <v>20150608</v>
      </c>
      <c r="I113" s="124">
        <f t="shared" si="2"/>
        <v>1877123</v>
      </c>
      <c r="J113" s="124">
        <f t="shared" si="3"/>
        <v>182419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4305489</v>
      </c>
      <c r="F114" s="122">
        <f>work!I114+work!J114</f>
        <v>269901</v>
      </c>
      <c r="G114" s="113"/>
      <c r="H114" s="123" t="str">
        <f>work!L114</f>
        <v>20150608</v>
      </c>
      <c r="I114" s="124">
        <f t="shared" si="2"/>
        <v>4305489</v>
      </c>
      <c r="J114" s="124">
        <f t="shared" si="3"/>
        <v>269901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274350</v>
      </c>
      <c r="G115" s="113"/>
      <c r="H115" s="123" t="str">
        <f>work!L115</f>
        <v>20150608</v>
      </c>
      <c r="I115" s="124">
        <f t="shared" si="2"/>
        <v>0</v>
      </c>
      <c r="J115" s="124">
        <f t="shared" si="3"/>
        <v>274350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 t="e">
        <f>work!G116+work!H116</f>
        <v>#VALUE!</v>
      </c>
      <c r="F116" s="122" t="e">
        <f>work!I116+work!J116</f>
        <v>#VALUE!</v>
      </c>
      <c r="G116" s="113"/>
      <c r="H116" s="123" t="str">
        <f>work!L116</f>
        <v>No report</v>
      </c>
      <c r="I116" s="124" t="e">
        <f t="shared" si="2"/>
        <v>#VALUE!</v>
      </c>
      <c r="J116" s="124" t="e">
        <f t="shared" si="3"/>
        <v>#VALUE!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499811</v>
      </c>
      <c r="F117" s="122">
        <f>work!I117+work!J117</f>
        <v>94400</v>
      </c>
      <c r="G117" s="113"/>
      <c r="H117" s="123" t="str">
        <f>work!L117</f>
        <v>20150608</v>
      </c>
      <c r="I117" s="124">
        <f t="shared" si="2"/>
        <v>499811</v>
      </c>
      <c r="J117" s="124">
        <f t="shared" si="3"/>
        <v>94400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230300</v>
      </c>
      <c r="F118" s="122">
        <f>work!I118+work!J118</f>
        <v>48800</v>
      </c>
      <c r="G118" s="113"/>
      <c r="H118" s="123" t="str">
        <f>work!L118</f>
        <v>20150608</v>
      </c>
      <c r="I118" s="124">
        <f t="shared" si="2"/>
        <v>230300</v>
      </c>
      <c r="J118" s="124">
        <f t="shared" si="3"/>
        <v>48800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>
        <f>work!G119+work!H119</f>
        <v>415164</v>
      </c>
      <c r="F119" s="122">
        <f>work!I119+work!J119</f>
        <v>8600</v>
      </c>
      <c r="G119" s="113"/>
      <c r="H119" s="123" t="str">
        <f>work!L119</f>
        <v>20150707</v>
      </c>
      <c r="I119" s="124">
        <f t="shared" si="2"/>
        <v>415164</v>
      </c>
      <c r="J119" s="124">
        <f t="shared" si="3"/>
        <v>8600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538030</v>
      </c>
      <c r="F120" s="122">
        <f>work!I120+work!J120</f>
        <v>88762</v>
      </c>
      <c r="G120" s="113"/>
      <c r="H120" s="123" t="str">
        <f>work!L120</f>
        <v>20150608</v>
      </c>
      <c r="I120" s="124">
        <f t="shared" si="2"/>
        <v>538030</v>
      </c>
      <c r="J120" s="124">
        <f t="shared" si="3"/>
        <v>88762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835356</v>
      </c>
      <c r="F121" s="122">
        <f>work!I121+work!J121</f>
        <v>588016</v>
      </c>
      <c r="G121" s="113"/>
      <c r="H121" s="123" t="str">
        <f>work!L121</f>
        <v>20150707</v>
      </c>
      <c r="I121" s="124">
        <f t="shared" si="2"/>
        <v>835356</v>
      </c>
      <c r="J121" s="124">
        <f t="shared" si="3"/>
        <v>588016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398137</v>
      </c>
      <c r="F122" s="122">
        <f>work!I122+work!J122</f>
        <v>152950</v>
      </c>
      <c r="G122" s="113"/>
      <c r="H122" s="123" t="str">
        <f>work!L122</f>
        <v>20150608</v>
      </c>
      <c r="I122" s="124">
        <f t="shared" si="2"/>
        <v>398137</v>
      </c>
      <c r="J122" s="124">
        <f t="shared" si="3"/>
        <v>152950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2823465</v>
      </c>
      <c r="F123" s="122">
        <f>work!I123+work!J123</f>
        <v>803435</v>
      </c>
      <c r="G123" s="113"/>
      <c r="H123" s="123" t="str">
        <f>work!L123</f>
        <v>20150608</v>
      </c>
      <c r="I123" s="124">
        <f t="shared" si="2"/>
        <v>2823465</v>
      </c>
      <c r="J123" s="124">
        <f t="shared" si="3"/>
        <v>803435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105032</v>
      </c>
      <c r="F124" s="122">
        <f>work!I124+work!J124</f>
        <v>5100</v>
      </c>
      <c r="G124" s="113"/>
      <c r="H124" s="123" t="str">
        <f>work!L124</f>
        <v>20150707</v>
      </c>
      <c r="I124" s="124">
        <f t="shared" si="2"/>
        <v>105032</v>
      </c>
      <c r="J124" s="124">
        <f t="shared" si="3"/>
        <v>5100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116235</v>
      </c>
      <c r="F125" s="122">
        <f>work!I125+work!J125</f>
        <v>0</v>
      </c>
      <c r="G125" s="113"/>
      <c r="H125" s="123" t="str">
        <f>work!L125</f>
        <v>20150608</v>
      </c>
      <c r="I125" s="124">
        <f t="shared" si="2"/>
        <v>116235</v>
      </c>
      <c r="J125" s="124">
        <f t="shared" si="3"/>
        <v>0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333274</v>
      </c>
      <c r="F126" s="122">
        <f>work!I126+work!J126</f>
        <v>51100</v>
      </c>
      <c r="G126" s="113"/>
      <c r="H126" s="123" t="str">
        <f>work!L126</f>
        <v>20150608</v>
      </c>
      <c r="I126" s="124">
        <f t="shared" si="2"/>
        <v>333274</v>
      </c>
      <c r="J126" s="124">
        <f t="shared" si="3"/>
        <v>51100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202922</v>
      </c>
      <c r="F127" s="122">
        <f>work!I127+work!J127</f>
        <v>65300</v>
      </c>
      <c r="G127" s="113"/>
      <c r="H127" s="123" t="str">
        <f>work!L127</f>
        <v>20150608</v>
      </c>
      <c r="I127" s="124">
        <f t="shared" si="2"/>
        <v>202922</v>
      </c>
      <c r="J127" s="124">
        <f t="shared" si="3"/>
        <v>65300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173842</v>
      </c>
      <c r="F128" s="122">
        <f>work!I128+work!J128</f>
        <v>1844326</v>
      </c>
      <c r="G128" s="113"/>
      <c r="H128" s="123" t="str">
        <f>work!L128</f>
        <v>20150608</v>
      </c>
      <c r="I128" s="124">
        <f t="shared" si="2"/>
        <v>173842</v>
      </c>
      <c r="J128" s="124">
        <f t="shared" si="3"/>
        <v>1844326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1097814</v>
      </c>
      <c r="F129" s="122">
        <f>work!I129+work!J129</f>
        <v>369135</v>
      </c>
      <c r="G129" s="113"/>
      <c r="H129" s="123" t="str">
        <f>work!L129</f>
        <v>20150608</v>
      </c>
      <c r="I129" s="124">
        <f t="shared" si="2"/>
        <v>1097814</v>
      </c>
      <c r="J129" s="124">
        <f t="shared" si="3"/>
        <v>369135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1166671</v>
      </c>
      <c r="F130" s="122">
        <f>work!I130+work!J130</f>
        <v>28050</v>
      </c>
      <c r="G130" s="113"/>
      <c r="H130" s="123" t="str">
        <f>work!L130</f>
        <v>20150608</v>
      </c>
      <c r="I130" s="124">
        <f t="shared" si="2"/>
        <v>1166671</v>
      </c>
      <c r="J130" s="124">
        <f t="shared" si="3"/>
        <v>28050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844626</v>
      </c>
      <c r="F131" s="122">
        <f>work!I131+work!J131</f>
        <v>152100</v>
      </c>
      <c r="G131" s="113"/>
      <c r="H131" s="123" t="str">
        <f>work!L131</f>
        <v>20150707</v>
      </c>
      <c r="I131" s="124">
        <f t="shared" si="2"/>
        <v>844626</v>
      </c>
      <c r="J131" s="124">
        <f t="shared" si="3"/>
        <v>152100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201297</v>
      </c>
      <c r="F132" s="122">
        <f>work!I132+work!J132</f>
        <v>42750</v>
      </c>
      <c r="G132" s="113"/>
      <c r="H132" s="123" t="str">
        <f>work!L132</f>
        <v>20150707</v>
      </c>
      <c r="I132" s="124">
        <f t="shared" si="2"/>
        <v>201297</v>
      </c>
      <c r="J132" s="124">
        <f t="shared" si="3"/>
        <v>42750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 t="e">
        <f>work!G133+work!H133</f>
        <v>#VALUE!</v>
      </c>
      <c r="F133" s="122" t="e">
        <f>work!I133+work!J133</f>
        <v>#VALUE!</v>
      </c>
      <c r="G133" s="113"/>
      <c r="H133" s="123" t="str">
        <f>work!L133</f>
        <v>No report</v>
      </c>
      <c r="I133" s="124" t="e">
        <f t="shared" si="2"/>
        <v>#VALUE!</v>
      </c>
      <c r="J133" s="124" t="e">
        <f t="shared" si="3"/>
        <v>#VALUE!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134258</v>
      </c>
      <c r="F134" s="122">
        <f>work!I134+work!J134</f>
        <v>46650</v>
      </c>
      <c r="G134" s="113"/>
      <c r="H134" s="123" t="str">
        <f>work!L134</f>
        <v>20150608</v>
      </c>
      <c r="I134" s="124">
        <f t="shared" si="2"/>
        <v>134258</v>
      </c>
      <c r="J134" s="124">
        <f t="shared" si="3"/>
        <v>46650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261174</v>
      </c>
      <c r="F135" s="122">
        <f>work!I135+work!J135</f>
        <v>251101</v>
      </c>
      <c r="G135" s="113"/>
      <c r="H135" s="123" t="str">
        <f>work!L135</f>
        <v>20150608</v>
      </c>
      <c r="I135" s="124">
        <f t="shared" si="2"/>
        <v>261174</v>
      </c>
      <c r="J135" s="124">
        <f t="shared" si="3"/>
        <v>251101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2782106</v>
      </c>
      <c r="F136" s="122">
        <f>work!I136+work!J136</f>
        <v>2449401</v>
      </c>
      <c r="G136" s="113"/>
      <c r="H136" s="123" t="str">
        <f>work!L136</f>
        <v>20150608</v>
      </c>
      <c r="I136" s="124">
        <f t="shared" si="2"/>
        <v>2782106</v>
      </c>
      <c r="J136" s="124">
        <f t="shared" si="3"/>
        <v>2449401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89900</v>
      </c>
      <c r="F137" s="122">
        <f>work!I137+work!J137</f>
        <v>0</v>
      </c>
      <c r="G137" s="113"/>
      <c r="H137" s="123" t="str">
        <f>work!L137</f>
        <v>20150608</v>
      </c>
      <c r="I137" s="124">
        <f t="shared" si="2"/>
        <v>89900</v>
      </c>
      <c r="J137" s="124">
        <f t="shared" si="3"/>
        <v>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531759</v>
      </c>
      <c r="F138" s="122">
        <f>work!I138+work!J138</f>
        <v>9992001</v>
      </c>
      <c r="G138" s="113"/>
      <c r="H138" s="123" t="str">
        <f>work!L138</f>
        <v>20150608</v>
      </c>
      <c r="I138" s="124">
        <f t="shared" si="2"/>
        <v>531759</v>
      </c>
      <c r="J138" s="124">
        <f t="shared" si="3"/>
        <v>9992001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825893</v>
      </c>
      <c r="F139" s="122">
        <f>work!I139+work!J139</f>
        <v>1451005</v>
      </c>
      <c r="G139" s="113"/>
      <c r="H139" s="123" t="str">
        <f>work!L139</f>
        <v>20150608</v>
      </c>
      <c r="I139" s="124">
        <f t="shared" si="2"/>
        <v>825893</v>
      </c>
      <c r="J139" s="124">
        <f t="shared" si="3"/>
        <v>1451005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238573</v>
      </c>
      <c r="F140" s="122">
        <f>work!I140+work!J140</f>
        <v>2477996</v>
      </c>
      <c r="G140" s="113"/>
      <c r="H140" s="123" t="str">
        <f>work!L140</f>
        <v>20150608</v>
      </c>
      <c r="I140" s="124">
        <f t="shared" si="2"/>
        <v>238573</v>
      </c>
      <c r="J140" s="124">
        <f t="shared" si="3"/>
        <v>2477996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307676</v>
      </c>
      <c r="F141" s="122">
        <f>work!I141+work!J141</f>
        <v>31248</v>
      </c>
      <c r="G141" s="113"/>
      <c r="H141" s="123" t="str">
        <f>work!L141</f>
        <v>20150608</v>
      </c>
      <c r="I141" s="124">
        <f t="shared" si="2"/>
        <v>307676</v>
      </c>
      <c r="J141" s="124">
        <f t="shared" si="3"/>
        <v>31248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510488</v>
      </c>
      <c r="F142" s="122">
        <f>work!I142+work!J142</f>
        <v>872210</v>
      </c>
      <c r="G142" s="113"/>
      <c r="H142" s="123" t="str">
        <f>work!L142</f>
        <v>20150608</v>
      </c>
      <c r="I142" s="124">
        <f t="shared" si="2"/>
        <v>510488</v>
      </c>
      <c r="J142" s="124">
        <f t="shared" si="3"/>
        <v>872210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2822354</v>
      </c>
      <c r="F143" s="122">
        <f>work!I143+work!J143</f>
        <v>415151</v>
      </c>
      <c r="G143" s="113"/>
      <c r="H143" s="123" t="str">
        <f>work!L143</f>
        <v>20150608</v>
      </c>
      <c r="I143" s="124">
        <f t="shared" si="2"/>
        <v>2822354</v>
      </c>
      <c r="J143" s="124">
        <f t="shared" si="3"/>
        <v>415151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9870</v>
      </c>
      <c r="F144" s="122">
        <f>work!I144+work!J144</f>
        <v>0</v>
      </c>
      <c r="G144" s="121"/>
      <c r="H144" s="123" t="str">
        <f>work!L144</f>
        <v>20150507</v>
      </c>
      <c r="I144" s="124">
        <f t="shared" si="2"/>
        <v>9870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3882645</v>
      </c>
      <c r="F145" s="122">
        <f>work!I145+work!J145</f>
        <v>5202651</v>
      </c>
      <c r="G145" s="113"/>
      <c r="H145" s="123" t="str">
        <f>work!L145</f>
        <v>20150608</v>
      </c>
      <c r="I145" s="124">
        <f t="shared" si="2"/>
        <v>3882645</v>
      </c>
      <c r="J145" s="124">
        <f t="shared" si="3"/>
        <v>5202651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230735</v>
      </c>
      <c r="F146" s="122">
        <f>work!I146+work!J146</f>
        <v>202620</v>
      </c>
      <c r="G146" s="113"/>
      <c r="H146" s="123" t="str">
        <f>work!L146</f>
        <v>20150707</v>
      </c>
      <c r="I146" s="124">
        <f t="shared" si="2"/>
        <v>230735</v>
      </c>
      <c r="J146" s="124">
        <f t="shared" si="3"/>
        <v>202620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1848483</v>
      </c>
      <c r="F147" s="122">
        <f>work!I147+work!J147</f>
        <v>5721977</v>
      </c>
      <c r="G147" s="113"/>
      <c r="H147" s="123" t="str">
        <f>work!L147</f>
        <v>20150608</v>
      </c>
      <c r="I147" s="124">
        <f t="shared" si="2"/>
        <v>1848483</v>
      </c>
      <c r="J147" s="124">
        <f t="shared" si="3"/>
        <v>5721977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30638</v>
      </c>
      <c r="F148" s="122">
        <f>work!I148+work!J148</f>
        <v>0</v>
      </c>
      <c r="G148" s="113"/>
      <c r="H148" s="123" t="str">
        <f>work!L148</f>
        <v>20150608</v>
      </c>
      <c r="I148" s="124">
        <f t="shared" si="2"/>
        <v>30638</v>
      </c>
      <c r="J148" s="124">
        <f t="shared" si="3"/>
        <v>0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470037</v>
      </c>
      <c r="F149" s="122">
        <f>work!I149+work!J149</f>
        <v>22550</v>
      </c>
      <c r="G149" s="113"/>
      <c r="H149" s="123" t="str">
        <f>work!L149</f>
        <v>20150608</v>
      </c>
      <c r="I149" s="124">
        <f t="shared" si="2"/>
        <v>470037</v>
      </c>
      <c r="J149" s="124">
        <f t="shared" si="3"/>
        <v>22550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>
        <f>work!G150+work!H150</f>
        <v>165204</v>
      </c>
      <c r="F150" s="122">
        <f>work!I150+work!J150</f>
        <v>9050</v>
      </c>
      <c r="G150" s="113"/>
      <c r="H150" s="123" t="str">
        <f>work!L150</f>
        <v>20150707</v>
      </c>
      <c r="I150" s="124">
        <f t="shared" si="2"/>
        <v>165204</v>
      </c>
      <c r="J150" s="124">
        <f t="shared" si="3"/>
        <v>9050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9150</v>
      </c>
      <c r="F151" s="122">
        <f>work!I151+work!J151</f>
        <v>7809</v>
      </c>
      <c r="G151" s="113"/>
      <c r="H151" s="123" t="str">
        <f>work!L151</f>
        <v>20150707</v>
      </c>
      <c r="I151" s="124">
        <f t="shared" si="2"/>
        <v>9150</v>
      </c>
      <c r="J151" s="124">
        <f t="shared" si="3"/>
        <v>7809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823512</v>
      </c>
      <c r="F152" s="122">
        <f>work!I152+work!J152</f>
        <v>280501</v>
      </c>
      <c r="G152" s="113"/>
      <c r="H152" s="123" t="str">
        <f>work!L152</f>
        <v>20150608</v>
      </c>
      <c r="I152" s="124">
        <f t="shared" si="2"/>
        <v>823512</v>
      </c>
      <c r="J152" s="124">
        <f t="shared" si="3"/>
        <v>280501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187242</v>
      </c>
      <c r="F153" s="122">
        <f>work!I153+work!J153</f>
        <v>305375</v>
      </c>
      <c r="G153" s="113"/>
      <c r="H153" s="123" t="str">
        <f>work!L153</f>
        <v>20150707</v>
      </c>
      <c r="I153" s="124">
        <f t="shared" si="2"/>
        <v>187242</v>
      </c>
      <c r="J153" s="124">
        <f t="shared" si="3"/>
        <v>305375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83190</v>
      </c>
      <c r="F154" s="122">
        <f>work!I154+work!J154</f>
        <v>0</v>
      </c>
      <c r="G154" s="113"/>
      <c r="H154" s="123" t="str">
        <f>work!L154</f>
        <v>20150707</v>
      </c>
      <c r="I154" s="124">
        <f t="shared" si="2"/>
        <v>83190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220452</v>
      </c>
      <c r="F155" s="122">
        <f>work!I155+work!J155</f>
        <v>119090</v>
      </c>
      <c r="G155" s="113"/>
      <c r="H155" s="123" t="str">
        <f>work!L155</f>
        <v>20150608</v>
      </c>
      <c r="I155" s="124">
        <f t="shared" si="2"/>
        <v>220452</v>
      </c>
      <c r="J155" s="124">
        <f t="shared" si="3"/>
        <v>119090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374337</v>
      </c>
      <c r="F156" s="122">
        <f>work!I156+work!J156</f>
        <v>750618</v>
      </c>
      <c r="G156" s="113"/>
      <c r="H156" s="123" t="str">
        <f>work!L156</f>
        <v>20150608</v>
      </c>
      <c r="I156" s="124">
        <f t="shared" si="2"/>
        <v>374337</v>
      </c>
      <c r="J156" s="124">
        <f t="shared" si="3"/>
        <v>750618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127214</v>
      </c>
      <c r="F157" s="122">
        <f>work!I157+work!J157</f>
        <v>372798</v>
      </c>
      <c r="G157" s="113"/>
      <c r="H157" s="123" t="str">
        <f>work!L157</f>
        <v>20150608</v>
      </c>
      <c r="I157" s="124">
        <f t="shared" si="2"/>
        <v>127214</v>
      </c>
      <c r="J157" s="124">
        <f t="shared" si="3"/>
        <v>372798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170422</v>
      </c>
      <c r="F158" s="122">
        <f>work!I158+work!J158</f>
        <v>62875</v>
      </c>
      <c r="G158" s="113"/>
      <c r="H158" s="123" t="str">
        <f>work!L158</f>
        <v>20150707</v>
      </c>
      <c r="I158" s="124">
        <f t="shared" si="2"/>
        <v>170422</v>
      </c>
      <c r="J158" s="124">
        <f t="shared" si="3"/>
        <v>62875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76901</v>
      </c>
      <c r="F159" s="122">
        <f>work!I159+work!J159</f>
        <v>1280</v>
      </c>
      <c r="G159" s="113"/>
      <c r="H159" s="123" t="str">
        <f>work!L159</f>
        <v>20150608</v>
      </c>
      <c r="I159" s="124">
        <f t="shared" si="2"/>
        <v>76901</v>
      </c>
      <c r="J159" s="124">
        <f t="shared" si="3"/>
        <v>1280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195007</v>
      </c>
      <c r="F160" s="122">
        <f>work!I160+work!J160</f>
        <v>290603</v>
      </c>
      <c r="G160" s="113"/>
      <c r="H160" s="123" t="str">
        <f>work!L160</f>
        <v>20150608</v>
      </c>
      <c r="I160" s="124">
        <f aca="true" t="shared" si="4" ref="I160:I223">E160</f>
        <v>195007</v>
      </c>
      <c r="J160" s="124">
        <f aca="true" t="shared" si="5" ref="J160:J223">F160</f>
        <v>290603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2592303</v>
      </c>
      <c r="F161" s="122">
        <f>work!I161+work!J161</f>
        <v>314302</v>
      </c>
      <c r="G161" s="113"/>
      <c r="H161" s="123" t="str">
        <f>work!L161</f>
        <v>20150707</v>
      </c>
      <c r="I161" s="124">
        <f t="shared" si="4"/>
        <v>2592303</v>
      </c>
      <c r="J161" s="124">
        <f t="shared" si="5"/>
        <v>314302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>
        <f>work!G162+work!H162</f>
        <v>6540</v>
      </c>
      <c r="F162" s="122">
        <f>work!I162+work!J162</f>
        <v>0</v>
      </c>
      <c r="G162" s="121"/>
      <c r="H162" s="123" t="str">
        <f>work!L162</f>
        <v>20150608</v>
      </c>
      <c r="I162" s="124">
        <f t="shared" si="4"/>
        <v>6540</v>
      </c>
      <c r="J162" s="124">
        <f t="shared" si="5"/>
        <v>0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>
        <f>work!G163+work!H163</f>
        <v>0</v>
      </c>
      <c r="F163" s="122">
        <f>work!I163+work!J163</f>
        <v>4300</v>
      </c>
      <c r="G163" s="121"/>
      <c r="H163" s="123" t="s">
        <v>9</v>
      </c>
      <c r="I163" s="124">
        <f t="shared" si="4"/>
        <v>0</v>
      </c>
      <c r="J163" s="124">
        <f t="shared" si="5"/>
        <v>4300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>
        <f>work!G164+work!H164</f>
        <v>215634</v>
      </c>
      <c r="F164" s="122">
        <f>work!I164+work!J164</f>
        <v>122341</v>
      </c>
      <c r="G164" s="113"/>
      <c r="H164" s="123" t="str">
        <f>work!L164</f>
        <v>20150707</v>
      </c>
      <c r="I164" s="124">
        <f t="shared" si="4"/>
        <v>215634</v>
      </c>
      <c r="J164" s="124">
        <f t="shared" si="5"/>
        <v>122341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14950</v>
      </c>
      <c r="F165" s="122">
        <f>work!I165+work!J165</f>
        <v>0</v>
      </c>
      <c r="G165" s="113"/>
      <c r="H165" s="123" t="s">
        <v>9</v>
      </c>
      <c r="I165" s="124">
        <f t="shared" si="4"/>
        <v>14950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125469</v>
      </c>
      <c r="F166" s="122">
        <f>work!I166+work!J166</f>
        <v>1750</v>
      </c>
      <c r="G166" s="113"/>
      <c r="H166" s="123" t="str">
        <f>work!L166</f>
        <v>20150608</v>
      </c>
      <c r="I166" s="124">
        <f t="shared" si="4"/>
        <v>125469</v>
      </c>
      <c r="J166" s="124">
        <f t="shared" si="5"/>
        <v>1750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975832</v>
      </c>
      <c r="F167" s="122">
        <f>work!I167+work!J167</f>
        <v>949331</v>
      </c>
      <c r="G167" s="113"/>
      <c r="H167" s="123" t="str">
        <f>work!L167</f>
        <v>20150608</v>
      </c>
      <c r="I167" s="124">
        <f t="shared" si="4"/>
        <v>975832</v>
      </c>
      <c r="J167" s="124">
        <f t="shared" si="5"/>
        <v>949331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78340</v>
      </c>
      <c r="F168" s="122">
        <f>work!I168+work!J168</f>
        <v>36775</v>
      </c>
      <c r="G168" s="113"/>
      <c r="H168" s="123" t="str">
        <f>work!L168</f>
        <v>20150608</v>
      </c>
      <c r="I168" s="124">
        <f t="shared" si="4"/>
        <v>78340</v>
      </c>
      <c r="J168" s="124">
        <f t="shared" si="5"/>
        <v>36775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199376</v>
      </c>
      <c r="F169" s="122">
        <f>work!I169+work!J169</f>
        <v>155951</v>
      </c>
      <c r="G169" s="113"/>
      <c r="H169" s="123" t="str">
        <f>work!L169</f>
        <v>20150707</v>
      </c>
      <c r="I169" s="124">
        <f t="shared" si="4"/>
        <v>199376</v>
      </c>
      <c r="J169" s="124">
        <f t="shared" si="5"/>
        <v>155951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>
        <f>work!G170+work!H170</f>
        <v>82725</v>
      </c>
      <c r="F170" s="122">
        <f>work!I170+work!J170</f>
        <v>17000</v>
      </c>
      <c r="G170" s="113"/>
      <c r="H170" s="123" t="str">
        <f>work!L170</f>
        <v>20150707</v>
      </c>
      <c r="I170" s="124">
        <f t="shared" si="4"/>
        <v>82725</v>
      </c>
      <c r="J170" s="124">
        <f t="shared" si="5"/>
        <v>17000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637761</v>
      </c>
      <c r="F171" s="122">
        <f>work!I171+work!J171</f>
        <v>2767705</v>
      </c>
      <c r="G171" s="113"/>
      <c r="H171" s="123" t="str">
        <f>work!L171</f>
        <v>20150608</v>
      </c>
      <c r="I171" s="124">
        <f t="shared" si="4"/>
        <v>637761</v>
      </c>
      <c r="J171" s="124">
        <f t="shared" si="5"/>
        <v>2767705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2427139</v>
      </c>
      <c r="F172" s="122">
        <f>work!I172+work!J172</f>
        <v>7273465</v>
      </c>
      <c r="G172" s="113"/>
      <c r="H172" s="123" t="str">
        <f>work!L172</f>
        <v>20150608</v>
      </c>
      <c r="I172" s="124">
        <f t="shared" si="4"/>
        <v>2427139</v>
      </c>
      <c r="J172" s="124">
        <f t="shared" si="5"/>
        <v>7273465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6854</v>
      </c>
      <c r="F173" s="122">
        <f>work!I173+work!J173</f>
        <v>1475</v>
      </c>
      <c r="G173" s="113"/>
      <c r="H173" s="123" t="str">
        <f>work!L173</f>
        <v>20150608</v>
      </c>
      <c r="I173" s="124">
        <f t="shared" si="4"/>
        <v>6854</v>
      </c>
      <c r="J173" s="124">
        <f t="shared" si="5"/>
        <v>1475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15404</v>
      </c>
      <c r="F174" s="122">
        <f>work!I174+work!J174</f>
        <v>3930</v>
      </c>
      <c r="G174" s="113"/>
      <c r="H174" s="123" t="str">
        <f>work!L174</f>
        <v>20150608</v>
      </c>
      <c r="I174" s="124">
        <f t="shared" si="4"/>
        <v>15404</v>
      </c>
      <c r="J174" s="124">
        <f t="shared" si="5"/>
        <v>3930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490903</v>
      </c>
      <c r="F175" s="122">
        <f>work!I175+work!J175</f>
        <v>51126</v>
      </c>
      <c r="G175" s="113"/>
      <c r="H175" s="123" t="str">
        <f>work!L175</f>
        <v>20150608</v>
      </c>
      <c r="I175" s="124">
        <f t="shared" si="4"/>
        <v>490903</v>
      </c>
      <c r="J175" s="124">
        <f t="shared" si="5"/>
        <v>51126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62546</v>
      </c>
      <c r="F176" s="122">
        <f>work!I176+work!J176</f>
        <v>0</v>
      </c>
      <c r="G176" s="113"/>
      <c r="H176" s="123" t="str">
        <f>work!L176</f>
        <v>20150608</v>
      </c>
      <c r="I176" s="124">
        <f t="shared" si="4"/>
        <v>62546</v>
      </c>
      <c r="J176" s="124">
        <f t="shared" si="5"/>
        <v>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162111</v>
      </c>
      <c r="F177" s="122">
        <f>work!I177+work!J177</f>
        <v>142613</v>
      </c>
      <c r="G177" s="113"/>
      <c r="H177" s="123" t="str">
        <f>work!L177</f>
        <v>20150608</v>
      </c>
      <c r="I177" s="124">
        <f t="shared" si="4"/>
        <v>162111</v>
      </c>
      <c r="J177" s="124">
        <f t="shared" si="5"/>
        <v>142613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1249311</v>
      </c>
      <c r="F178" s="122">
        <f>work!I178+work!J178</f>
        <v>5985431</v>
      </c>
      <c r="G178" s="113"/>
      <c r="H178" s="123" t="str">
        <f>work!L178</f>
        <v>20150608</v>
      </c>
      <c r="I178" s="124">
        <f t="shared" si="4"/>
        <v>1249311</v>
      </c>
      <c r="J178" s="124">
        <f t="shared" si="5"/>
        <v>5985431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530512</v>
      </c>
      <c r="F179" s="122">
        <f>work!I179+work!J179</f>
        <v>4944450</v>
      </c>
      <c r="G179" s="113"/>
      <c r="H179" s="123" t="str">
        <f>work!L179</f>
        <v>20150608</v>
      </c>
      <c r="I179" s="124">
        <f t="shared" si="4"/>
        <v>530512</v>
      </c>
      <c r="J179" s="124">
        <f t="shared" si="5"/>
        <v>4944450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1531890</v>
      </c>
      <c r="F180" s="122">
        <f>work!I180+work!J180</f>
        <v>299135</v>
      </c>
      <c r="G180" s="113"/>
      <c r="H180" s="123" t="str">
        <f>work!L180</f>
        <v>20150707</v>
      </c>
      <c r="I180" s="124">
        <f t="shared" si="4"/>
        <v>1531890</v>
      </c>
      <c r="J180" s="124">
        <f t="shared" si="5"/>
        <v>299135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378659</v>
      </c>
      <c r="F181" s="122">
        <f>work!I181+work!J181</f>
        <v>8825</v>
      </c>
      <c r="G181" s="113"/>
      <c r="H181" s="123" t="str">
        <f>work!L181</f>
        <v>20150608</v>
      </c>
      <c r="I181" s="124">
        <f t="shared" si="4"/>
        <v>378659</v>
      </c>
      <c r="J181" s="124">
        <f t="shared" si="5"/>
        <v>8825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2400</v>
      </c>
      <c r="F182" s="122">
        <f>work!I182+work!J182</f>
        <v>10000</v>
      </c>
      <c r="G182" s="113"/>
      <c r="H182" s="123" t="str">
        <f>work!L182</f>
        <v>20150608</v>
      </c>
      <c r="I182" s="124">
        <f t="shared" si="4"/>
        <v>2400</v>
      </c>
      <c r="J182" s="124">
        <f t="shared" si="5"/>
        <v>10000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129825</v>
      </c>
      <c r="F183" s="122">
        <f>work!I183+work!J183</f>
        <v>0</v>
      </c>
      <c r="G183" s="113"/>
      <c r="H183" s="123" t="str">
        <f>work!L183</f>
        <v>20150608</v>
      </c>
      <c r="I183" s="124">
        <f t="shared" si="4"/>
        <v>129825</v>
      </c>
      <c r="J183" s="124">
        <f t="shared" si="5"/>
        <v>0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7799</v>
      </c>
      <c r="F184" s="122">
        <f>work!I184+work!J184</f>
        <v>92655</v>
      </c>
      <c r="G184" s="113"/>
      <c r="H184" s="123" t="str">
        <f>work!L184</f>
        <v>20150608</v>
      </c>
      <c r="I184" s="124">
        <f t="shared" si="4"/>
        <v>7799</v>
      </c>
      <c r="J184" s="124">
        <f t="shared" si="5"/>
        <v>92655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258217</v>
      </c>
      <c r="F185" s="122">
        <f>work!I185+work!J185</f>
        <v>2601</v>
      </c>
      <c r="G185" s="113"/>
      <c r="H185" s="123" t="str">
        <f>work!L185</f>
        <v>20150608</v>
      </c>
      <c r="I185" s="124">
        <f t="shared" si="4"/>
        <v>258217</v>
      </c>
      <c r="J185" s="124">
        <f t="shared" si="5"/>
        <v>2601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81289</v>
      </c>
      <c r="F186" s="122">
        <f>work!I186+work!J186</f>
        <v>34549</v>
      </c>
      <c r="G186" s="113"/>
      <c r="H186" s="123" t="str">
        <f>work!L186</f>
        <v>20150608</v>
      </c>
      <c r="I186" s="124">
        <f t="shared" si="4"/>
        <v>81289</v>
      </c>
      <c r="J186" s="124">
        <f t="shared" si="5"/>
        <v>34549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200429</v>
      </c>
      <c r="F187" s="122">
        <f>work!I187+work!J187</f>
        <v>33500</v>
      </c>
      <c r="G187" s="113"/>
      <c r="H187" s="123" t="str">
        <f>work!L187</f>
        <v>20150608</v>
      </c>
      <c r="I187" s="124">
        <f t="shared" si="4"/>
        <v>200429</v>
      </c>
      <c r="J187" s="124">
        <f t="shared" si="5"/>
        <v>33500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141225</v>
      </c>
      <c r="F188" s="122">
        <f>work!I188+work!J188</f>
        <v>8600</v>
      </c>
      <c r="G188" s="113"/>
      <c r="H188" s="123" t="str">
        <f>work!L188</f>
        <v>20150707</v>
      </c>
      <c r="I188" s="124">
        <f t="shared" si="4"/>
        <v>141225</v>
      </c>
      <c r="J188" s="124">
        <f t="shared" si="5"/>
        <v>8600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184680</v>
      </c>
      <c r="F189" s="122">
        <f>work!I189+work!J189</f>
        <v>500</v>
      </c>
      <c r="G189" s="113"/>
      <c r="H189" s="123" t="str">
        <f>work!L189</f>
        <v>20150608</v>
      </c>
      <c r="I189" s="124">
        <f t="shared" si="4"/>
        <v>184680</v>
      </c>
      <c r="J189" s="124">
        <f t="shared" si="5"/>
        <v>500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806139</v>
      </c>
      <c r="F190" s="122">
        <f>work!I190+work!J190</f>
        <v>1592847</v>
      </c>
      <c r="G190" s="113"/>
      <c r="H190" s="123" t="str">
        <f>work!L190</f>
        <v>20150707</v>
      </c>
      <c r="I190" s="124">
        <f t="shared" si="4"/>
        <v>806139</v>
      </c>
      <c r="J190" s="124">
        <f t="shared" si="5"/>
        <v>1592847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203856</v>
      </c>
      <c r="F191" s="122">
        <f>work!I191+work!J191</f>
        <v>106110</v>
      </c>
      <c r="G191" s="113"/>
      <c r="H191" s="123" t="str">
        <f>work!L191</f>
        <v>20150707</v>
      </c>
      <c r="I191" s="124">
        <f t="shared" si="4"/>
        <v>203856</v>
      </c>
      <c r="J191" s="124">
        <f t="shared" si="5"/>
        <v>106110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>
        <f>work!G192+work!H192</f>
        <v>0</v>
      </c>
      <c r="F192" s="122">
        <f>work!I192+work!J192</f>
        <v>0</v>
      </c>
      <c r="G192" s="121"/>
      <c r="H192" s="123" t="str">
        <f>work!L192</f>
        <v>20150707</v>
      </c>
      <c r="I192" s="124">
        <f t="shared" si="4"/>
        <v>0</v>
      </c>
      <c r="J192" s="124">
        <f t="shared" si="5"/>
        <v>0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199140</v>
      </c>
      <c r="F193" s="122">
        <f>work!I193+work!J193</f>
        <v>75865</v>
      </c>
      <c r="G193" s="113"/>
      <c r="H193" s="123" t="str">
        <f>work!L193</f>
        <v>20150707</v>
      </c>
      <c r="I193" s="124">
        <f t="shared" si="4"/>
        <v>199140</v>
      </c>
      <c r="J193" s="124">
        <f t="shared" si="5"/>
        <v>75865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590419</v>
      </c>
      <c r="F194" s="122">
        <f>work!I194+work!J194</f>
        <v>164950</v>
      </c>
      <c r="G194" s="113"/>
      <c r="H194" s="123" t="str">
        <f>work!L194</f>
        <v>20150608</v>
      </c>
      <c r="I194" s="124">
        <f t="shared" si="4"/>
        <v>590419</v>
      </c>
      <c r="J194" s="124">
        <f t="shared" si="5"/>
        <v>164950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46924</v>
      </c>
      <c r="F195" s="122">
        <f>work!I195+work!J195</f>
        <v>800</v>
      </c>
      <c r="G195" s="113"/>
      <c r="H195" s="123" t="str">
        <f>work!L195</f>
        <v>20150608</v>
      </c>
      <c r="I195" s="124">
        <f t="shared" si="4"/>
        <v>46924</v>
      </c>
      <c r="J195" s="124">
        <f t="shared" si="5"/>
        <v>800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1051041</v>
      </c>
      <c r="F197" s="122">
        <f>work!I197+work!J197</f>
        <v>291035</v>
      </c>
      <c r="G197" s="113"/>
      <c r="H197" s="123" t="str">
        <f>work!L197</f>
        <v>20150707</v>
      </c>
      <c r="I197" s="124">
        <f t="shared" si="4"/>
        <v>1051041</v>
      </c>
      <c r="J197" s="124">
        <f t="shared" si="5"/>
        <v>291035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173103</v>
      </c>
      <c r="F198" s="122">
        <f>work!I198+work!J198</f>
        <v>2315568</v>
      </c>
      <c r="G198" s="113"/>
      <c r="H198" s="123" t="str">
        <f>work!L198</f>
        <v>20150707</v>
      </c>
      <c r="I198" s="124">
        <f t="shared" si="4"/>
        <v>173103</v>
      </c>
      <c r="J198" s="124">
        <f t="shared" si="5"/>
        <v>2315568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3019233</v>
      </c>
      <c r="F199" s="122">
        <f>work!I199+work!J199</f>
        <v>725424</v>
      </c>
      <c r="G199" s="113"/>
      <c r="H199" s="123" t="str">
        <f>work!L199</f>
        <v>20150608</v>
      </c>
      <c r="I199" s="124">
        <f t="shared" si="4"/>
        <v>3019233</v>
      </c>
      <c r="J199" s="124">
        <f t="shared" si="5"/>
        <v>725424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>
        <f>work!G200+work!H200</f>
        <v>19000</v>
      </c>
      <c r="F200" s="122">
        <f>work!I200+work!J200</f>
        <v>0</v>
      </c>
      <c r="G200" s="113"/>
      <c r="H200" s="123" t="str">
        <f>work!L200</f>
        <v>20150707</v>
      </c>
      <c r="I200" s="124">
        <f t="shared" si="4"/>
        <v>19000</v>
      </c>
      <c r="J200" s="124">
        <f t="shared" si="5"/>
        <v>0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1960052</v>
      </c>
      <c r="F201" s="122">
        <f>work!I201+work!J201</f>
        <v>97265</v>
      </c>
      <c r="G201" s="113"/>
      <c r="H201" s="123" t="str">
        <f>work!L201</f>
        <v>20150608</v>
      </c>
      <c r="I201" s="124">
        <f t="shared" si="4"/>
        <v>1960052</v>
      </c>
      <c r="J201" s="124">
        <f t="shared" si="5"/>
        <v>97265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1757029</v>
      </c>
      <c r="F202" s="122">
        <f>work!I202+work!J202</f>
        <v>188279</v>
      </c>
      <c r="G202" s="113"/>
      <c r="H202" s="123" t="str">
        <f>work!L202</f>
        <v>20150608</v>
      </c>
      <c r="I202" s="124">
        <f t="shared" si="4"/>
        <v>1757029</v>
      </c>
      <c r="J202" s="124">
        <f t="shared" si="5"/>
        <v>188279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0</v>
      </c>
      <c r="F203" s="122">
        <f>work!I203+work!J203</f>
        <v>5000</v>
      </c>
      <c r="G203" s="113"/>
      <c r="H203" s="123" t="str">
        <f>work!L203</f>
        <v>20150707</v>
      </c>
      <c r="I203" s="124">
        <f t="shared" si="4"/>
        <v>0</v>
      </c>
      <c r="J203" s="124">
        <f t="shared" si="5"/>
        <v>5000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238932</v>
      </c>
      <c r="F204" s="122">
        <f>work!I204+work!J204</f>
        <v>40780</v>
      </c>
      <c r="G204" s="113"/>
      <c r="H204" s="123" t="str">
        <f>work!L204</f>
        <v>20150608</v>
      </c>
      <c r="I204" s="124">
        <f t="shared" si="4"/>
        <v>238932</v>
      </c>
      <c r="J204" s="124">
        <f t="shared" si="5"/>
        <v>40780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885535</v>
      </c>
      <c r="F205" s="122">
        <f>work!I205+work!J205</f>
        <v>536870</v>
      </c>
      <c r="G205" s="113"/>
      <c r="H205" s="123" t="str">
        <f>work!L205</f>
        <v>20150707</v>
      </c>
      <c r="I205" s="124">
        <f t="shared" si="4"/>
        <v>885535</v>
      </c>
      <c r="J205" s="124">
        <f t="shared" si="5"/>
        <v>536870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>
        <f>work!G206+work!H206</f>
        <v>1505983</v>
      </c>
      <c r="F206" s="122">
        <f>work!I206+work!J206</f>
        <v>249548</v>
      </c>
      <c r="G206" s="113"/>
      <c r="H206" s="123" t="str">
        <f>work!L206</f>
        <v>20150608</v>
      </c>
      <c r="I206" s="124">
        <f t="shared" si="4"/>
        <v>1505983</v>
      </c>
      <c r="J206" s="124">
        <f t="shared" si="5"/>
        <v>249548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1345009</v>
      </c>
      <c r="F207" s="122">
        <f>work!I207+work!J207</f>
        <v>30437</v>
      </c>
      <c r="G207" s="113"/>
      <c r="H207" s="123" t="str">
        <f>work!L207</f>
        <v>20150608</v>
      </c>
      <c r="I207" s="124">
        <f t="shared" si="4"/>
        <v>1345009</v>
      </c>
      <c r="J207" s="124">
        <f t="shared" si="5"/>
        <v>30437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>
        <f>work!G208+work!H208</f>
        <v>5633209</v>
      </c>
      <c r="F208" s="122">
        <f>work!I208+work!J208</f>
        <v>456554</v>
      </c>
      <c r="G208" s="113"/>
      <c r="H208" s="123" t="str">
        <f>work!L208</f>
        <v>20150608</v>
      </c>
      <c r="I208" s="124">
        <f t="shared" si="4"/>
        <v>5633209</v>
      </c>
      <c r="J208" s="124">
        <f t="shared" si="5"/>
        <v>456554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1930244</v>
      </c>
      <c r="F209" s="122">
        <f>work!I209+work!J209</f>
        <v>92210</v>
      </c>
      <c r="G209" s="113"/>
      <c r="H209" s="123" t="str">
        <f>work!L209</f>
        <v>20150608</v>
      </c>
      <c r="I209" s="124">
        <f t="shared" si="4"/>
        <v>1930244</v>
      </c>
      <c r="J209" s="124">
        <f t="shared" si="5"/>
        <v>92210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250425</v>
      </c>
      <c r="F210" s="122">
        <f>work!I210+work!J210</f>
        <v>104601</v>
      </c>
      <c r="G210" s="113"/>
      <c r="H210" s="123" t="str">
        <f>work!L210</f>
        <v>20150608</v>
      </c>
      <c r="I210" s="124">
        <f t="shared" si="4"/>
        <v>250425</v>
      </c>
      <c r="J210" s="124">
        <f t="shared" si="5"/>
        <v>104601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414062</v>
      </c>
      <c r="F211" s="122">
        <f>work!I211+work!J211</f>
        <v>514276</v>
      </c>
      <c r="G211" s="113"/>
      <c r="H211" s="123" t="str">
        <f>work!L211</f>
        <v>20150608</v>
      </c>
      <c r="I211" s="124">
        <f t="shared" si="4"/>
        <v>414062</v>
      </c>
      <c r="J211" s="124">
        <f t="shared" si="5"/>
        <v>514276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273900</v>
      </c>
      <c r="F212" s="122">
        <f>work!I212+work!J212</f>
        <v>11641</v>
      </c>
      <c r="G212" s="113"/>
      <c r="H212" s="123" t="str">
        <f>work!L212</f>
        <v>20150608</v>
      </c>
      <c r="I212" s="124">
        <f t="shared" si="4"/>
        <v>273900</v>
      </c>
      <c r="J212" s="124">
        <f t="shared" si="5"/>
        <v>11641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116450</v>
      </c>
      <c r="F213" s="122">
        <f>work!I213+work!J213</f>
        <v>0</v>
      </c>
      <c r="G213" s="113"/>
      <c r="H213" s="123" t="str">
        <f>work!L213</f>
        <v>20150608</v>
      </c>
      <c r="I213" s="124">
        <f t="shared" si="4"/>
        <v>116450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314026</v>
      </c>
      <c r="F214" s="122">
        <f>work!I214+work!J214</f>
        <v>84678</v>
      </c>
      <c r="G214" s="113"/>
      <c r="H214" s="123" t="str">
        <f>work!L214</f>
        <v>20150608</v>
      </c>
      <c r="I214" s="124">
        <f t="shared" si="4"/>
        <v>314026</v>
      </c>
      <c r="J214" s="124">
        <f t="shared" si="5"/>
        <v>84678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472355</v>
      </c>
      <c r="F215" s="122">
        <f>work!I215+work!J215</f>
        <v>44425</v>
      </c>
      <c r="G215" s="113"/>
      <c r="H215" s="123" t="str">
        <f>work!L215</f>
        <v>20150608</v>
      </c>
      <c r="I215" s="124">
        <f t="shared" si="4"/>
        <v>472355</v>
      </c>
      <c r="J215" s="124">
        <f t="shared" si="5"/>
        <v>44425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61025</v>
      </c>
      <c r="F216" s="122">
        <f>work!I216+work!J216</f>
        <v>50</v>
      </c>
      <c r="G216" s="113"/>
      <c r="H216" s="123" t="str">
        <f>work!L216</f>
        <v>20150608</v>
      </c>
      <c r="I216" s="124">
        <f t="shared" si="4"/>
        <v>61025</v>
      </c>
      <c r="J216" s="124">
        <f t="shared" si="5"/>
        <v>50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180970</v>
      </c>
      <c r="F217" s="122">
        <f>work!I217+work!J217</f>
        <v>136350</v>
      </c>
      <c r="G217" s="113"/>
      <c r="H217" s="123" t="str">
        <f>work!L217</f>
        <v>20150707</v>
      </c>
      <c r="I217" s="124">
        <f t="shared" si="4"/>
        <v>180970</v>
      </c>
      <c r="J217" s="124">
        <f t="shared" si="5"/>
        <v>136350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43725</v>
      </c>
      <c r="F218" s="122">
        <f>work!I218+work!J218</f>
        <v>19375</v>
      </c>
      <c r="G218" s="113"/>
      <c r="H218" s="123" t="str">
        <f>work!L218</f>
        <v>20150608</v>
      </c>
      <c r="I218" s="124">
        <f t="shared" si="4"/>
        <v>43725</v>
      </c>
      <c r="J218" s="124">
        <f t="shared" si="5"/>
        <v>19375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>
        <f>work!G219+work!H219</f>
        <v>71958</v>
      </c>
      <c r="F219" s="122">
        <f>work!I219+work!J219</f>
        <v>42419</v>
      </c>
      <c r="G219" s="113"/>
      <c r="H219" s="123" t="str">
        <f>work!L219</f>
        <v>20150507</v>
      </c>
      <c r="I219" s="124">
        <f t="shared" si="4"/>
        <v>71958</v>
      </c>
      <c r="J219" s="124">
        <f t="shared" si="5"/>
        <v>42419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102427</v>
      </c>
      <c r="F220" s="122">
        <f>work!I220+work!J220</f>
        <v>0</v>
      </c>
      <c r="G220" s="113"/>
      <c r="H220" s="123" t="str">
        <f>work!L220</f>
        <v>20150707</v>
      </c>
      <c r="I220" s="124">
        <f t="shared" si="4"/>
        <v>102427</v>
      </c>
      <c r="J220" s="124">
        <f t="shared" si="5"/>
        <v>0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>
        <f>work!G221+work!H221</f>
        <v>32637</v>
      </c>
      <c r="F221" s="122">
        <f>work!I221+work!J221</f>
        <v>0</v>
      </c>
      <c r="G221" s="113"/>
      <c r="H221" s="123" t="str">
        <f>work!L221</f>
        <v>20150507</v>
      </c>
      <c r="I221" s="124">
        <f t="shared" si="4"/>
        <v>32637</v>
      </c>
      <c r="J221" s="124">
        <f t="shared" si="5"/>
        <v>0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9100</v>
      </c>
      <c r="F222" s="122">
        <f>work!I222+work!J222</f>
        <v>5000</v>
      </c>
      <c r="G222" s="113"/>
      <c r="H222" s="123" t="str">
        <f>work!L222</f>
        <v>20150608</v>
      </c>
      <c r="I222" s="124">
        <f t="shared" si="4"/>
        <v>9100</v>
      </c>
      <c r="J222" s="124">
        <f t="shared" si="5"/>
        <v>5000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247167</v>
      </c>
      <c r="F223" s="122">
        <f>work!I223+work!J223</f>
        <v>85400</v>
      </c>
      <c r="G223" s="113"/>
      <c r="H223" s="123" t="str">
        <f>work!L223</f>
        <v>20150608</v>
      </c>
      <c r="I223" s="124">
        <f t="shared" si="4"/>
        <v>247167</v>
      </c>
      <c r="J223" s="124">
        <f t="shared" si="5"/>
        <v>85400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97664</v>
      </c>
      <c r="F224" s="122">
        <f>work!I224+work!J224</f>
        <v>0</v>
      </c>
      <c r="G224" s="113"/>
      <c r="H224" s="123" t="str">
        <f>work!L224</f>
        <v>20150608</v>
      </c>
      <c r="I224" s="124">
        <f aca="true" t="shared" si="6" ref="I224:I287">E224</f>
        <v>97664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32000</v>
      </c>
      <c r="F225" s="122">
        <f>work!I225+work!J225</f>
        <v>36000</v>
      </c>
      <c r="G225" s="113"/>
      <c r="H225" s="123" t="str">
        <f>work!L225</f>
        <v>20150608</v>
      </c>
      <c r="I225" s="124">
        <f t="shared" si="6"/>
        <v>32000</v>
      </c>
      <c r="J225" s="124">
        <f t="shared" si="7"/>
        <v>36000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632594</v>
      </c>
      <c r="F226" s="122">
        <f>work!I226+work!J226</f>
        <v>5572966</v>
      </c>
      <c r="G226" s="113"/>
      <c r="H226" s="123" t="str">
        <f>work!L226</f>
        <v>20150608</v>
      </c>
      <c r="I226" s="124">
        <f t="shared" si="6"/>
        <v>632594</v>
      </c>
      <c r="J226" s="124">
        <f t="shared" si="7"/>
        <v>5572966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17940</v>
      </c>
      <c r="F227" s="122">
        <f>work!I227+work!J227</f>
        <v>0</v>
      </c>
      <c r="G227" s="113"/>
      <c r="H227" s="123" t="str">
        <f>work!L227</f>
        <v>20150707</v>
      </c>
      <c r="I227" s="124">
        <f t="shared" si="6"/>
        <v>17940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 t="e">
        <f>work!G228+work!H228</f>
        <v>#VALUE!</v>
      </c>
      <c r="F228" s="122" t="e">
        <f>work!I228+work!J228</f>
        <v>#VALUE!</v>
      </c>
      <c r="G228" s="113"/>
      <c r="H228" s="123" t="str">
        <f>work!L228</f>
        <v>No report</v>
      </c>
      <c r="I228" s="124" t="e">
        <f t="shared" si="6"/>
        <v>#VALUE!</v>
      </c>
      <c r="J228" s="124" t="e">
        <f t="shared" si="7"/>
        <v>#VALUE!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>
        <f>work!G229+work!H229</f>
        <v>125429</v>
      </c>
      <c r="F229" s="122">
        <f>work!I229+work!J229</f>
        <v>38982</v>
      </c>
      <c r="G229" s="113"/>
      <c r="H229" s="123" t="str">
        <f>work!L229</f>
        <v>20150507</v>
      </c>
      <c r="I229" s="124">
        <f t="shared" si="6"/>
        <v>125429</v>
      </c>
      <c r="J229" s="124">
        <f t="shared" si="7"/>
        <v>38982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>
        <f>work!G230+work!H230</f>
        <v>25035</v>
      </c>
      <c r="F230" s="122">
        <f>work!I230+work!J230</f>
        <v>244020</v>
      </c>
      <c r="G230" s="113"/>
      <c r="H230" s="123" t="str">
        <f>work!L230</f>
        <v>20150707</v>
      </c>
      <c r="I230" s="124">
        <f t="shared" si="6"/>
        <v>25035</v>
      </c>
      <c r="J230" s="124">
        <f t="shared" si="7"/>
        <v>244020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1134794</v>
      </c>
      <c r="F231" s="122">
        <f>work!I231+work!J231</f>
        <v>12870</v>
      </c>
      <c r="G231" s="113"/>
      <c r="H231" s="123" t="str">
        <f>work!L231</f>
        <v>20150707</v>
      </c>
      <c r="I231" s="124">
        <f t="shared" si="6"/>
        <v>1134794</v>
      </c>
      <c r="J231" s="124">
        <f t="shared" si="7"/>
        <v>12870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897713</v>
      </c>
      <c r="F232" s="122">
        <f>work!I232+work!J232</f>
        <v>76010</v>
      </c>
      <c r="G232" s="113"/>
      <c r="H232" s="123" t="str">
        <f>work!L232</f>
        <v>20150608</v>
      </c>
      <c r="I232" s="124">
        <f t="shared" si="6"/>
        <v>897713</v>
      </c>
      <c r="J232" s="124">
        <f t="shared" si="7"/>
        <v>76010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366297</v>
      </c>
      <c r="F233" s="122">
        <f>work!I233+work!J233</f>
        <v>59020</v>
      </c>
      <c r="G233" s="113"/>
      <c r="H233" s="123" t="str">
        <f>work!L233</f>
        <v>20150608</v>
      </c>
      <c r="I233" s="124">
        <f t="shared" si="6"/>
        <v>366297</v>
      </c>
      <c r="J233" s="124">
        <f t="shared" si="7"/>
        <v>59020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854149</v>
      </c>
      <c r="F234" s="122">
        <f>work!I234+work!J234</f>
        <v>6327</v>
      </c>
      <c r="G234" s="113"/>
      <c r="H234" s="123" t="str">
        <f>work!L234</f>
        <v>20150608</v>
      </c>
      <c r="I234" s="124">
        <f t="shared" si="6"/>
        <v>854149</v>
      </c>
      <c r="J234" s="124">
        <f t="shared" si="7"/>
        <v>6327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1052535</v>
      </c>
      <c r="F235" s="122">
        <f>work!I235+work!J235</f>
        <v>358354</v>
      </c>
      <c r="G235" s="113"/>
      <c r="H235" s="123" t="str">
        <f>work!L235</f>
        <v>20150608</v>
      </c>
      <c r="I235" s="124">
        <f t="shared" si="6"/>
        <v>1052535</v>
      </c>
      <c r="J235" s="124">
        <f t="shared" si="7"/>
        <v>358354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439872</v>
      </c>
      <c r="F236" s="122">
        <f>work!I236+work!J236</f>
        <v>0</v>
      </c>
      <c r="G236" s="113"/>
      <c r="H236" s="123" t="str">
        <f>work!L236</f>
        <v>20150707</v>
      </c>
      <c r="I236" s="124">
        <f t="shared" si="6"/>
        <v>439872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483267</v>
      </c>
      <c r="F237" s="122">
        <f>work!I237+work!J237</f>
        <v>3148136</v>
      </c>
      <c r="G237" s="113"/>
      <c r="H237" s="123" t="str">
        <f>work!L237</f>
        <v>20150608</v>
      </c>
      <c r="I237" s="124">
        <f t="shared" si="6"/>
        <v>483267</v>
      </c>
      <c r="J237" s="124">
        <f t="shared" si="7"/>
        <v>3148136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>
        <f>work!G238+work!H238</f>
        <v>573791</v>
      </c>
      <c r="F238" s="122">
        <f>work!I238+work!J238</f>
        <v>0</v>
      </c>
      <c r="G238" s="113"/>
      <c r="H238" s="123" t="str">
        <f>work!L238</f>
        <v>20150608</v>
      </c>
      <c r="I238" s="124">
        <f t="shared" si="6"/>
        <v>573791</v>
      </c>
      <c r="J238" s="124">
        <f t="shared" si="7"/>
        <v>0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 t="e">
        <f>work!G239+work!H239</f>
        <v>#VALUE!</v>
      </c>
      <c r="F239" s="122" t="e">
        <f>work!I239+work!J239</f>
        <v>#VALUE!</v>
      </c>
      <c r="G239" s="113"/>
      <c r="H239" s="123" t="str">
        <f>work!L239</f>
        <v>No report</v>
      </c>
      <c r="I239" s="124" t="e">
        <f t="shared" si="6"/>
        <v>#VALUE!</v>
      </c>
      <c r="J239" s="124" t="e">
        <f t="shared" si="7"/>
        <v>#VALUE!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4324208</v>
      </c>
      <c r="F240" s="122">
        <f>work!I240+work!J240</f>
        <v>2572734</v>
      </c>
      <c r="G240" s="113"/>
      <c r="H240" s="123" t="str">
        <f>work!L240</f>
        <v>20150707</v>
      </c>
      <c r="I240" s="124">
        <f t="shared" si="6"/>
        <v>4324208</v>
      </c>
      <c r="J240" s="124">
        <f t="shared" si="7"/>
        <v>2572734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>
        <f>work!G241+work!H241</f>
        <v>713269</v>
      </c>
      <c r="F241" s="122">
        <f>work!I241+work!J241</f>
        <v>26400</v>
      </c>
      <c r="G241" s="113"/>
      <c r="H241" s="123" t="str">
        <f>work!L241</f>
        <v>20150608</v>
      </c>
      <c r="I241" s="124">
        <f t="shared" si="6"/>
        <v>713269</v>
      </c>
      <c r="J241" s="124">
        <f t="shared" si="7"/>
        <v>26400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3669481</v>
      </c>
      <c r="F242" s="122">
        <f>work!I242+work!J242</f>
        <v>4286234</v>
      </c>
      <c r="G242" s="113"/>
      <c r="H242" s="123" t="str">
        <f>work!L242</f>
        <v>20150707</v>
      </c>
      <c r="I242" s="124">
        <f t="shared" si="6"/>
        <v>3669481</v>
      </c>
      <c r="J242" s="124">
        <f t="shared" si="7"/>
        <v>4286234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2197057</v>
      </c>
      <c r="F243" s="122">
        <f>work!I243+work!J243</f>
        <v>179961</v>
      </c>
      <c r="G243" s="113"/>
      <c r="H243" s="123" t="str">
        <f>work!L243</f>
        <v>20150608</v>
      </c>
      <c r="I243" s="124">
        <f t="shared" si="6"/>
        <v>2197057</v>
      </c>
      <c r="J243" s="124">
        <f t="shared" si="7"/>
        <v>179961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 t="e">
        <f>work!G244+work!H244</f>
        <v>#VALUE!</v>
      </c>
      <c r="F244" s="122" t="e">
        <f>work!I244+work!J244</f>
        <v>#VALUE!</v>
      </c>
      <c r="G244" s="113"/>
      <c r="H244" s="123" t="str">
        <f>work!L244</f>
        <v>No report</v>
      </c>
      <c r="I244" s="124" t="e">
        <f t="shared" si="6"/>
        <v>#VALUE!</v>
      </c>
      <c r="J244" s="124" t="e">
        <f t="shared" si="7"/>
        <v>#VALUE!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>
        <f>work!G245+work!H245</f>
        <v>402788</v>
      </c>
      <c r="F245" s="122">
        <f>work!I245+work!J245</f>
        <v>2997</v>
      </c>
      <c r="G245" s="113"/>
      <c r="H245" s="123" t="str">
        <f>work!L245</f>
        <v>20150608</v>
      </c>
      <c r="I245" s="124">
        <f t="shared" si="6"/>
        <v>402788</v>
      </c>
      <c r="J245" s="124">
        <f t="shared" si="7"/>
        <v>2997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1038167</v>
      </c>
      <c r="F246" s="122">
        <f>work!I246+work!J246</f>
        <v>266426</v>
      </c>
      <c r="G246" s="113"/>
      <c r="H246" s="123" t="str">
        <f>work!L246</f>
        <v>20150707</v>
      </c>
      <c r="I246" s="124">
        <f t="shared" si="6"/>
        <v>1038167</v>
      </c>
      <c r="J246" s="124">
        <f t="shared" si="7"/>
        <v>266426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>
        <f>work!G247+work!H247</f>
        <v>262923</v>
      </c>
      <c r="F247" s="122">
        <f>work!I247+work!J247</f>
        <v>1380850</v>
      </c>
      <c r="G247" s="121"/>
      <c r="H247" s="123" t="str">
        <f>work!L247</f>
        <v>20150608</v>
      </c>
      <c r="I247" s="124">
        <f t="shared" si="6"/>
        <v>262923</v>
      </c>
      <c r="J247" s="124">
        <f t="shared" si="7"/>
        <v>1380850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483634</v>
      </c>
      <c r="F248" s="122">
        <f>work!I248+work!J248</f>
        <v>259775</v>
      </c>
      <c r="G248" s="113"/>
      <c r="H248" s="123" t="str">
        <f>work!L248</f>
        <v>20150608</v>
      </c>
      <c r="I248" s="124">
        <f t="shared" si="6"/>
        <v>483634</v>
      </c>
      <c r="J248" s="124">
        <f t="shared" si="7"/>
        <v>259775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4520166</v>
      </c>
      <c r="F249" s="122">
        <f>work!I249+work!J249</f>
        <v>1364067</v>
      </c>
      <c r="G249" s="113"/>
      <c r="H249" s="123" t="str">
        <f>work!L249</f>
        <v>20150608</v>
      </c>
      <c r="I249" s="124">
        <f t="shared" si="6"/>
        <v>4520166</v>
      </c>
      <c r="J249" s="124">
        <f t="shared" si="7"/>
        <v>1364067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3527814</v>
      </c>
      <c r="F250" s="122">
        <f>work!I250+work!J250</f>
        <v>35362</v>
      </c>
      <c r="G250" s="113"/>
      <c r="H250" s="123" t="str">
        <f>work!L250</f>
        <v>20150707</v>
      </c>
      <c r="I250" s="124">
        <f t="shared" si="6"/>
        <v>3527814</v>
      </c>
      <c r="J250" s="124">
        <f t="shared" si="7"/>
        <v>35362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916514</v>
      </c>
      <c r="F251" s="122">
        <f>work!I251+work!J251</f>
        <v>275790</v>
      </c>
      <c r="G251" s="113"/>
      <c r="H251" s="123" t="str">
        <f>work!L251</f>
        <v>20150608</v>
      </c>
      <c r="I251" s="124">
        <f t="shared" si="6"/>
        <v>916514</v>
      </c>
      <c r="J251" s="124">
        <f t="shared" si="7"/>
        <v>275790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940463</v>
      </c>
      <c r="F252" s="122">
        <f>work!I252+work!J252</f>
        <v>3006651</v>
      </c>
      <c r="G252" s="113"/>
      <c r="H252" s="123" t="str">
        <f>work!L252</f>
        <v>20150608</v>
      </c>
      <c r="I252" s="124">
        <f t="shared" si="6"/>
        <v>940463</v>
      </c>
      <c r="J252" s="124">
        <f t="shared" si="7"/>
        <v>3006651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361157</v>
      </c>
      <c r="F253" s="122">
        <f>work!I253+work!J253</f>
        <v>349468</v>
      </c>
      <c r="G253" s="113"/>
      <c r="H253" s="123" t="str">
        <f>work!L253</f>
        <v>20150608</v>
      </c>
      <c r="I253" s="124">
        <f t="shared" si="6"/>
        <v>361157</v>
      </c>
      <c r="J253" s="124">
        <f t="shared" si="7"/>
        <v>349468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1705042</v>
      </c>
      <c r="F254" s="122">
        <f>work!I254+work!J254</f>
        <v>2083436</v>
      </c>
      <c r="G254" s="113"/>
      <c r="H254" s="123" t="str">
        <f>work!L254</f>
        <v>20150707</v>
      </c>
      <c r="I254" s="124">
        <f t="shared" si="6"/>
        <v>1705042</v>
      </c>
      <c r="J254" s="124">
        <f t="shared" si="7"/>
        <v>2083436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1563907</v>
      </c>
      <c r="F255" s="122">
        <f>work!I255+work!J255</f>
        <v>102586</v>
      </c>
      <c r="G255" s="113"/>
      <c r="H255" s="123" t="str">
        <f>work!L255</f>
        <v>20150707</v>
      </c>
      <c r="I255" s="124">
        <f t="shared" si="6"/>
        <v>1563907</v>
      </c>
      <c r="J255" s="124">
        <f t="shared" si="7"/>
        <v>102586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44100</v>
      </c>
      <c r="F256" s="122">
        <f>work!I256+work!J256</f>
        <v>136252</v>
      </c>
      <c r="G256" s="113"/>
      <c r="H256" s="123" t="str">
        <f>work!L256</f>
        <v>20150608</v>
      </c>
      <c r="I256" s="124">
        <f t="shared" si="6"/>
        <v>44100</v>
      </c>
      <c r="J256" s="124">
        <f t="shared" si="7"/>
        <v>136252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420014</v>
      </c>
      <c r="F257" s="122">
        <f>work!I257+work!J257</f>
        <v>5979000</v>
      </c>
      <c r="G257" s="113"/>
      <c r="H257" s="123" t="str">
        <f>work!L257</f>
        <v>20150707</v>
      </c>
      <c r="I257" s="124">
        <f t="shared" si="6"/>
        <v>420014</v>
      </c>
      <c r="J257" s="124">
        <f t="shared" si="7"/>
        <v>5979000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4445143</v>
      </c>
      <c r="F258" s="122">
        <f>work!I258+work!J258</f>
        <v>2976122</v>
      </c>
      <c r="G258" s="113"/>
      <c r="H258" s="123" t="str">
        <f>work!L258</f>
        <v>20150707</v>
      </c>
      <c r="I258" s="124">
        <f t="shared" si="6"/>
        <v>4445143</v>
      </c>
      <c r="J258" s="124">
        <f t="shared" si="7"/>
        <v>2976122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171830</v>
      </c>
      <c r="F259" s="122">
        <f>work!I259+work!J259</f>
        <v>97226</v>
      </c>
      <c r="G259" s="113"/>
      <c r="H259" s="123" t="str">
        <f>work!L259</f>
        <v>20150608</v>
      </c>
      <c r="I259" s="124">
        <f t="shared" si="6"/>
        <v>171830</v>
      </c>
      <c r="J259" s="124">
        <f t="shared" si="7"/>
        <v>97226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533556</v>
      </c>
      <c r="F260" s="122">
        <f>work!I260+work!J260</f>
        <v>288086</v>
      </c>
      <c r="G260" s="113"/>
      <c r="H260" s="123" t="str">
        <f>work!L260</f>
        <v>20150608</v>
      </c>
      <c r="I260" s="124">
        <f t="shared" si="6"/>
        <v>533556</v>
      </c>
      <c r="J260" s="124">
        <f t="shared" si="7"/>
        <v>288086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415284</v>
      </c>
      <c r="F261" s="122">
        <f>work!I261+work!J261</f>
        <v>1007470</v>
      </c>
      <c r="G261" s="113"/>
      <c r="H261" s="123" t="str">
        <f>work!L261</f>
        <v>20150608</v>
      </c>
      <c r="I261" s="124">
        <f t="shared" si="6"/>
        <v>415284</v>
      </c>
      <c r="J261" s="124">
        <f t="shared" si="7"/>
        <v>1007470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1119987</v>
      </c>
      <c r="F262" s="122">
        <f>work!I262+work!J262</f>
        <v>25795</v>
      </c>
      <c r="G262" s="113"/>
      <c r="H262" s="123" t="str">
        <f>work!L262</f>
        <v>20150707</v>
      </c>
      <c r="I262" s="124">
        <f t="shared" si="6"/>
        <v>1119987</v>
      </c>
      <c r="J262" s="124">
        <f t="shared" si="7"/>
        <v>25795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1300130</v>
      </c>
      <c r="F263" s="122">
        <f>work!I263+work!J263</f>
        <v>250836</v>
      </c>
      <c r="G263" s="113"/>
      <c r="H263" s="123" t="str">
        <f>work!L263</f>
        <v>20150608</v>
      </c>
      <c r="I263" s="124">
        <f t="shared" si="6"/>
        <v>1300130</v>
      </c>
      <c r="J263" s="124">
        <f t="shared" si="7"/>
        <v>250836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56965</v>
      </c>
      <c r="F264" s="122">
        <f>work!I264+work!J264</f>
        <v>3273</v>
      </c>
      <c r="G264" s="113"/>
      <c r="H264" s="123" t="str">
        <f>work!L264</f>
        <v>20150608</v>
      </c>
      <c r="I264" s="124">
        <f t="shared" si="6"/>
        <v>56965</v>
      </c>
      <c r="J264" s="124">
        <f t="shared" si="7"/>
        <v>3273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>
        <f>work!G265+work!H265</f>
        <v>12000</v>
      </c>
      <c r="F265" s="122">
        <f>work!I265+work!J265</f>
        <v>0</v>
      </c>
      <c r="G265" s="113"/>
      <c r="H265" s="123" t="str">
        <f>work!L265</f>
        <v>20150608</v>
      </c>
      <c r="I265" s="124">
        <f t="shared" si="6"/>
        <v>12000</v>
      </c>
      <c r="J265" s="124">
        <f t="shared" si="7"/>
        <v>0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85822</v>
      </c>
      <c r="F266" s="122">
        <f>work!I266+work!J266</f>
        <v>21030</v>
      </c>
      <c r="G266" s="113"/>
      <c r="H266" s="123" t="str">
        <f>work!L266</f>
        <v>20150707</v>
      </c>
      <c r="I266" s="124">
        <f t="shared" si="6"/>
        <v>85822</v>
      </c>
      <c r="J266" s="124">
        <f t="shared" si="7"/>
        <v>21030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 t="e">
        <f>work!G267+work!H267</f>
        <v>#VALUE!</v>
      </c>
      <c r="F267" s="122" t="e">
        <f>work!I267+work!J267</f>
        <v>#VALUE!</v>
      </c>
      <c r="G267" s="113"/>
      <c r="H267" s="123" t="str">
        <f>work!L267</f>
        <v>No report</v>
      </c>
      <c r="I267" s="124" t="e">
        <f t="shared" si="6"/>
        <v>#VALUE!</v>
      </c>
      <c r="J267" s="124" t="e">
        <f t="shared" si="7"/>
        <v>#VALUE!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312807</v>
      </c>
      <c r="F268" s="122">
        <f>work!I268+work!J268</f>
        <v>34025</v>
      </c>
      <c r="G268" s="113"/>
      <c r="H268" s="123" t="str">
        <f>work!L268</f>
        <v>20150608</v>
      </c>
      <c r="I268" s="124">
        <f t="shared" si="6"/>
        <v>312807</v>
      </c>
      <c r="J268" s="124">
        <f t="shared" si="7"/>
        <v>34025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10400</v>
      </c>
      <c r="F269" s="122">
        <f>work!I269+work!J269</f>
        <v>81100</v>
      </c>
      <c r="G269" s="113"/>
      <c r="H269" s="123" t="str">
        <f>work!L269</f>
        <v>20150608</v>
      </c>
      <c r="I269" s="124">
        <f t="shared" si="6"/>
        <v>10400</v>
      </c>
      <c r="J269" s="124">
        <f t="shared" si="7"/>
        <v>81100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>
        <f>work!G270+work!H270</f>
        <v>1708140</v>
      </c>
      <c r="F270" s="122">
        <f>work!I270+work!J270</f>
        <v>1091885</v>
      </c>
      <c r="G270" s="113"/>
      <c r="H270" s="123" t="str">
        <f>work!L270</f>
        <v>20150608</v>
      </c>
      <c r="I270" s="124">
        <f t="shared" si="6"/>
        <v>1708140</v>
      </c>
      <c r="J270" s="124">
        <f t="shared" si="7"/>
        <v>1091885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74420</v>
      </c>
      <c r="F271" s="122">
        <f>work!I271+work!J271</f>
        <v>132092</v>
      </c>
      <c r="G271" s="113"/>
      <c r="H271" s="123" t="str">
        <f>work!L271</f>
        <v>20150707</v>
      </c>
      <c r="I271" s="124">
        <f t="shared" si="6"/>
        <v>74420</v>
      </c>
      <c r="J271" s="124">
        <f t="shared" si="7"/>
        <v>132092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462588</v>
      </c>
      <c r="F272" s="122">
        <f>work!I272+work!J272</f>
        <v>24434318</v>
      </c>
      <c r="G272" s="113"/>
      <c r="H272" s="123" t="str">
        <f>work!L272</f>
        <v>20150608</v>
      </c>
      <c r="I272" s="124">
        <f t="shared" si="6"/>
        <v>462588</v>
      </c>
      <c r="J272" s="124">
        <f t="shared" si="7"/>
        <v>24434318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 t="e">
        <f>work!G273+work!H273</f>
        <v>#VALUE!</v>
      </c>
      <c r="F273" s="122" t="e">
        <f>work!I273+work!J273</f>
        <v>#VALUE!</v>
      </c>
      <c r="G273" s="113"/>
      <c r="H273" s="123" t="str">
        <f>work!L273</f>
        <v>No report</v>
      </c>
      <c r="I273" s="124" t="e">
        <f t="shared" si="6"/>
        <v>#VALUE!</v>
      </c>
      <c r="J273" s="124" t="e">
        <f t="shared" si="7"/>
        <v>#VALUE!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674340</v>
      </c>
      <c r="F274" s="122">
        <f>work!I274+work!J274</f>
        <v>217440</v>
      </c>
      <c r="G274" s="113"/>
      <c r="H274" s="123" t="str">
        <f>work!L274</f>
        <v>20150608</v>
      </c>
      <c r="I274" s="124">
        <f t="shared" si="6"/>
        <v>674340</v>
      </c>
      <c r="J274" s="124">
        <f t="shared" si="7"/>
        <v>217440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73398</v>
      </c>
      <c r="F275" s="122">
        <f>work!I275+work!J275</f>
        <v>9303</v>
      </c>
      <c r="G275" s="113"/>
      <c r="H275" s="123" t="str">
        <f>work!L275</f>
        <v>20150707</v>
      </c>
      <c r="I275" s="124">
        <f t="shared" si="6"/>
        <v>73398</v>
      </c>
      <c r="J275" s="124">
        <f t="shared" si="7"/>
        <v>9303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650100</v>
      </c>
      <c r="F276" s="122">
        <f>work!I276+work!J276</f>
        <v>6000484</v>
      </c>
      <c r="G276" s="113"/>
      <c r="H276" s="123" t="str">
        <f>work!L276</f>
        <v>20150608</v>
      </c>
      <c r="I276" s="124">
        <f t="shared" si="6"/>
        <v>650100</v>
      </c>
      <c r="J276" s="124">
        <f t="shared" si="7"/>
        <v>6000484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2287792</v>
      </c>
      <c r="F277" s="122">
        <f>work!I277+work!J277</f>
        <v>2158908</v>
      </c>
      <c r="G277" s="113"/>
      <c r="H277" s="123" t="str">
        <f>work!L277</f>
        <v>20150608</v>
      </c>
      <c r="I277" s="124">
        <f t="shared" si="6"/>
        <v>2287792</v>
      </c>
      <c r="J277" s="124">
        <f t="shared" si="7"/>
        <v>2158908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9600</v>
      </c>
      <c r="F278" s="122">
        <f>work!I278+work!J278</f>
        <v>1100</v>
      </c>
      <c r="G278" s="113"/>
      <c r="H278" s="123" t="str">
        <f>work!L278</f>
        <v>20150608</v>
      </c>
      <c r="I278" s="124">
        <f t="shared" si="6"/>
        <v>9600</v>
      </c>
      <c r="J278" s="124">
        <f t="shared" si="7"/>
        <v>1100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103636</v>
      </c>
      <c r="F279" s="122">
        <f>work!I279+work!J279</f>
        <v>19439553</v>
      </c>
      <c r="G279" s="113"/>
      <c r="H279" s="123" t="str">
        <f>work!L279</f>
        <v>20150608</v>
      </c>
      <c r="I279" s="124">
        <f t="shared" si="6"/>
        <v>103636</v>
      </c>
      <c r="J279" s="124">
        <f t="shared" si="7"/>
        <v>19439553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1400233</v>
      </c>
      <c r="F280" s="122">
        <f>work!I280+work!J280</f>
        <v>1139999</v>
      </c>
      <c r="G280" s="113"/>
      <c r="H280" s="123" t="str">
        <f>work!L280</f>
        <v>20150707</v>
      </c>
      <c r="I280" s="124">
        <f t="shared" si="6"/>
        <v>1400233</v>
      </c>
      <c r="J280" s="124">
        <f t="shared" si="7"/>
        <v>1139999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58544609</v>
      </c>
      <c r="F281" s="122">
        <f>work!I281+work!J281</f>
        <v>1304450</v>
      </c>
      <c r="G281" s="113"/>
      <c r="H281" s="123" t="str">
        <f>work!L281</f>
        <v>20150608</v>
      </c>
      <c r="I281" s="124">
        <f t="shared" si="6"/>
        <v>58544609</v>
      </c>
      <c r="J281" s="124">
        <f t="shared" si="7"/>
        <v>1304450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20225295</v>
      </c>
      <c r="F282" s="122">
        <f>work!I282+work!J282</f>
        <v>79322032</v>
      </c>
      <c r="G282" s="113"/>
      <c r="H282" s="123" t="str">
        <f>work!L282</f>
        <v>20150707</v>
      </c>
      <c r="I282" s="124">
        <f t="shared" si="6"/>
        <v>20225295</v>
      </c>
      <c r="J282" s="124">
        <f t="shared" si="7"/>
        <v>79322032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588303</v>
      </c>
      <c r="F283" s="122">
        <f>work!I283+work!J283</f>
        <v>3335445</v>
      </c>
      <c r="G283" s="113"/>
      <c r="H283" s="123" t="str">
        <f>work!L283</f>
        <v>20150707</v>
      </c>
      <c r="I283" s="124">
        <f t="shared" si="6"/>
        <v>588303</v>
      </c>
      <c r="J283" s="124">
        <f t="shared" si="7"/>
        <v>3335445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3004940</v>
      </c>
      <c r="F284" s="122">
        <f>work!I284+work!J284</f>
        <v>2103389</v>
      </c>
      <c r="G284" s="113"/>
      <c r="H284" s="123" t="str">
        <f>work!L284</f>
        <v>20150608</v>
      </c>
      <c r="I284" s="124">
        <f t="shared" si="6"/>
        <v>3004940</v>
      </c>
      <c r="J284" s="124">
        <f t="shared" si="7"/>
        <v>2103389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9446718</v>
      </c>
      <c r="F285" s="122">
        <f>work!I285+work!J285</f>
        <v>7271605</v>
      </c>
      <c r="G285" s="113"/>
      <c r="H285" s="123" t="str">
        <f>work!L285</f>
        <v>20150707</v>
      </c>
      <c r="I285" s="124">
        <f t="shared" si="6"/>
        <v>9446718</v>
      </c>
      <c r="J285" s="124">
        <f t="shared" si="7"/>
        <v>7271605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 t="e">
        <f>work!G286+work!H286</f>
        <v>#VALUE!</v>
      </c>
      <c r="F286" s="122" t="e">
        <f>work!I286+work!J286</f>
        <v>#VALUE!</v>
      </c>
      <c r="G286" s="113"/>
      <c r="H286" s="123" t="str">
        <f>work!L286</f>
        <v>No report</v>
      </c>
      <c r="I286" s="124" t="e">
        <f t="shared" si="6"/>
        <v>#VALUE!</v>
      </c>
      <c r="J286" s="124" t="e">
        <f t="shared" si="7"/>
        <v>#VALUE!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 t="e">
        <f>work!G287+work!H287</f>
        <v>#VALUE!</v>
      </c>
      <c r="F287" s="122" t="e">
        <f>work!I287+work!J287</f>
        <v>#VALUE!</v>
      </c>
      <c r="G287" s="113"/>
      <c r="H287" s="123" t="str">
        <f>work!L287</f>
        <v>No report</v>
      </c>
      <c r="I287" s="124" t="e">
        <f t="shared" si="6"/>
        <v>#VALUE!</v>
      </c>
      <c r="J287" s="124" t="e">
        <f t="shared" si="7"/>
        <v>#VALUE!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497931</v>
      </c>
      <c r="F288" s="122">
        <f>work!I288+work!J288</f>
        <v>80300</v>
      </c>
      <c r="G288" s="113"/>
      <c r="H288" s="123" t="str">
        <f>work!L288</f>
        <v>20150608</v>
      </c>
      <c r="I288" s="124">
        <f aca="true" t="shared" si="8" ref="I288:I351">E288</f>
        <v>497931</v>
      </c>
      <c r="J288" s="124">
        <f aca="true" t="shared" si="9" ref="J288:J351">F288</f>
        <v>80300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846310</v>
      </c>
      <c r="F289" s="122">
        <f>work!I289+work!J289</f>
        <v>710301</v>
      </c>
      <c r="G289" s="113"/>
      <c r="H289" s="123" t="str">
        <f>work!L289</f>
        <v>20150608</v>
      </c>
      <c r="I289" s="124">
        <f t="shared" si="8"/>
        <v>846310</v>
      </c>
      <c r="J289" s="124">
        <f t="shared" si="9"/>
        <v>710301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63780</v>
      </c>
      <c r="F290" s="122">
        <f>work!I290+work!J290</f>
        <v>87879</v>
      </c>
      <c r="G290" s="113"/>
      <c r="H290" s="123" t="str">
        <f>work!L290</f>
        <v>20150608</v>
      </c>
      <c r="I290" s="124">
        <f t="shared" si="8"/>
        <v>63780</v>
      </c>
      <c r="J290" s="124">
        <f t="shared" si="9"/>
        <v>87879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1000</v>
      </c>
      <c r="F291" s="122">
        <f>work!I291+work!J291</f>
        <v>19000</v>
      </c>
      <c r="G291" s="113"/>
      <c r="H291" s="123" t="str">
        <f>work!L291</f>
        <v>20150608</v>
      </c>
      <c r="I291" s="124">
        <f t="shared" si="8"/>
        <v>1000</v>
      </c>
      <c r="J291" s="124">
        <f t="shared" si="9"/>
        <v>19000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14663</v>
      </c>
      <c r="F292" s="122">
        <f>work!I292+work!J292</f>
        <v>0</v>
      </c>
      <c r="G292" s="113"/>
      <c r="H292" s="123" t="str">
        <f>work!L292</f>
        <v>20150608</v>
      </c>
      <c r="I292" s="124">
        <f t="shared" si="8"/>
        <v>14663</v>
      </c>
      <c r="J292" s="124">
        <f t="shared" si="9"/>
        <v>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232168</v>
      </c>
      <c r="F293" s="122">
        <f>work!I293+work!J293</f>
        <v>9100</v>
      </c>
      <c r="G293" s="113"/>
      <c r="H293" s="123" t="str">
        <f>work!L293</f>
        <v>20150608</v>
      </c>
      <c r="I293" s="124">
        <f t="shared" si="8"/>
        <v>232168</v>
      </c>
      <c r="J293" s="124">
        <f t="shared" si="9"/>
        <v>9100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196120</v>
      </c>
      <c r="F294" s="122">
        <f>work!I294+work!J294</f>
        <v>10475</v>
      </c>
      <c r="G294" s="113"/>
      <c r="H294" s="123" t="str">
        <f>work!L294</f>
        <v>20150707</v>
      </c>
      <c r="I294" s="124">
        <f t="shared" si="8"/>
        <v>196120</v>
      </c>
      <c r="J294" s="124">
        <f t="shared" si="9"/>
        <v>10475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208493</v>
      </c>
      <c r="F295" s="122">
        <f>work!I295+work!J295</f>
        <v>44757</v>
      </c>
      <c r="G295" s="113"/>
      <c r="H295" s="123" t="str">
        <f>work!L295</f>
        <v>20150707</v>
      </c>
      <c r="I295" s="124">
        <f t="shared" si="8"/>
        <v>208493</v>
      </c>
      <c r="J295" s="124">
        <f t="shared" si="9"/>
        <v>44757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182094</v>
      </c>
      <c r="F296" s="122">
        <f>work!I296+work!J296</f>
        <v>14880</v>
      </c>
      <c r="G296" s="113"/>
      <c r="H296" s="123" t="str">
        <f>work!L296</f>
        <v>20150707</v>
      </c>
      <c r="I296" s="124">
        <f t="shared" si="8"/>
        <v>182094</v>
      </c>
      <c r="J296" s="124">
        <f t="shared" si="9"/>
        <v>14880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47811</v>
      </c>
      <c r="F297" s="122">
        <f>work!I297+work!J297</f>
        <v>112350</v>
      </c>
      <c r="G297" s="113"/>
      <c r="H297" s="123" t="str">
        <f>work!L297</f>
        <v>20150608</v>
      </c>
      <c r="I297" s="124">
        <f t="shared" si="8"/>
        <v>47811</v>
      </c>
      <c r="J297" s="124">
        <f t="shared" si="9"/>
        <v>112350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293286</v>
      </c>
      <c r="F298" s="122">
        <f>work!I298+work!J298</f>
        <v>147610</v>
      </c>
      <c r="G298" s="113"/>
      <c r="H298" s="123" t="str">
        <f>work!L298</f>
        <v>20150608</v>
      </c>
      <c r="I298" s="124">
        <f t="shared" si="8"/>
        <v>293286</v>
      </c>
      <c r="J298" s="124">
        <f t="shared" si="9"/>
        <v>147610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12150</v>
      </c>
      <c r="F299" s="122">
        <f>work!I299+work!J299</f>
        <v>350000</v>
      </c>
      <c r="G299" s="113"/>
      <c r="H299" s="123" t="str">
        <f>work!L299</f>
        <v>20150608</v>
      </c>
      <c r="I299" s="124">
        <f t="shared" si="8"/>
        <v>12150</v>
      </c>
      <c r="J299" s="124">
        <f t="shared" si="9"/>
        <v>350000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36700</v>
      </c>
      <c r="F300" s="122">
        <f>work!I300+work!J300</f>
        <v>11804</v>
      </c>
      <c r="G300" s="113"/>
      <c r="H300" s="123" t="str">
        <f>work!L300</f>
        <v>20150608</v>
      </c>
      <c r="I300" s="124">
        <f t="shared" si="8"/>
        <v>36700</v>
      </c>
      <c r="J300" s="124">
        <f t="shared" si="9"/>
        <v>11804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8300</v>
      </c>
      <c r="F301" s="122">
        <f>work!I301+work!J301</f>
        <v>21450</v>
      </c>
      <c r="G301" s="113"/>
      <c r="H301" s="123" t="str">
        <f>work!L301</f>
        <v>20150608</v>
      </c>
      <c r="I301" s="124">
        <f t="shared" si="8"/>
        <v>8300</v>
      </c>
      <c r="J301" s="124">
        <f t="shared" si="9"/>
        <v>21450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>
        <f>work!G302+work!H302</f>
        <v>103199</v>
      </c>
      <c r="F302" s="122">
        <f>work!I302+work!J302</f>
        <v>35801</v>
      </c>
      <c r="G302" s="113"/>
      <c r="H302" s="123" t="str">
        <f>work!L302</f>
        <v>20150608</v>
      </c>
      <c r="I302" s="124">
        <f t="shared" si="8"/>
        <v>103199</v>
      </c>
      <c r="J302" s="124">
        <f t="shared" si="9"/>
        <v>35801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63973</v>
      </c>
      <c r="F303" s="122">
        <f>work!I303+work!J303</f>
        <v>315774</v>
      </c>
      <c r="G303" s="113"/>
      <c r="H303" s="123" t="str">
        <f>work!L303</f>
        <v>20150608</v>
      </c>
      <c r="I303" s="124">
        <f t="shared" si="8"/>
        <v>63973</v>
      </c>
      <c r="J303" s="124">
        <f t="shared" si="9"/>
        <v>315774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87295</v>
      </c>
      <c r="F304" s="122">
        <f>work!I304+work!J304</f>
        <v>16065</v>
      </c>
      <c r="G304" s="113"/>
      <c r="H304" s="123" t="str">
        <f>work!L304</f>
        <v>20150608</v>
      </c>
      <c r="I304" s="124">
        <f t="shared" si="8"/>
        <v>87295</v>
      </c>
      <c r="J304" s="124">
        <f t="shared" si="9"/>
        <v>16065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302628</v>
      </c>
      <c r="F305" s="122">
        <f>work!I305+work!J305</f>
        <v>173700</v>
      </c>
      <c r="G305" s="113"/>
      <c r="H305" s="123" t="str">
        <f>work!L305</f>
        <v>20150707</v>
      </c>
      <c r="I305" s="124">
        <f t="shared" si="8"/>
        <v>302628</v>
      </c>
      <c r="J305" s="124">
        <f t="shared" si="9"/>
        <v>173700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0</v>
      </c>
      <c r="F306" s="122">
        <f>work!I306+work!J306</f>
        <v>8689</v>
      </c>
      <c r="G306" s="113"/>
      <c r="H306" s="123" t="str">
        <f>work!L306</f>
        <v>20150608</v>
      </c>
      <c r="I306" s="124">
        <f t="shared" si="8"/>
        <v>0</v>
      </c>
      <c r="J306" s="124">
        <f t="shared" si="9"/>
        <v>8689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169161</v>
      </c>
      <c r="F307" s="122">
        <f>work!I307+work!J307</f>
        <v>518666</v>
      </c>
      <c r="G307" s="113"/>
      <c r="H307" s="123" t="str">
        <f>work!L307</f>
        <v>20150608</v>
      </c>
      <c r="I307" s="124">
        <f t="shared" si="8"/>
        <v>169161</v>
      </c>
      <c r="J307" s="124">
        <f t="shared" si="9"/>
        <v>518666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5400</v>
      </c>
      <c r="F308" s="122">
        <f>work!I308+work!J308</f>
        <v>3500</v>
      </c>
      <c r="G308" s="113"/>
      <c r="H308" s="123" t="str">
        <f>work!L308</f>
        <v>20150608</v>
      </c>
      <c r="I308" s="124">
        <f t="shared" si="8"/>
        <v>5400</v>
      </c>
      <c r="J308" s="124">
        <f t="shared" si="9"/>
        <v>3500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1624962</v>
      </c>
      <c r="F309" s="122">
        <f>work!I309+work!J309</f>
        <v>611748</v>
      </c>
      <c r="G309" s="113"/>
      <c r="H309" s="123" t="str">
        <f>work!L309</f>
        <v>20150608</v>
      </c>
      <c r="I309" s="124">
        <f t="shared" si="8"/>
        <v>1624962</v>
      </c>
      <c r="J309" s="124">
        <f t="shared" si="9"/>
        <v>611748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2587557</v>
      </c>
      <c r="F310" s="122">
        <f>work!I310+work!J310</f>
        <v>365201</v>
      </c>
      <c r="G310" s="113"/>
      <c r="H310" s="123" t="str">
        <f>work!L310</f>
        <v>20150707</v>
      </c>
      <c r="I310" s="124">
        <f t="shared" si="8"/>
        <v>2587557</v>
      </c>
      <c r="J310" s="124">
        <f t="shared" si="9"/>
        <v>365201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24650</v>
      </c>
      <c r="F311" s="122">
        <f>work!I311+work!J311</f>
        <v>50</v>
      </c>
      <c r="G311" s="113"/>
      <c r="H311" s="123" t="str">
        <f>work!L311</f>
        <v>20150608</v>
      </c>
      <c r="I311" s="124">
        <f t="shared" si="8"/>
        <v>24650</v>
      </c>
      <c r="J311" s="124">
        <f t="shared" si="9"/>
        <v>50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432990</v>
      </c>
      <c r="F312" s="122">
        <f>work!I312+work!J312</f>
        <v>35877</v>
      </c>
      <c r="G312" s="113"/>
      <c r="H312" s="123" t="str">
        <f>work!L312</f>
        <v>20150608</v>
      </c>
      <c r="I312" s="124">
        <f t="shared" si="8"/>
        <v>432990</v>
      </c>
      <c r="J312" s="124">
        <f t="shared" si="9"/>
        <v>35877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48782</v>
      </c>
      <c r="F313" s="122">
        <f>work!I313+work!J313</f>
        <v>145616</v>
      </c>
      <c r="G313" s="113"/>
      <c r="H313" s="123" t="str">
        <f>work!L313</f>
        <v>20150608</v>
      </c>
      <c r="I313" s="124">
        <f t="shared" si="8"/>
        <v>48782</v>
      </c>
      <c r="J313" s="124">
        <f t="shared" si="9"/>
        <v>145616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118373</v>
      </c>
      <c r="F314" s="122">
        <f>work!I314+work!J314</f>
        <v>159600</v>
      </c>
      <c r="G314" s="113"/>
      <c r="H314" s="123" t="str">
        <f>work!L314</f>
        <v>20150707</v>
      </c>
      <c r="I314" s="124">
        <f t="shared" si="8"/>
        <v>118373</v>
      </c>
      <c r="J314" s="124">
        <f t="shared" si="9"/>
        <v>159600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653787</v>
      </c>
      <c r="F315" s="122">
        <f>work!I315+work!J315</f>
        <v>1433530</v>
      </c>
      <c r="G315" s="113"/>
      <c r="H315" s="123" t="str">
        <f>work!L315</f>
        <v>20150608</v>
      </c>
      <c r="I315" s="124">
        <f t="shared" si="8"/>
        <v>653787</v>
      </c>
      <c r="J315" s="124">
        <f t="shared" si="9"/>
        <v>1433530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827693</v>
      </c>
      <c r="F316" s="122">
        <f>work!I316+work!J316</f>
        <v>784495</v>
      </c>
      <c r="G316" s="113"/>
      <c r="H316" s="123" t="str">
        <f>work!L316</f>
        <v>20150608</v>
      </c>
      <c r="I316" s="124">
        <f t="shared" si="8"/>
        <v>827693</v>
      </c>
      <c r="J316" s="124">
        <f t="shared" si="9"/>
        <v>784495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>
        <f>work!G317+work!H317</f>
        <v>2884351</v>
      </c>
      <c r="F317" s="122">
        <f>work!I317+work!J317</f>
        <v>114604</v>
      </c>
      <c r="G317" s="113"/>
      <c r="H317" s="123" t="str">
        <f>work!L317</f>
        <v>20150608</v>
      </c>
      <c r="I317" s="124">
        <f t="shared" si="8"/>
        <v>2884351</v>
      </c>
      <c r="J317" s="124">
        <f t="shared" si="9"/>
        <v>114604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149806</v>
      </c>
      <c r="F318" s="122">
        <f>work!I318+work!J318</f>
        <v>21317</v>
      </c>
      <c r="G318" s="113"/>
      <c r="H318" s="123" t="str">
        <f>work!L318</f>
        <v>20150608</v>
      </c>
      <c r="I318" s="124">
        <f t="shared" si="8"/>
        <v>149806</v>
      </c>
      <c r="J318" s="124">
        <f t="shared" si="9"/>
        <v>21317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177525</v>
      </c>
      <c r="F319" s="122">
        <f>work!I319+work!J319</f>
        <v>79575</v>
      </c>
      <c r="G319" s="113"/>
      <c r="H319" s="123" t="str">
        <f>work!L319</f>
        <v>20150707</v>
      </c>
      <c r="I319" s="124">
        <f t="shared" si="8"/>
        <v>177525</v>
      </c>
      <c r="J319" s="124">
        <f t="shared" si="9"/>
        <v>79575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1845064</v>
      </c>
      <c r="F320" s="122">
        <f>work!I320+work!J320</f>
        <v>544818</v>
      </c>
      <c r="G320" s="113"/>
      <c r="H320" s="123" t="str">
        <f>work!L320</f>
        <v>20150707</v>
      </c>
      <c r="I320" s="124">
        <f t="shared" si="8"/>
        <v>1845064</v>
      </c>
      <c r="J320" s="124">
        <f t="shared" si="9"/>
        <v>544818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2120022</v>
      </c>
      <c r="F321" s="122">
        <f>work!I321+work!J321</f>
        <v>1776496</v>
      </c>
      <c r="G321" s="113"/>
      <c r="H321" s="123" t="str">
        <f>work!L321</f>
        <v>20150608</v>
      </c>
      <c r="I321" s="124">
        <f t="shared" si="8"/>
        <v>2120022</v>
      </c>
      <c r="J321" s="124">
        <f t="shared" si="9"/>
        <v>1776496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678184</v>
      </c>
      <c r="F322" s="122">
        <f>work!I322+work!J322</f>
        <v>111750</v>
      </c>
      <c r="G322" s="113"/>
      <c r="H322" s="123" t="str">
        <f>work!L322</f>
        <v>20150608</v>
      </c>
      <c r="I322" s="124">
        <f t="shared" si="8"/>
        <v>678184</v>
      </c>
      <c r="J322" s="124">
        <f t="shared" si="9"/>
        <v>111750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11167600</v>
      </c>
      <c r="F324" s="122">
        <f>work!I324+work!J324</f>
        <v>6750434</v>
      </c>
      <c r="G324" s="113"/>
      <c r="H324" s="123" t="str">
        <f>work!L324</f>
        <v>20150608</v>
      </c>
      <c r="I324" s="124">
        <f t="shared" si="8"/>
        <v>11167600</v>
      </c>
      <c r="J324" s="124">
        <f t="shared" si="9"/>
        <v>6750434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1483402</v>
      </c>
      <c r="F325" s="122">
        <f>work!I325+work!J325</f>
        <v>461628</v>
      </c>
      <c r="G325" s="113"/>
      <c r="H325" s="123" t="str">
        <f>work!L325</f>
        <v>20150608</v>
      </c>
      <c r="I325" s="124">
        <f t="shared" si="8"/>
        <v>1483402</v>
      </c>
      <c r="J325" s="124">
        <f t="shared" si="9"/>
        <v>461628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2550001</v>
      </c>
      <c r="F326" s="122">
        <f>work!I326+work!J326</f>
        <v>2272261</v>
      </c>
      <c r="G326" s="113"/>
      <c r="H326" s="123" t="str">
        <f>work!L326</f>
        <v>20150608</v>
      </c>
      <c r="I326" s="124">
        <f t="shared" si="8"/>
        <v>2550001</v>
      </c>
      <c r="J326" s="124">
        <f t="shared" si="9"/>
        <v>2272261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1265890</v>
      </c>
      <c r="F327" s="122">
        <f>work!I327+work!J327</f>
        <v>2329422</v>
      </c>
      <c r="G327" s="113"/>
      <c r="H327" s="123" t="str">
        <f>work!L327</f>
        <v>20150608</v>
      </c>
      <c r="I327" s="124">
        <f t="shared" si="8"/>
        <v>1265890</v>
      </c>
      <c r="J327" s="124">
        <f t="shared" si="9"/>
        <v>2329422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43393</v>
      </c>
      <c r="F328" s="122">
        <f>work!I328+work!J328</f>
        <v>202000</v>
      </c>
      <c r="G328" s="113"/>
      <c r="H328" s="123" t="str">
        <f>work!L328</f>
        <v>20150707</v>
      </c>
      <c r="I328" s="124">
        <f t="shared" si="8"/>
        <v>43393</v>
      </c>
      <c r="J328" s="124">
        <f t="shared" si="9"/>
        <v>202000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470650</v>
      </c>
      <c r="F329" s="122">
        <f>work!I329+work!J329</f>
        <v>993520</v>
      </c>
      <c r="G329" s="113"/>
      <c r="H329" s="123" t="str">
        <f>work!L329</f>
        <v>20150608</v>
      </c>
      <c r="I329" s="124">
        <f t="shared" si="8"/>
        <v>470650</v>
      </c>
      <c r="J329" s="124">
        <f t="shared" si="9"/>
        <v>993520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238808</v>
      </c>
      <c r="F330" s="122">
        <f>work!I330+work!J330</f>
        <v>9900</v>
      </c>
      <c r="G330" s="121"/>
      <c r="H330" s="123" t="str">
        <f>work!L330</f>
        <v>20150707</v>
      </c>
      <c r="I330" s="124">
        <f t="shared" si="8"/>
        <v>238808</v>
      </c>
      <c r="J330" s="124">
        <f t="shared" si="9"/>
        <v>9900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1999718</v>
      </c>
      <c r="F331" s="122">
        <f>work!I331+work!J331</f>
        <v>2982019</v>
      </c>
      <c r="G331" s="113"/>
      <c r="H331" s="123" t="str">
        <f>work!L331</f>
        <v>20150608</v>
      </c>
      <c r="I331" s="124">
        <f t="shared" si="8"/>
        <v>1999718</v>
      </c>
      <c r="J331" s="124">
        <f t="shared" si="9"/>
        <v>2982019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3243515</v>
      </c>
      <c r="F332" s="122">
        <f>work!I332+work!J332</f>
        <v>8940109</v>
      </c>
      <c r="G332" s="113"/>
      <c r="H332" s="123" t="str">
        <f>work!L332</f>
        <v>20150707</v>
      </c>
      <c r="I332" s="124">
        <f t="shared" si="8"/>
        <v>3243515</v>
      </c>
      <c r="J332" s="124">
        <f t="shared" si="9"/>
        <v>8940109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1459134</v>
      </c>
      <c r="F333" s="122">
        <f>work!I333+work!J333</f>
        <v>0</v>
      </c>
      <c r="G333" s="113"/>
      <c r="H333" s="123" t="str">
        <f>work!L333</f>
        <v>20150608</v>
      </c>
      <c r="I333" s="124">
        <f t="shared" si="8"/>
        <v>1459134</v>
      </c>
      <c r="J333" s="124">
        <f t="shared" si="9"/>
        <v>0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878233</v>
      </c>
      <c r="F334" s="122">
        <f>work!I334+work!J334</f>
        <v>0</v>
      </c>
      <c r="G334" s="113"/>
      <c r="H334" s="123" t="str">
        <f>work!L334</f>
        <v>20150608</v>
      </c>
      <c r="I334" s="124">
        <f t="shared" si="8"/>
        <v>878233</v>
      </c>
      <c r="J334" s="124">
        <f t="shared" si="9"/>
        <v>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63515</v>
      </c>
      <c r="F335" s="122">
        <f>work!I335+work!J335</f>
        <v>23158</v>
      </c>
      <c r="G335" s="113"/>
      <c r="H335" s="123" t="str">
        <f>work!L335</f>
        <v>20150608</v>
      </c>
      <c r="I335" s="124">
        <f t="shared" si="8"/>
        <v>63515</v>
      </c>
      <c r="J335" s="124">
        <f t="shared" si="9"/>
        <v>23158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 t="e">
        <f>work!G336+work!H336</f>
        <v>#VALUE!</v>
      </c>
      <c r="F336" s="122" t="e">
        <f>work!I336+work!J336</f>
        <v>#VALUE!</v>
      </c>
      <c r="G336" s="113"/>
      <c r="H336" s="123" t="str">
        <f>work!L336</f>
        <v>No report</v>
      </c>
      <c r="I336" s="124" t="e">
        <f t="shared" si="8"/>
        <v>#VALUE!</v>
      </c>
      <c r="J336" s="124" t="e">
        <f t="shared" si="9"/>
        <v>#VALUE!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765411</v>
      </c>
      <c r="F337" s="122">
        <f>work!I337+work!J337</f>
        <v>73829</v>
      </c>
      <c r="G337" s="113"/>
      <c r="H337" s="123" t="str">
        <f>work!L337</f>
        <v>20150608</v>
      </c>
      <c r="I337" s="124">
        <f t="shared" si="8"/>
        <v>765411</v>
      </c>
      <c r="J337" s="124">
        <f t="shared" si="9"/>
        <v>73829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>
        <f>work!G338+work!H338</f>
        <v>265280</v>
      </c>
      <c r="F338" s="122">
        <f>work!I338+work!J338</f>
        <v>2721531</v>
      </c>
      <c r="G338" s="113"/>
      <c r="H338" s="123" t="str">
        <f>work!L338</f>
        <v>20150707</v>
      </c>
      <c r="I338" s="124">
        <f t="shared" si="8"/>
        <v>265280</v>
      </c>
      <c r="J338" s="124">
        <f t="shared" si="9"/>
        <v>2721531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439247</v>
      </c>
      <c r="F339" s="122">
        <f>work!I339+work!J339</f>
        <v>56694</v>
      </c>
      <c r="G339" s="113"/>
      <c r="H339" s="123" t="str">
        <f>work!L339</f>
        <v>20150608</v>
      </c>
      <c r="I339" s="124">
        <f t="shared" si="8"/>
        <v>439247</v>
      </c>
      <c r="J339" s="124">
        <f t="shared" si="9"/>
        <v>56694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5745165</v>
      </c>
      <c r="F340" s="122">
        <f>work!I340+work!J340</f>
        <v>976919</v>
      </c>
      <c r="G340" s="113"/>
      <c r="H340" s="123" t="str">
        <f>work!L340</f>
        <v>20150608</v>
      </c>
      <c r="I340" s="124">
        <f t="shared" si="8"/>
        <v>5745165</v>
      </c>
      <c r="J340" s="124">
        <f t="shared" si="9"/>
        <v>976919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1148363</v>
      </c>
      <c r="F341" s="122">
        <f>work!I341+work!J341</f>
        <v>3233621</v>
      </c>
      <c r="G341" s="113"/>
      <c r="H341" s="123" t="str">
        <f>work!L341</f>
        <v>20150608</v>
      </c>
      <c r="I341" s="124">
        <f t="shared" si="8"/>
        <v>1148363</v>
      </c>
      <c r="J341" s="124">
        <f t="shared" si="9"/>
        <v>3233621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1139991</v>
      </c>
      <c r="F342" s="122">
        <f>work!I342+work!J342</f>
        <v>30000</v>
      </c>
      <c r="G342" s="113"/>
      <c r="H342" s="123" t="str">
        <f>work!L342</f>
        <v>20150608</v>
      </c>
      <c r="I342" s="124">
        <f t="shared" si="8"/>
        <v>1139991</v>
      </c>
      <c r="J342" s="124">
        <f t="shared" si="9"/>
        <v>30000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933766</v>
      </c>
      <c r="F343" s="122">
        <f>work!I343+work!J343</f>
        <v>1060772</v>
      </c>
      <c r="G343" s="113"/>
      <c r="H343" s="123" t="str">
        <f>work!L343</f>
        <v>20150608</v>
      </c>
      <c r="I343" s="124">
        <f t="shared" si="8"/>
        <v>933766</v>
      </c>
      <c r="J343" s="124">
        <f t="shared" si="9"/>
        <v>1060772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770509</v>
      </c>
      <c r="F344" s="122">
        <f>work!I344+work!J344</f>
        <v>1704436</v>
      </c>
      <c r="G344" s="113"/>
      <c r="H344" s="123" t="str">
        <f>work!L344</f>
        <v>20150608</v>
      </c>
      <c r="I344" s="124">
        <f t="shared" si="8"/>
        <v>770509</v>
      </c>
      <c r="J344" s="124">
        <f t="shared" si="9"/>
        <v>1704436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 t="e">
        <f>work!G345+work!H345</f>
        <v>#VALUE!</v>
      </c>
      <c r="F345" s="122" t="e">
        <f>work!I345+work!J345</f>
        <v>#VALUE!</v>
      </c>
      <c r="G345" s="113"/>
      <c r="H345" s="123" t="str">
        <f>work!L345</f>
        <v>No report</v>
      </c>
      <c r="I345" s="124" t="e">
        <f t="shared" si="8"/>
        <v>#VALUE!</v>
      </c>
      <c r="J345" s="124" t="e">
        <f t="shared" si="9"/>
        <v>#VALUE!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2058236</v>
      </c>
      <c r="F346" s="122">
        <f>work!I346+work!J346</f>
        <v>1057406</v>
      </c>
      <c r="G346" s="113"/>
      <c r="H346" s="123" t="str">
        <f>work!L346</f>
        <v>20150608</v>
      </c>
      <c r="I346" s="124">
        <f t="shared" si="8"/>
        <v>2058236</v>
      </c>
      <c r="J346" s="124">
        <f t="shared" si="9"/>
        <v>1057406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221301</v>
      </c>
      <c r="F347" s="122">
        <f>work!I347+work!J347</f>
        <v>32077</v>
      </c>
      <c r="G347" s="113"/>
      <c r="H347" s="123" t="str">
        <f>work!L347</f>
        <v>20150707</v>
      </c>
      <c r="I347" s="124">
        <f t="shared" si="8"/>
        <v>221301</v>
      </c>
      <c r="J347" s="124">
        <f t="shared" si="9"/>
        <v>32077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3455120</v>
      </c>
      <c r="F348" s="122">
        <f>work!I348+work!J348</f>
        <v>403870</v>
      </c>
      <c r="G348" s="113"/>
      <c r="H348" s="123" t="str">
        <f>work!L348</f>
        <v>20150608</v>
      </c>
      <c r="I348" s="124">
        <f t="shared" si="8"/>
        <v>3455120</v>
      </c>
      <c r="J348" s="124">
        <f t="shared" si="9"/>
        <v>403870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506800</v>
      </c>
      <c r="F349" s="122">
        <f>work!I349+work!J349</f>
        <v>1401652</v>
      </c>
      <c r="G349" s="113"/>
      <c r="H349" s="123" t="str">
        <f>work!L349</f>
        <v>20150608</v>
      </c>
      <c r="I349" s="124">
        <f t="shared" si="8"/>
        <v>506800</v>
      </c>
      <c r="J349" s="124">
        <f t="shared" si="9"/>
        <v>1401652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288338</v>
      </c>
      <c r="F350" s="122">
        <f>work!I350+work!J350</f>
        <v>703832</v>
      </c>
      <c r="G350" s="113"/>
      <c r="H350" s="123" t="str">
        <f>work!L350</f>
        <v>20150608</v>
      </c>
      <c r="I350" s="124">
        <f t="shared" si="8"/>
        <v>288338</v>
      </c>
      <c r="J350" s="124">
        <f t="shared" si="9"/>
        <v>703832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677793</v>
      </c>
      <c r="F351" s="122">
        <f>work!I351+work!J351</f>
        <v>33821</v>
      </c>
      <c r="G351" s="113"/>
      <c r="H351" s="123" t="str">
        <f>work!L351</f>
        <v>20150608</v>
      </c>
      <c r="I351" s="124">
        <f t="shared" si="8"/>
        <v>677793</v>
      </c>
      <c r="J351" s="124">
        <f t="shared" si="9"/>
        <v>33821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3411970</v>
      </c>
      <c r="F352" s="122">
        <f>work!I352+work!J352</f>
        <v>9137846</v>
      </c>
      <c r="G352" s="113"/>
      <c r="H352" s="123" t="str">
        <f>work!L352</f>
        <v>20150608</v>
      </c>
      <c r="I352" s="124">
        <f aca="true" t="shared" si="10" ref="I352:I415">E352</f>
        <v>3411970</v>
      </c>
      <c r="J352" s="124">
        <f aca="true" t="shared" si="11" ref="J352:J415">F352</f>
        <v>9137846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116005</v>
      </c>
      <c r="F353" s="122">
        <f>work!I353+work!J353</f>
        <v>48941</v>
      </c>
      <c r="G353" s="113"/>
      <c r="H353" s="123" t="str">
        <f>work!L353</f>
        <v>20150608</v>
      </c>
      <c r="I353" s="124">
        <f t="shared" si="10"/>
        <v>116005</v>
      </c>
      <c r="J353" s="124">
        <f t="shared" si="11"/>
        <v>48941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127943</v>
      </c>
      <c r="F354" s="122">
        <f>work!I354+work!J354</f>
        <v>1025</v>
      </c>
      <c r="G354" s="113"/>
      <c r="H354" s="123" t="str">
        <f>work!L354</f>
        <v>20150608</v>
      </c>
      <c r="I354" s="124">
        <f t="shared" si="10"/>
        <v>127943</v>
      </c>
      <c r="J354" s="124">
        <f t="shared" si="11"/>
        <v>1025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556337</v>
      </c>
      <c r="F355" s="122">
        <f>work!I355+work!J355</f>
        <v>326376</v>
      </c>
      <c r="G355" s="113"/>
      <c r="H355" s="123" t="str">
        <f>work!L355</f>
        <v>20150608</v>
      </c>
      <c r="I355" s="124">
        <f t="shared" si="10"/>
        <v>556337</v>
      </c>
      <c r="J355" s="124">
        <f t="shared" si="11"/>
        <v>326376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454652</v>
      </c>
      <c r="F356" s="122">
        <f>work!I356+work!J356</f>
        <v>1500</v>
      </c>
      <c r="G356" s="113"/>
      <c r="H356" s="123" t="str">
        <f>work!L356</f>
        <v>20150608</v>
      </c>
      <c r="I356" s="124">
        <f t="shared" si="10"/>
        <v>454652</v>
      </c>
      <c r="J356" s="124">
        <f t="shared" si="11"/>
        <v>1500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281036</v>
      </c>
      <c r="F357" s="122">
        <f>work!I357+work!J357</f>
        <v>24500</v>
      </c>
      <c r="G357" s="113"/>
      <c r="H357" s="123" t="str">
        <f>work!L357</f>
        <v>20150608</v>
      </c>
      <c r="I357" s="124">
        <f t="shared" si="10"/>
        <v>281036</v>
      </c>
      <c r="J357" s="124">
        <f t="shared" si="11"/>
        <v>24500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>
        <f>work!G358+work!H358</f>
        <v>996939</v>
      </c>
      <c r="F358" s="122">
        <f>work!I358+work!J358</f>
        <v>79101</v>
      </c>
      <c r="G358" s="113"/>
      <c r="H358" s="123" t="str">
        <f>work!L358</f>
        <v>20150608</v>
      </c>
      <c r="I358" s="124">
        <f t="shared" si="10"/>
        <v>996939</v>
      </c>
      <c r="J358" s="124">
        <f t="shared" si="11"/>
        <v>79101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505640</v>
      </c>
      <c r="F359" s="122">
        <f>work!I359+work!J359</f>
        <v>0</v>
      </c>
      <c r="G359" s="113"/>
      <c r="H359" s="123" t="str">
        <f>work!L359</f>
        <v>20150608</v>
      </c>
      <c r="I359" s="124">
        <f t="shared" si="10"/>
        <v>505640</v>
      </c>
      <c r="J359" s="124">
        <f t="shared" si="11"/>
        <v>0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380810</v>
      </c>
      <c r="F360" s="122">
        <f>work!I360+work!J360</f>
        <v>81155</v>
      </c>
      <c r="G360" s="113"/>
      <c r="H360" s="123" t="str">
        <f>work!L360</f>
        <v>20150608</v>
      </c>
      <c r="I360" s="124">
        <f t="shared" si="10"/>
        <v>380810</v>
      </c>
      <c r="J360" s="124">
        <f t="shared" si="11"/>
        <v>81155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1500815</v>
      </c>
      <c r="F361" s="122">
        <f>work!I361+work!J361</f>
        <v>204103</v>
      </c>
      <c r="G361" s="113"/>
      <c r="H361" s="123" t="str">
        <f>work!L361</f>
        <v>20150608</v>
      </c>
      <c r="I361" s="124">
        <f t="shared" si="10"/>
        <v>1500815</v>
      </c>
      <c r="J361" s="124">
        <f t="shared" si="11"/>
        <v>204103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207087</v>
      </c>
      <c r="F362" s="122">
        <f>work!I362+work!J362</f>
        <v>4200</v>
      </c>
      <c r="G362" s="113"/>
      <c r="H362" s="123" t="str">
        <f>work!L362</f>
        <v>20150608</v>
      </c>
      <c r="I362" s="124">
        <f t="shared" si="10"/>
        <v>207087</v>
      </c>
      <c r="J362" s="124">
        <f t="shared" si="11"/>
        <v>4200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1557233</v>
      </c>
      <c r="F363" s="122">
        <f>work!I363+work!J363</f>
        <v>1277705</v>
      </c>
      <c r="G363" s="113"/>
      <c r="H363" s="123" t="str">
        <f>work!L363</f>
        <v>20150608</v>
      </c>
      <c r="I363" s="124">
        <f t="shared" si="10"/>
        <v>1557233</v>
      </c>
      <c r="J363" s="124">
        <f t="shared" si="11"/>
        <v>1277705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79934</v>
      </c>
      <c r="F364" s="122">
        <f>work!I364+work!J364</f>
        <v>18600</v>
      </c>
      <c r="G364" s="113"/>
      <c r="H364" s="123" t="str">
        <f>work!L364</f>
        <v>20150608</v>
      </c>
      <c r="I364" s="124">
        <f t="shared" si="10"/>
        <v>79934</v>
      </c>
      <c r="J364" s="124">
        <f t="shared" si="11"/>
        <v>18600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919521</v>
      </c>
      <c r="F365" s="122">
        <f>work!I365+work!J365</f>
        <v>0</v>
      </c>
      <c r="G365" s="113"/>
      <c r="H365" s="123" t="str">
        <f>work!L365</f>
        <v>20150608</v>
      </c>
      <c r="I365" s="124">
        <f t="shared" si="10"/>
        <v>919521</v>
      </c>
      <c r="J365" s="124">
        <f t="shared" si="11"/>
        <v>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0</v>
      </c>
      <c r="F366" s="122">
        <f>work!I366+work!J366</f>
        <v>18000</v>
      </c>
      <c r="G366" s="113"/>
      <c r="H366" s="123" t="str">
        <f>work!L366</f>
        <v>20150608</v>
      </c>
      <c r="I366" s="124">
        <f t="shared" si="10"/>
        <v>0</v>
      </c>
      <c r="J366" s="124">
        <f t="shared" si="11"/>
        <v>18000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197390</v>
      </c>
      <c r="F367" s="122">
        <f>work!I367+work!J367</f>
        <v>5473900</v>
      </c>
      <c r="G367" s="113"/>
      <c r="H367" s="123" t="str">
        <f>work!L367</f>
        <v>20150608</v>
      </c>
      <c r="I367" s="124">
        <f t="shared" si="10"/>
        <v>197390</v>
      </c>
      <c r="J367" s="124">
        <f t="shared" si="11"/>
        <v>5473900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>
        <f>work!G368+work!H368</f>
        <v>891999</v>
      </c>
      <c r="F368" s="122">
        <f>work!I368+work!J368</f>
        <v>5348217</v>
      </c>
      <c r="G368" s="113"/>
      <c r="H368" s="123" t="str">
        <f>work!L368</f>
        <v>20150707</v>
      </c>
      <c r="I368" s="124">
        <f t="shared" si="10"/>
        <v>891999</v>
      </c>
      <c r="J368" s="124">
        <f t="shared" si="11"/>
        <v>5348217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 t="e">
        <f>work!G369+work!H369</f>
        <v>#VALUE!</v>
      </c>
      <c r="F369" s="122" t="e">
        <f>work!I369+work!J369</f>
        <v>#VALUE!</v>
      </c>
      <c r="G369" s="113"/>
      <c r="H369" s="123" t="str">
        <f>work!L369</f>
        <v>No report</v>
      </c>
      <c r="I369" s="124" t="e">
        <f t="shared" si="10"/>
        <v>#VALUE!</v>
      </c>
      <c r="J369" s="124" t="e">
        <f t="shared" si="11"/>
        <v>#VALUE!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1679832</v>
      </c>
      <c r="F370" s="122">
        <f>work!I370+work!J370</f>
        <v>1219423</v>
      </c>
      <c r="G370" s="113"/>
      <c r="H370" s="123" t="str">
        <f>work!L370</f>
        <v>20150707</v>
      </c>
      <c r="I370" s="124">
        <f t="shared" si="10"/>
        <v>1679832</v>
      </c>
      <c r="J370" s="124">
        <f t="shared" si="11"/>
        <v>1219423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3053575</v>
      </c>
      <c r="F371" s="122">
        <f>work!I371+work!J371</f>
        <v>2515075</v>
      </c>
      <c r="G371" s="113"/>
      <c r="H371" s="123" t="str">
        <f>work!L371</f>
        <v>20150707</v>
      </c>
      <c r="I371" s="124">
        <f t="shared" si="10"/>
        <v>3053575</v>
      </c>
      <c r="J371" s="124">
        <f t="shared" si="11"/>
        <v>2515075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10740</v>
      </c>
      <c r="F372" s="122">
        <f>work!I372+work!J372</f>
        <v>0</v>
      </c>
      <c r="G372" s="113"/>
      <c r="H372" s="123" t="str">
        <f>work!L372</f>
        <v>20150608</v>
      </c>
      <c r="I372" s="124">
        <f t="shared" si="10"/>
        <v>10740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 t="e">
        <f>work!G373+work!H373</f>
        <v>#VALUE!</v>
      </c>
      <c r="F373" s="122" t="e">
        <f>work!I373+work!J373</f>
        <v>#VALUE!</v>
      </c>
      <c r="G373" s="113"/>
      <c r="H373" s="123" t="str">
        <f>work!L373</f>
        <v>No report</v>
      </c>
      <c r="I373" s="124" t="e">
        <f t="shared" si="10"/>
        <v>#VALUE!</v>
      </c>
      <c r="J373" s="124" t="e">
        <f t="shared" si="11"/>
        <v>#VALUE!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229480</v>
      </c>
      <c r="F374" s="122">
        <f>work!I374+work!J374</f>
        <v>76377</v>
      </c>
      <c r="G374" s="113"/>
      <c r="H374" s="123" t="str">
        <f>work!L374</f>
        <v>20150608</v>
      </c>
      <c r="I374" s="124">
        <f t="shared" si="10"/>
        <v>229480</v>
      </c>
      <c r="J374" s="124">
        <f t="shared" si="11"/>
        <v>76377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>
        <f>work!G375+work!H375</f>
        <v>500717</v>
      </c>
      <c r="F375" s="122">
        <f>work!I375+work!J375</f>
        <v>133010</v>
      </c>
      <c r="G375" s="113"/>
      <c r="H375" s="123" t="str">
        <f>work!L375</f>
        <v>20150608</v>
      </c>
      <c r="I375" s="124">
        <f t="shared" si="10"/>
        <v>500717</v>
      </c>
      <c r="J375" s="124">
        <f t="shared" si="11"/>
        <v>133010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14700</v>
      </c>
      <c r="F376" s="122">
        <f>work!I376+work!J376</f>
        <v>0</v>
      </c>
      <c r="G376" s="113"/>
      <c r="H376" s="123" t="str">
        <f>work!L376</f>
        <v>20150707</v>
      </c>
      <c r="I376" s="124">
        <f t="shared" si="10"/>
        <v>14700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3073004</v>
      </c>
      <c r="F377" s="122">
        <f>work!I377+work!J377</f>
        <v>696382</v>
      </c>
      <c r="G377" s="113"/>
      <c r="H377" s="123" t="str">
        <f>work!L377</f>
        <v>20150608</v>
      </c>
      <c r="I377" s="124">
        <f t="shared" si="10"/>
        <v>3073004</v>
      </c>
      <c r="J377" s="124">
        <f t="shared" si="11"/>
        <v>696382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2245250</v>
      </c>
      <c r="F378" s="122">
        <f>work!I378+work!J378</f>
        <v>107627</v>
      </c>
      <c r="G378" s="113"/>
      <c r="H378" s="123" t="str">
        <f>work!L378</f>
        <v>20150608</v>
      </c>
      <c r="I378" s="124">
        <f t="shared" si="10"/>
        <v>2245250</v>
      </c>
      <c r="J378" s="124">
        <f t="shared" si="11"/>
        <v>107627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2218870</v>
      </c>
      <c r="F379" s="122">
        <f>work!I379+work!J379</f>
        <v>117040</v>
      </c>
      <c r="G379" s="113"/>
      <c r="H379" s="123" t="str">
        <f>work!L379</f>
        <v>20150707</v>
      </c>
      <c r="I379" s="124">
        <f t="shared" si="10"/>
        <v>2218870</v>
      </c>
      <c r="J379" s="124">
        <f t="shared" si="11"/>
        <v>117040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1724350</v>
      </c>
      <c r="F380" s="122">
        <f>work!I380+work!J380</f>
        <v>1668374</v>
      </c>
      <c r="G380" s="113"/>
      <c r="H380" s="123" t="str">
        <f>work!L380</f>
        <v>20150608</v>
      </c>
      <c r="I380" s="124">
        <f t="shared" si="10"/>
        <v>1724350</v>
      </c>
      <c r="J380" s="124">
        <f t="shared" si="11"/>
        <v>1668374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191144</v>
      </c>
      <c r="F381" s="122">
        <f>work!I381+work!J381</f>
        <v>28002</v>
      </c>
      <c r="G381" s="113"/>
      <c r="H381" s="123" t="str">
        <f>work!L381</f>
        <v>20150608</v>
      </c>
      <c r="I381" s="124">
        <f t="shared" si="10"/>
        <v>191144</v>
      </c>
      <c r="J381" s="124">
        <f t="shared" si="11"/>
        <v>28002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781767</v>
      </c>
      <c r="F382" s="122">
        <f>work!I382+work!J382</f>
        <v>1027214</v>
      </c>
      <c r="G382" s="113"/>
      <c r="H382" s="123" t="str">
        <f>work!L382</f>
        <v>20150608</v>
      </c>
      <c r="I382" s="124">
        <f t="shared" si="10"/>
        <v>781767</v>
      </c>
      <c r="J382" s="124">
        <f t="shared" si="11"/>
        <v>1027214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4921654</v>
      </c>
      <c r="F383" s="122">
        <f>work!I383+work!J383</f>
        <v>4560743</v>
      </c>
      <c r="G383" s="113"/>
      <c r="H383" s="123" t="str">
        <f>work!L383</f>
        <v>20150707</v>
      </c>
      <c r="I383" s="124">
        <f t="shared" si="10"/>
        <v>4921654</v>
      </c>
      <c r="J383" s="124">
        <f t="shared" si="11"/>
        <v>4560743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236865</v>
      </c>
      <c r="F384" s="122">
        <f>work!I384+work!J384</f>
        <v>1623206</v>
      </c>
      <c r="G384" s="113"/>
      <c r="H384" s="123" t="str">
        <f>work!L384</f>
        <v>20150707</v>
      </c>
      <c r="I384" s="124">
        <f t="shared" si="10"/>
        <v>236865</v>
      </c>
      <c r="J384" s="124">
        <f t="shared" si="11"/>
        <v>1623206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>
        <f>work!G385+work!H385</f>
        <v>484867</v>
      </c>
      <c r="F385" s="122">
        <f>work!I385+work!J385</f>
        <v>6005</v>
      </c>
      <c r="G385" s="113"/>
      <c r="H385" s="123" t="str">
        <f>work!L385</f>
        <v>20150707</v>
      </c>
      <c r="I385" s="124">
        <f t="shared" si="10"/>
        <v>484867</v>
      </c>
      <c r="J385" s="124">
        <f t="shared" si="11"/>
        <v>6005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877659</v>
      </c>
      <c r="F386" s="122">
        <f>work!I386+work!J386</f>
        <v>544835</v>
      </c>
      <c r="G386" s="113"/>
      <c r="H386" s="123" t="str">
        <f>work!L386</f>
        <v>20150608</v>
      </c>
      <c r="I386" s="124">
        <f t="shared" si="10"/>
        <v>877659</v>
      </c>
      <c r="J386" s="124">
        <f t="shared" si="11"/>
        <v>544835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66109</v>
      </c>
      <c r="F387" s="122">
        <f>work!I387+work!J387</f>
        <v>250200</v>
      </c>
      <c r="G387" s="113"/>
      <c r="H387" s="123" t="str">
        <f>work!L387</f>
        <v>20150707</v>
      </c>
      <c r="I387" s="124">
        <f t="shared" si="10"/>
        <v>66109</v>
      </c>
      <c r="J387" s="124">
        <f t="shared" si="11"/>
        <v>250200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797475</v>
      </c>
      <c r="F388" s="122">
        <f>work!I388+work!J388</f>
        <v>120108</v>
      </c>
      <c r="G388" s="113"/>
      <c r="H388" s="123" t="str">
        <f>work!L388</f>
        <v>20150707</v>
      </c>
      <c r="I388" s="124">
        <f t="shared" si="10"/>
        <v>797475</v>
      </c>
      <c r="J388" s="124">
        <f t="shared" si="11"/>
        <v>120108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1608527</v>
      </c>
      <c r="F389" s="122">
        <f>work!I389+work!J389</f>
        <v>1188778</v>
      </c>
      <c r="G389" s="113"/>
      <c r="H389" s="123" t="str">
        <f>work!L389</f>
        <v>20150608</v>
      </c>
      <c r="I389" s="124">
        <f t="shared" si="10"/>
        <v>1608527</v>
      </c>
      <c r="J389" s="124">
        <f t="shared" si="11"/>
        <v>1188778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664137</v>
      </c>
      <c r="F390" s="122">
        <f>work!I390+work!J390</f>
        <v>88400</v>
      </c>
      <c r="G390" s="113"/>
      <c r="H390" s="123" t="str">
        <f>work!L390</f>
        <v>20150608</v>
      </c>
      <c r="I390" s="124">
        <f t="shared" si="10"/>
        <v>664137</v>
      </c>
      <c r="J390" s="124">
        <f t="shared" si="11"/>
        <v>88400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>
        <f>work!G391+work!H391</f>
        <v>584016</v>
      </c>
      <c r="F391" s="122">
        <f>work!I391+work!J391</f>
        <v>14400</v>
      </c>
      <c r="G391" s="113"/>
      <c r="H391" s="123" t="str">
        <f>work!L391</f>
        <v>20150608</v>
      </c>
      <c r="I391" s="124">
        <f t="shared" si="10"/>
        <v>584016</v>
      </c>
      <c r="J391" s="124">
        <f t="shared" si="11"/>
        <v>14400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272733</v>
      </c>
      <c r="F392" s="122">
        <f>work!I392+work!J392</f>
        <v>469228</v>
      </c>
      <c r="G392" s="113"/>
      <c r="H392" s="123" t="str">
        <f>work!L392</f>
        <v>20150608</v>
      </c>
      <c r="I392" s="124">
        <f t="shared" si="10"/>
        <v>272733</v>
      </c>
      <c r="J392" s="124">
        <f t="shared" si="11"/>
        <v>469228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74300</v>
      </c>
      <c r="F393" s="122">
        <f>work!I393+work!J393</f>
        <v>1000</v>
      </c>
      <c r="G393" s="113"/>
      <c r="H393" s="123" t="str">
        <f>work!L393</f>
        <v>20150608</v>
      </c>
      <c r="I393" s="124">
        <f t="shared" si="10"/>
        <v>74300</v>
      </c>
      <c r="J393" s="124">
        <f t="shared" si="11"/>
        <v>1000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5590431</v>
      </c>
      <c r="F394" s="122">
        <f>work!I394+work!J394</f>
        <v>0</v>
      </c>
      <c r="G394" s="113"/>
      <c r="H394" s="123" t="str">
        <f>work!L394</f>
        <v>20150608</v>
      </c>
      <c r="I394" s="124">
        <f t="shared" si="10"/>
        <v>5590431</v>
      </c>
      <c r="J394" s="124">
        <f t="shared" si="11"/>
        <v>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 t="e">
        <f>work!G395+work!H395</f>
        <v>#VALUE!</v>
      </c>
      <c r="F395" s="122" t="e">
        <f>work!I395+work!J395</f>
        <v>#VALUE!</v>
      </c>
      <c r="G395" s="113"/>
      <c r="H395" s="123" t="str">
        <f>work!L395</f>
        <v>No report</v>
      </c>
      <c r="I395" s="124" t="e">
        <f t="shared" si="10"/>
        <v>#VALUE!</v>
      </c>
      <c r="J395" s="124" t="e">
        <f t="shared" si="11"/>
        <v>#VALUE!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772835</v>
      </c>
      <c r="F396" s="122">
        <f>work!I396+work!J396</f>
        <v>68251</v>
      </c>
      <c r="G396" s="113"/>
      <c r="H396" s="123" t="str">
        <f>work!L396</f>
        <v>20150707</v>
      </c>
      <c r="I396" s="124">
        <f t="shared" si="10"/>
        <v>772835</v>
      </c>
      <c r="J396" s="124">
        <f t="shared" si="11"/>
        <v>68251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461698</v>
      </c>
      <c r="F397" s="122">
        <f>work!I397+work!J397</f>
        <v>115500</v>
      </c>
      <c r="G397" s="113"/>
      <c r="H397" s="123" t="str">
        <f>work!L397</f>
        <v>20150707</v>
      </c>
      <c r="I397" s="124">
        <f t="shared" si="10"/>
        <v>461698</v>
      </c>
      <c r="J397" s="124">
        <f t="shared" si="11"/>
        <v>115500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10943</v>
      </c>
      <c r="F398" s="122">
        <f>work!I398+work!J398</f>
        <v>0</v>
      </c>
      <c r="G398" s="113"/>
      <c r="H398" s="123" t="str">
        <f>work!L398</f>
        <v>20150707</v>
      </c>
      <c r="I398" s="124">
        <f t="shared" si="10"/>
        <v>10943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>
        <f>work!G399+work!H399</f>
        <v>83846</v>
      </c>
      <c r="F399" s="122">
        <f>work!I399+work!J399</f>
        <v>2500</v>
      </c>
      <c r="G399" s="113"/>
      <c r="H399" s="123" t="str">
        <f>work!L399</f>
        <v>20150707</v>
      </c>
      <c r="I399" s="124">
        <f t="shared" si="10"/>
        <v>83846</v>
      </c>
      <c r="J399" s="124">
        <f t="shared" si="11"/>
        <v>2500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1782179</v>
      </c>
      <c r="F400" s="122">
        <f>work!I400+work!J400</f>
        <v>41645</v>
      </c>
      <c r="G400" s="113"/>
      <c r="H400" s="123" t="str">
        <f>work!L400</f>
        <v>20150608</v>
      </c>
      <c r="I400" s="124">
        <f t="shared" si="10"/>
        <v>1782179</v>
      </c>
      <c r="J400" s="124">
        <f t="shared" si="11"/>
        <v>41645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764671</v>
      </c>
      <c r="F401" s="122">
        <f>work!I401+work!J401</f>
        <v>28853</v>
      </c>
      <c r="G401" s="113"/>
      <c r="H401" s="123" t="str">
        <f>work!L401</f>
        <v>20150608</v>
      </c>
      <c r="I401" s="124">
        <f t="shared" si="10"/>
        <v>764671</v>
      </c>
      <c r="J401" s="124">
        <f t="shared" si="11"/>
        <v>28853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1817786</v>
      </c>
      <c r="F402" s="122">
        <f>work!I402+work!J402</f>
        <v>1000</v>
      </c>
      <c r="G402" s="113"/>
      <c r="H402" s="123" t="str">
        <f>work!L402</f>
        <v>20150707</v>
      </c>
      <c r="I402" s="124">
        <f t="shared" si="10"/>
        <v>1817786</v>
      </c>
      <c r="J402" s="124">
        <f t="shared" si="11"/>
        <v>1000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179313</v>
      </c>
      <c r="F403" s="122">
        <f>work!I403+work!J403</f>
        <v>87650</v>
      </c>
      <c r="G403" s="113"/>
      <c r="H403" s="123" t="str">
        <f>work!L403</f>
        <v>20150608</v>
      </c>
      <c r="I403" s="124">
        <f t="shared" si="10"/>
        <v>179313</v>
      </c>
      <c r="J403" s="124">
        <f t="shared" si="11"/>
        <v>87650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2062167</v>
      </c>
      <c r="F404" s="122">
        <f>work!I404+work!J404</f>
        <v>653515</v>
      </c>
      <c r="G404" s="113"/>
      <c r="H404" s="123" t="str">
        <f>work!L404</f>
        <v>20150608</v>
      </c>
      <c r="I404" s="124">
        <f t="shared" si="10"/>
        <v>2062167</v>
      </c>
      <c r="J404" s="124">
        <f t="shared" si="11"/>
        <v>653515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84325</v>
      </c>
      <c r="F405" s="122">
        <f>work!I405+work!J405</f>
        <v>751625</v>
      </c>
      <c r="G405" s="121"/>
      <c r="H405" s="123" t="str">
        <f>work!L405</f>
        <v>20150608</v>
      </c>
      <c r="I405" s="124">
        <f t="shared" si="10"/>
        <v>84325</v>
      </c>
      <c r="J405" s="124">
        <f t="shared" si="11"/>
        <v>751625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565486</v>
      </c>
      <c r="F406" s="122">
        <f>work!I406+work!J406</f>
        <v>58700</v>
      </c>
      <c r="G406" s="113"/>
      <c r="H406" s="123" t="str">
        <f>work!L406</f>
        <v>20150608</v>
      </c>
      <c r="I406" s="124">
        <f t="shared" si="10"/>
        <v>565486</v>
      </c>
      <c r="J406" s="124">
        <f t="shared" si="11"/>
        <v>58700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410084</v>
      </c>
      <c r="F407" s="122">
        <f>work!I407+work!J407</f>
        <v>166800</v>
      </c>
      <c r="G407" s="113"/>
      <c r="H407" s="123" t="str">
        <f>work!L407</f>
        <v>20150608</v>
      </c>
      <c r="I407" s="124">
        <f t="shared" si="10"/>
        <v>410084</v>
      </c>
      <c r="J407" s="124">
        <f t="shared" si="11"/>
        <v>166800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324772</v>
      </c>
      <c r="F408" s="122">
        <f>work!I408+work!J408</f>
        <v>212975</v>
      </c>
      <c r="G408" s="113"/>
      <c r="H408" s="123" t="str">
        <f>work!L408</f>
        <v>20150608</v>
      </c>
      <c r="I408" s="124">
        <f t="shared" si="10"/>
        <v>324772</v>
      </c>
      <c r="J408" s="124">
        <f t="shared" si="11"/>
        <v>212975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2848813</v>
      </c>
      <c r="F409" s="122">
        <f>work!I409+work!J409</f>
        <v>381528</v>
      </c>
      <c r="G409" s="113"/>
      <c r="H409" s="123" t="str">
        <f>work!L409</f>
        <v>20150608</v>
      </c>
      <c r="I409" s="124">
        <f t="shared" si="10"/>
        <v>2848813</v>
      </c>
      <c r="J409" s="124">
        <f t="shared" si="11"/>
        <v>381528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3549499</v>
      </c>
      <c r="F410" s="122">
        <f>work!I410+work!J410</f>
        <v>612451</v>
      </c>
      <c r="G410" s="113"/>
      <c r="H410" s="123" t="str">
        <f>work!L410</f>
        <v>20150608</v>
      </c>
      <c r="I410" s="124">
        <f t="shared" si="10"/>
        <v>3549499</v>
      </c>
      <c r="J410" s="124">
        <f t="shared" si="11"/>
        <v>612451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 t="e">
        <f>work!G411+work!H411</f>
        <v>#VALUE!</v>
      </c>
      <c r="F411" s="122" t="e">
        <f>work!I411+work!J411</f>
        <v>#VALUE!</v>
      </c>
      <c r="G411" s="113"/>
      <c r="H411" s="123" t="str">
        <f>work!L411</f>
        <v>No report</v>
      </c>
      <c r="I411" s="124" t="e">
        <f t="shared" si="10"/>
        <v>#VALUE!</v>
      </c>
      <c r="J411" s="124" t="e">
        <f t="shared" si="11"/>
        <v>#VALUE!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811101</v>
      </c>
      <c r="F412" s="122">
        <f>work!I412+work!J412</f>
        <v>50596</v>
      </c>
      <c r="G412" s="113"/>
      <c r="H412" s="123" t="str">
        <f>work!L412</f>
        <v>20150707</v>
      </c>
      <c r="I412" s="124">
        <f t="shared" si="10"/>
        <v>811101</v>
      </c>
      <c r="J412" s="124">
        <f t="shared" si="11"/>
        <v>50596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1253734</v>
      </c>
      <c r="F413" s="122">
        <f>work!I413+work!J413</f>
        <v>133347</v>
      </c>
      <c r="G413" s="113"/>
      <c r="H413" s="123" t="s">
        <v>9</v>
      </c>
      <c r="I413" s="124">
        <f t="shared" si="10"/>
        <v>1253734</v>
      </c>
      <c r="J413" s="124">
        <f t="shared" si="11"/>
        <v>133347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309757</v>
      </c>
      <c r="F414" s="122">
        <f>work!I414+work!J414</f>
        <v>326152</v>
      </c>
      <c r="G414" s="113"/>
      <c r="H414" s="123" t="str">
        <f>work!L414</f>
        <v>20150608</v>
      </c>
      <c r="I414" s="124">
        <f t="shared" si="10"/>
        <v>309757</v>
      </c>
      <c r="J414" s="124">
        <f t="shared" si="11"/>
        <v>326152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349439</v>
      </c>
      <c r="F415" s="122">
        <f>work!I415+work!J415</f>
        <v>401994</v>
      </c>
      <c r="G415" s="113"/>
      <c r="H415" s="123" t="str">
        <f>work!L415</f>
        <v>20150707</v>
      </c>
      <c r="I415" s="124">
        <f t="shared" si="10"/>
        <v>349439</v>
      </c>
      <c r="J415" s="124">
        <f t="shared" si="11"/>
        <v>401994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1121794</v>
      </c>
      <c r="F416" s="122">
        <f>work!I416+work!J416</f>
        <v>3535454</v>
      </c>
      <c r="G416" s="121"/>
      <c r="H416" s="123" t="str">
        <f>work!L416</f>
        <v>20150608</v>
      </c>
      <c r="I416" s="124">
        <f aca="true" t="shared" si="12" ref="I416:I479">E416</f>
        <v>1121794</v>
      </c>
      <c r="J416" s="124">
        <f aca="true" t="shared" si="13" ref="J416:J479">F416</f>
        <v>3535454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1092943</v>
      </c>
      <c r="F417" s="122">
        <f>work!I417+work!J417</f>
        <v>3549060</v>
      </c>
      <c r="G417" s="113"/>
      <c r="H417" s="123" t="str">
        <f>work!L417</f>
        <v>20150707</v>
      </c>
      <c r="I417" s="124">
        <f t="shared" si="12"/>
        <v>1092943</v>
      </c>
      <c r="J417" s="124">
        <f t="shared" si="13"/>
        <v>3549060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447090</v>
      </c>
      <c r="F418" s="122">
        <f>work!I418+work!J418</f>
        <v>35990</v>
      </c>
      <c r="G418" s="113"/>
      <c r="H418" s="123" t="str">
        <f>work!L418</f>
        <v>20150608</v>
      </c>
      <c r="I418" s="124">
        <f t="shared" si="12"/>
        <v>447090</v>
      </c>
      <c r="J418" s="124">
        <f t="shared" si="13"/>
        <v>35990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 t="e">
        <f>work!G419+work!H419</f>
        <v>#VALUE!</v>
      </c>
      <c r="F419" s="122" t="e">
        <f>work!I419+work!J419</f>
        <v>#VALUE!</v>
      </c>
      <c r="G419" s="113"/>
      <c r="H419" s="123" t="str">
        <f>work!L419</f>
        <v>No report</v>
      </c>
      <c r="I419" s="124" t="e">
        <f t="shared" si="12"/>
        <v>#VALUE!</v>
      </c>
      <c r="J419" s="124" t="e">
        <f t="shared" si="13"/>
        <v>#VALUE!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977668</v>
      </c>
      <c r="F420" s="122">
        <f>work!I420+work!J420</f>
        <v>39200</v>
      </c>
      <c r="G420" s="113"/>
      <c r="H420" s="123" t="str">
        <f>work!L420</f>
        <v>20150608</v>
      </c>
      <c r="I420" s="124">
        <f t="shared" si="12"/>
        <v>977668</v>
      </c>
      <c r="J420" s="124">
        <f t="shared" si="13"/>
        <v>39200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167328</v>
      </c>
      <c r="F421" s="122">
        <f>work!I421+work!J421</f>
        <v>20001700</v>
      </c>
      <c r="G421" s="113"/>
      <c r="H421" s="123" t="str">
        <f>work!L421</f>
        <v>20150608</v>
      </c>
      <c r="I421" s="124">
        <f t="shared" si="12"/>
        <v>167328</v>
      </c>
      <c r="J421" s="124">
        <f t="shared" si="13"/>
        <v>20001700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269346</v>
      </c>
      <c r="F422" s="122">
        <f>work!I422+work!J422</f>
        <v>3300</v>
      </c>
      <c r="G422" s="113"/>
      <c r="H422" s="123" t="str">
        <f>work!L422</f>
        <v>20150707</v>
      </c>
      <c r="I422" s="124">
        <f t="shared" si="12"/>
        <v>269346</v>
      </c>
      <c r="J422" s="124">
        <f t="shared" si="13"/>
        <v>3300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844227</v>
      </c>
      <c r="F423" s="122">
        <f>work!I423+work!J423</f>
        <v>109850</v>
      </c>
      <c r="G423" s="113"/>
      <c r="H423" s="123" t="str">
        <f>work!L423</f>
        <v>20150608</v>
      </c>
      <c r="I423" s="124">
        <f t="shared" si="12"/>
        <v>844227</v>
      </c>
      <c r="J423" s="124">
        <f t="shared" si="13"/>
        <v>109850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272678</v>
      </c>
      <c r="F424" s="122">
        <f>work!I424+work!J424</f>
        <v>5200</v>
      </c>
      <c r="G424" s="113"/>
      <c r="H424" s="123" t="str">
        <f>work!L424</f>
        <v>20150608</v>
      </c>
      <c r="I424" s="124">
        <f t="shared" si="12"/>
        <v>272678</v>
      </c>
      <c r="J424" s="124">
        <f t="shared" si="13"/>
        <v>5200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104334</v>
      </c>
      <c r="F425" s="122">
        <f>work!I425+work!J425</f>
        <v>1874000</v>
      </c>
      <c r="G425" s="113"/>
      <c r="H425" s="123" t="str">
        <f>work!L425</f>
        <v>20150608</v>
      </c>
      <c r="I425" s="124">
        <f t="shared" si="12"/>
        <v>104334</v>
      </c>
      <c r="J425" s="124">
        <f t="shared" si="13"/>
        <v>1874000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904429</v>
      </c>
      <c r="F426" s="122">
        <f>work!I426+work!J426</f>
        <v>788343</v>
      </c>
      <c r="G426" s="113"/>
      <c r="H426" s="123" t="str">
        <f>work!L426</f>
        <v>20150608</v>
      </c>
      <c r="I426" s="124">
        <f t="shared" si="12"/>
        <v>904429</v>
      </c>
      <c r="J426" s="124">
        <f t="shared" si="13"/>
        <v>788343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5105620</v>
      </c>
      <c r="F427" s="122">
        <f>work!I427+work!J427</f>
        <v>754417</v>
      </c>
      <c r="G427" s="113"/>
      <c r="H427" s="123" t="str">
        <f>work!L427</f>
        <v>20150608</v>
      </c>
      <c r="I427" s="124">
        <f t="shared" si="12"/>
        <v>5105620</v>
      </c>
      <c r="J427" s="124">
        <f t="shared" si="13"/>
        <v>754417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520052</v>
      </c>
      <c r="F428" s="122">
        <f>work!I428+work!J428</f>
        <v>84550</v>
      </c>
      <c r="G428" s="113"/>
      <c r="H428" s="123" t="str">
        <f>work!L428</f>
        <v>20150707</v>
      </c>
      <c r="I428" s="124">
        <f t="shared" si="12"/>
        <v>520052</v>
      </c>
      <c r="J428" s="124">
        <f t="shared" si="13"/>
        <v>84550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1017402</v>
      </c>
      <c r="F429" s="122">
        <f>work!I429+work!J429</f>
        <v>900134</v>
      </c>
      <c r="G429" s="113"/>
      <c r="H429" s="123" t="str">
        <f>work!L429</f>
        <v>20150608</v>
      </c>
      <c r="I429" s="124">
        <f t="shared" si="12"/>
        <v>1017402</v>
      </c>
      <c r="J429" s="124">
        <f t="shared" si="13"/>
        <v>900134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823498</v>
      </c>
      <c r="F430" s="122">
        <f>work!I430+work!J430</f>
        <v>4875</v>
      </c>
      <c r="G430" s="113"/>
      <c r="H430" s="123" t="str">
        <f>work!L430</f>
        <v>20150608</v>
      </c>
      <c r="I430" s="124">
        <f t="shared" si="12"/>
        <v>823498</v>
      </c>
      <c r="J430" s="124">
        <f t="shared" si="13"/>
        <v>4875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1914225</v>
      </c>
      <c r="F431" s="122">
        <f>work!I431+work!J431</f>
        <v>583229</v>
      </c>
      <c r="G431" s="113"/>
      <c r="H431" s="123" t="str">
        <f>work!L431</f>
        <v>20150608</v>
      </c>
      <c r="I431" s="124">
        <f t="shared" si="12"/>
        <v>1914225</v>
      </c>
      <c r="J431" s="124">
        <f t="shared" si="13"/>
        <v>583229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2233434</v>
      </c>
      <c r="F432" s="122">
        <f>work!I432+work!J432</f>
        <v>448216</v>
      </c>
      <c r="G432" s="113"/>
      <c r="H432" s="123" t="str">
        <f>work!L432</f>
        <v>20150608</v>
      </c>
      <c r="I432" s="124">
        <f t="shared" si="12"/>
        <v>2233434</v>
      </c>
      <c r="J432" s="124">
        <f t="shared" si="13"/>
        <v>448216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>
        <f>work!G433+work!H433</f>
        <v>17936</v>
      </c>
      <c r="F433" s="122">
        <f>work!I433+work!J433</f>
        <v>1200</v>
      </c>
      <c r="G433" s="113"/>
      <c r="H433" s="123" t="str">
        <f>work!L433</f>
        <v>20150507</v>
      </c>
      <c r="I433" s="124">
        <f t="shared" si="12"/>
        <v>17936</v>
      </c>
      <c r="J433" s="124">
        <f t="shared" si="13"/>
        <v>1200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1586741</v>
      </c>
      <c r="F434" s="122">
        <f>work!I434+work!J434</f>
        <v>10498852</v>
      </c>
      <c r="G434" s="113"/>
      <c r="H434" s="123" t="str">
        <f>work!L434</f>
        <v>20150608</v>
      </c>
      <c r="I434" s="124">
        <f t="shared" si="12"/>
        <v>1586741</v>
      </c>
      <c r="J434" s="124">
        <f t="shared" si="13"/>
        <v>10498852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2951695</v>
      </c>
      <c r="F435" s="122">
        <f>work!I435+work!J435</f>
        <v>1000</v>
      </c>
      <c r="G435" s="113"/>
      <c r="H435" s="123" t="str">
        <f>work!L435</f>
        <v>20150608</v>
      </c>
      <c r="I435" s="124">
        <f t="shared" si="12"/>
        <v>2951695</v>
      </c>
      <c r="J435" s="124">
        <f t="shared" si="13"/>
        <v>1000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351787</v>
      </c>
      <c r="F436" s="122">
        <f>work!I436+work!J436</f>
        <v>257687</v>
      </c>
      <c r="G436" s="113"/>
      <c r="H436" s="123" t="str">
        <f>work!L436</f>
        <v>20150608</v>
      </c>
      <c r="I436" s="124">
        <f t="shared" si="12"/>
        <v>351787</v>
      </c>
      <c r="J436" s="124">
        <f t="shared" si="13"/>
        <v>257687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2492448</v>
      </c>
      <c r="F437" s="122">
        <f>work!I437+work!J437</f>
        <v>327825</v>
      </c>
      <c r="G437" s="113"/>
      <c r="H437" s="123" t="str">
        <f>work!L437</f>
        <v>20150707</v>
      </c>
      <c r="I437" s="124">
        <f t="shared" si="12"/>
        <v>2492448</v>
      </c>
      <c r="J437" s="124">
        <f t="shared" si="13"/>
        <v>327825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153749</v>
      </c>
      <c r="F438" s="122">
        <f>work!I438+work!J438</f>
        <v>105710</v>
      </c>
      <c r="G438" s="113"/>
      <c r="H438" s="123" t="str">
        <f>work!L438</f>
        <v>20150608</v>
      </c>
      <c r="I438" s="124">
        <f t="shared" si="12"/>
        <v>153749</v>
      </c>
      <c r="J438" s="124">
        <f t="shared" si="13"/>
        <v>105710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117227</v>
      </c>
      <c r="F439" s="122">
        <f>work!I439+work!J439</f>
        <v>60850</v>
      </c>
      <c r="G439" s="113"/>
      <c r="H439" s="123" t="str">
        <f>work!L439</f>
        <v>20150608</v>
      </c>
      <c r="I439" s="124">
        <f t="shared" si="12"/>
        <v>117227</v>
      </c>
      <c r="J439" s="124">
        <f t="shared" si="13"/>
        <v>60850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1178513</v>
      </c>
      <c r="F440" s="122">
        <f>work!I440+work!J440</f>
        <v>2959358</v>
      </c>
      <c r="G440" s="113"/>
      <c r="H440" s="123" t="str">
        <f>work!L440</f>
        <v>20150608</v>
      </c>
      <c r="I440" s="124">
        <f t="shared" si="12"/>
        <v>1178513</v>
      </c>
      <c r="J440" s="124">
        <f t="shared" si="13"/>
        <v>2959358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1233489</v>
      </c>
      <c r="F441" s="122">
        <f>work!I441+work!J441</f>
        <v>1314445</v>
      </c>
      <c r="G441" s="113"/>
      <c r="H441" s="123" t="str">
        <f>work!L441</f>
        <v>20150608</v>
      </c>
      <c r="I441" s="124">
        <f t="shared" si="12"/>
        <v>1233489</v>
      </c>
      <c r="J441" s="124">
        <f t="shared" si="13"/>
        <v>1314445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31125</v>
      </c>
      <c r="F442" s="122">
        <f>work!I442+work!J442</f>
        <v>0</v>
      </c>
      <c r="G442" s="113"/>
      <c r="H442" s="123" t="str">
        <f>work!L442</f>
        <v>20150608</v>
      </c>
      <c r="I442" s="124">
        <f t="shared" si="12"/>
        <v>31125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1237006</v>
      </c>
      <c r="F443" s="122">
        <f>work!I443+work!J443</f>
        <v>560700</v>
      </c>
      <c r="G443" s="113"/>
      <c r="H443" s="123" t="str">
        <f>work!L443</f>
        <v>20150608</v>
      </c>
      <c r="I443" s="124">
        <f t="shared" si="12"/>
        <v>1237006</v>
      </c>
      <c r="J443" s="124">
        <f t="shared" si="13"/>
        <v>560700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192270</v>
      </c>
      <c r="F444" s="122">
        <f>work!I444+work!J444</f>
        <v>100</v>
      </c>
      <c r="G444" s="113"/>
      <c r="H444" s="123" t="str">
        <f>work!L444</f>
        <v>20150608</v>
      </c>
      <c r="I444" s="124">
        <f t="shared" si="12"/>
        <v>192270</v>
      </c>
      <c r="J444" s="124">
        <f t="shared" si="13"/>
        <v>100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344174</v>
      </c>
      <c r="F445" s="122">
        <f>work!I445+work!J445</f>
        <v>2800</v>
      </c>
      <c r="G445" s="113"/>
      <c r="H445" s="123" t="str">
        <f>work!L445</f>
        <v>20150608</v>
      </c>
      <c r="I445" s="124">
        <f t="shared" si="12"/>
        <v>344174</v>
      </c>
      <c r="J445" s="124">
        <f t="shared" si="13"/>
        <v>2800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329252</v>
      </c>
      <c r="F446" s="122">
        <f>work!I446+work!J446</f>
        <v>8400</v>
      </c>
      <c r="G446" s="113"/>
      <c r="H446" s="123" t="str">
        <f>work!L446</f>
        <v>20150608</v>
      </c>
      <c r="I446" s="124">
        <f t="shared" si="12"/>
        <v>329252</v>
      </c>
      <c r="J446" s="124">
        <f t="shared" si="13"/>
        <v>8400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1973205</v>
      </c>
      <c r="F447" s="122">
        <f>work!I447+work!J447</f>
        <v>22505</v>
      </c>
      <c r="G447" s="113"/>
      <c r="H447" s="123" t="str">
        <f>work!L447</f>
        <v>20150608</v>
      </c>
      <c r="I447" s="124">
        <f t="shared" si="12"/>
        <v>1973205</v>
      </c>
      <c r="J447" s="124">
        <f t="shared" si="13"/>
        <v>22505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418496</v>
      </c>
      <c r="F448" s="122">
        <f>work!I448+work!J448</f>
        <v>54969</v>
      </c>
      <c r="G448" s="113"/>
      <c r="H448" s="123" t="str">
        <f>work!L448</f>
        <v>20150608</v>
      </c>
      <c r="I448" s="124">
        <f t="shared" si="12"/>
        <v>418496</v>
      </c>
      <c r="J448" s="124">
        <f t="shared" si="13"/>
        <v>54969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4295608</v>
      </c>
      <c r="F449" s="122">
        <f>work!I449+work!J449</f>
        <v>148155</v>
      </c>
      <c r="G449" s="113"/>
      <c r="H449" s="123" t="str">
        <f>work!L449</f>
        <v>20150608</v>
      </c>
      <c r="I449" s="124">
        <f t="shared" si="12"/>
        <v>4295608</v>
      </c>
      <c r="J449" s="124">
        <f t="shared" si="13"/>
        <v>148155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6897560</v>
      </c>
      <c r="F450" s="122">
        <f>work!I450+work!J450</f>
        <v>1301514</v>
      </c>
      <c r="G450" s="113"/>
      <c r="H450" s="123" t="str">
        <f>work!L450</f>
        <v>20150707</v>
      </c>
      <c r="I450" s="124">
        <f t="shared" si="12"/>
        <v>6897560</v>
      </c>
      <c r="J450" s="124">
        <f t="shared" si="13"/>
        <v>1301514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 t="e">
        <f>work!G451+work!H451</f>
        <v>#VALUE!</v>
      </c>
      <c r="F451" s="122" t="e">
        <f>work!I451+work!J451</f>
        <v>#VALUE!</v>
      </c>
      <c r="G451" s="113"/>
      <c r="H451" s="123" t="str">
        <f>work!L451</f>
        <v>No report</v>
      </c>
      <c r="I451" s="124" t="e">
        <f t="shared" si="12"/>
        <v>#VALUE!</v>
      </c>
      <c r="J451" s="124" t="e">
        <f t="shared" si="13"/>
        <v>#VALUE!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40930</v>
      </c>
      <c r="F452" s="122">
        <f>work!I452+work!J452</f>
        <v>31250</v>
      </c>
      <c r="G452" s="113"/>
      <c r="H452" s="123" t="str">
        <f>work!L452</f>
        <v>20150608</v>
      </c>
      <c r="I452" s="124">
        <f t="shared" si="12"/>
        <v>40930</v>
      </c>
      <c r="J452" s="124">
        <f t="shared" si="13"/>
        <v>31250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69161</v>
      </c>
      <c r="F453" s="122">
        <f>work!I453+work!J453</f>
        <v>12510</v>
      </c>
      <c r="G453" s="113"/>
      <c r="H453" s="123" t="str">
        <f>work!L453</f>
        <v>20150608</v>
      </c>
      <c r="I453" s="124">
        <f t="shared" si="12"/>
        <v>69161</v>
      </c>
      <c r="J453" s="124">
        <f t="shared" si="13"/>
        <v>12510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24260</v>
      </c>
      <c r="F454" s="122">
        <f>work!I454+work!J454</f>
        <v>0</v>
      </c>
      <c r="G454" s="113"/>
      <c r="H454" s="123" t="str">
        <f>work!L454</f>
        <v>20150608</v>
      </c>
      <c r="I454" s="124">
        <f t="shared" si="12"/>
        <v>24260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3501788</v>
      </c>
      <c r="F455" s="122">
        <f>work!I455+work!J455</f>
        <v>5747031</v>
      </c>
      <c r="G455" s="113"/>
      <c r="H455" s="123" t="str">
        <f>work!L455</f>
        <v>20150608</v>
      </c>
      <c r="I455" s="124">
        <f t="shared" si="12"/>
        <v>3501788</v>
      </c>
      <c r="J455" s="124">
        <f t="shared" si="13"/>
        <v>5747031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1579523</v>
      </c>
      <c r="F456" s="122">
        <f>work!I456+work!J456</f>
        <v>428447</v>
      </c>
      <c r="G456" s="113"/>
      <c r="H456" s="123" t="str">
        <f>work!L456</f>
        <v>20150707</v>
      </c>
      <c r="I456" s="124">
        <f t="shared" si="12"/>
        <v>1579523</v>
      </c>
      <c r="J456" s="124">
        <f t="shared" si="13"/>
        <v>428447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61760</v>
      </c>
      <c r="F457" s="122">
        <f>work!I457+work!J457</f>
        <v>0</v>
      </c>
      <c r="G457" s="113"/>
      <c r="H457" s="123" t="str">
        <f>work!L457</f>
        <v>20150608</v>
      </c>
      <c r="I457" s="124">
        <f t="shared" si="12"/>
        <v>61760</v>
      </c>
      <c r="J457" s="124">
        <f t="shared" si="13"/>
        <v>0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12061737</v>
      </c>
      <c r="F458" s="122">
        <f>work!I458+work!J458</f>
        <v>5493534</v>
      </c>
      <c r="G458" s="113"/>
      <c r="H458" s="123" t="str">
        <f>work!L458</f>
        <v>20150608</v>
      </c>
      <c r="I458" s="124">
        <f t="shared" si="12"/>
        <v>12061737</v>
      </c>
      <c r="J458" s="124">
        <f t="shared" si="13"/>
        <v>5493534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2229686</v>
      </c>
      <c r="F459" s="122">
        <f>work!I459+work!J459</f>
        <v>69600</v>
      </c>
      <c r="G459" s="113"/>
      <c r="H459" s="123" t="str">
        <f>work!L459</f>
        <v>20150608</v>
      </c>
      <c r="I459" s="124">
        <f t="shared" si="12"/>
        <v>2229686</v>
      </c>
      <c r="J459" s="124">
        <f t="shared" si="13"/>
        <v>69600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2998603</v>
      </c>
      <c r="F460" s="122">
        <f>work!I460+work!J460</f>
        <v>34525</v>
      </c>
      <c r="G460" s="113"/>
      <c r="H460" s="123" t="str">
        <f>work!L460</f>
        <v>20150707</v>
      </c>
      <c r="I460" s="124">
        <f t="shared" si="12"/>
        <v>2998603</v>
      </c>
      <c r="J460" s="124">
        <f t="shared" si="13"/>
        <v>34525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3867367</v>
      </c>
      <c r="F461" s="122">
        <f>work!I461+work!J461</f>
        <v>0</v>
      </c>
      <c r="G461" s="113"/>
      <c r="H461" s="123" t="str">
        <f>work!L461</f>
        <v>20150608</v>
      </c>
      <c r="I461" s="124">
        <f t="shared" si="12"/>
        <v>3867367</v>
      </c>
      <c r="J461" s="124">
        <f t="shared" si="13"/>
        <v>0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1854648</v>
      </c>
      <c r="F462" s="122">
        <f>work!I462+work!J462</f>
        <v>11738588</v>
      </c>
      <c r="G462" s="113"/>
      <c r="H462" s="123" t="str">
        <f>work!L462</f>
        <v>20150608</v>
      </c>
      <c r="I462" s="124">
        <f t="shared" si="12"/>
        <v>1854648</v>
      </c>
      <c r="J462" s="124">
        <f t="shared" si="13"/>
        <v>11738588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4340907</v>
      </c>
      <c r="F463" s="122">
        <f>work!I463+work!J463</f>
        <v>88050</v>
      </c>
      <c r="G463" s="113"/>
      <c r="H463" s="123" t="str">
        <f>work!L463</f>
        <v>20150608</v>
      </c>
      <c r="I463" s="124">
        <f t="shared" si="12"/>
        <v>4340907</v>
      </c>
      <c r="J463" s="124">
        <f t="shared" si="13"/>
        <v>88050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2400572</v>
      </c>
      <c r="F464" s="122">
        <f>work!I464+work!J464</f>
        <v>34606</v>
      </c>
      <c r="G464" s="113"/>
      <c r="H464" s="123" t="str">
        <f>work!L464</f>
        <v>20150608</v>
      </c>
      <c r="I464" s="124">
        <f t="shared" si="12"/>
        <v>2400572</v>
      </c>
      <c r="J464" s="124">
        <f t="shared" si="13"/>
        <v>34606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549076</v>
      </c>
      <c r="F465" s="122">
        <f>work!I465+work!J465</f>
        <v>20400</v>
      </c>
      <c r="G465" s="113"/>
      <c r="H465" s="123" t="str">
        <f>work!L465</f>
        <v>20150707</v>
      </c>
      <c r="I465" s="124">
        <f t="shared" si="12"/>
        <v>549076</v>
      </c>
      <c r="J465" s="124">
        <f t="shared" si="13"/>
        <v>20400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59068</v>
      </c>
      <c r="F466" s="122">
        <f>work!I466+work!J466</f>
        <v>0</v>
      </c>
      <c r="G466" s="121"/>
      <c r="H466" s="123" t="str">
        <f>work!L466</f>
        <v>20150608</v>
      </c>
      <c r="I466" s="124">
        <f t="shared" si="12"/>
        <v>59068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482296</v>
      </c>
      <c r="F467" s="122">
        <f>work!I467+work!J467</f>
        <v>144650</v>
      </c>
      <c r="G467" s="113"/>
      <c r="H467" s="123" t="str">
        <f>work!L467</f>
        <v>20150608</v>
      </c>
      <c r="I467" s="124">
        <f t="shared" si="12"/>
        <v>482296</v>
      </c>
      <c r="J467" s="124">
        <f t="shared" si="13"/>
        <v>144650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1741876</v>
      </c>
      <c r="F468" s="122">
        <f>work!I468+work!J468</f>
        <v>210606</v>
      </c>
      <c r="G468" s="113"/>
      <c r="H468" s="123" t="str">
        <f>work!L468</f>
        <v>20150608</v>
      </c>
      <c r="I468" s="124">
        <f t="shared" si="12"/>
        <v>1741876</v>
      </c>
      <c r="J468" s="124">
        <f t="shared" si="13"/>
        <v>210606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1626143</v>
      </c>
      <c r="F469" s="122">
        <f>work!I469+work!J469</f>
        <v>92489</v>
      </c>
      <c r="G469" s="113"/>
      <c r="H469" s="123" t="str">
        <f>work!L469</f>
        <v>20150608</v>
      </c>
      <c r="I469" s="124">
        <f t="shared" si="12"/>
        <v>1626143</v>
      </c>
      <c r="J469" s="124">
        <f t="shared" si="13"/>
        <v>92489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 t="e">
        <f>work!G470+work!H470</f>
        <v>#VALUE!</v>
      </c>
      <c r="F470" s="122" t="e">
        <f>work!I470+work!J470</f>
        <v>#VALUE!</v>
      </c>
      <c r="G470" s="113"/>
      <c r="H470" s="123" t="str">
        <f>work!L470</f>
        <v>No report</v>
      </c>
      <c r="I470" s="124" t="e">
        <f t="shared" si="12"/>
        <v>#VALUE!</v>
      </c>
      <c r="J470" s="124" t="e">
        <f t="shared" si="13"/>
        <v>#VALUE!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217785</v>
      </c>
      <c r="F471" s="122">
        <f>work!I471+work!J471</f>
        <v>26500</v>
      </c>
      <c r="G471" s="113"/>
      <c r="H471" s="123" t="str">
        <f>work!L471</f>
        <v>20150707</v>
      </c>
      <c r="I471" s="124">
        <f t="shared" si="12"/>
        <v>217785</v>
      </c>
      <c r="J471" s="124">
        <f t="shared" si="13"/>
        <v>26500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364448</v>
      </c>
      <c r="F472" s="122">
        <f>work!I472+work!J472</f>
        <v>680000</v>
      </c>
      <c r="G472" s="113"/>
      <c r="H472" s="123" t="str">
        <f>work!L472</f>
        <v>20150608</v>
      </c>
      <c r="I472" s="124">
        <f t="shared" si="12"/>
        <v>364448</v>
      </c>
      <c r="J472" s="124">
        <f t="shared" si="13"/>
        <v>680000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215884</v>
      </c>
      <c r="F473" s="122">
        <f>work!I473+work!J473</f>
        <v>3700</v>
      </c>
      <c r="G473" s="113"/>
      <c r="H473" s="123" t="str">
        <f>work!L473</f>
        <v>20150608</v>
      </c>
      <c r="I473" s="124">
        <f t="shared" si="12"/>
        <v>215884</v>
      </c>
      <c r="J473" s="124">
        <f t="shared" si="13"/>
        <v>3700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3486328</v>
      </c>
      <c r="F474" s="122">
        <f>work!I474+work!J474</f>
        <v>3310000</v>
      </c>
      <c r="G474" s="113"/>
      <c r="H474" s="123" t="str">
        <f>work!L474</f>
        <v>20150707</v>
      </c>
      <c r="I474" s="124">
        <f t="shared" si="12"/>
        <v>3486328</v>
      </c>
      <c r="J474" s="124">
        <f t="shared" si="13"/>
        <v>3310000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1300485</v>
      </c>
      <c r="F475" s="122">
        <f>work!I475+work!J475</f>
        <v>0</v>
      </c>
      <c r="G475" s="113"/>
      <c r="H475" s="123" t="str">
        <f>work!L475</f>
        <v>20150608</v>
      </c>
      <c r="I475" s="124">
        <f t="shared" si="12"/>
        <v>1300485</v>
      </c>
      <c r="J475" s="124">
        <f t="shared" si="13"/>
        <v>0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728265</v>
      </c>
      <c r="G476" s="113"/>
      <c r="H476" s="123" t="str">
        <f>work!L476</f>
        <v>20150608</v>
      </c>
      <c r="I476" s="124">
        <f t="shared" si="12"/>
        <v>0</v>
      </c>
      <c r="J476" s="124">
        <f t="shared" si="13"/>
        <v>728265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1912926</v>
      </c>
      <c r="F477" s="122">
        <f>work!I477+work!J477</f>
        <v>230782</v>
      </c>
      <c r="G477" s="113"/>
      <c r="H477" s="123" t="str">
        <f>work!L477</f>
        <v>20150608</v>
      </c>
      <c r="I477" s="124">
        <f t="shared" si="12"/>
        <v>1912926</v>
      </c>
      <c r="J477" s="124">
        <f t="shared" si="13"/>
        <v>230782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165476</v>
      </c>
      <c r="F478" s="122">
        <f>work!I478+work!J478</f>
        <v>75560</v>
      </c>
      <c r="G478" s="113"/>
      <c r="H478" s="123" t="str">
        <f>work!L478</f>
        <v>20150608</v>
      </c>
      <c r="I478" s="124">
        <f t="shared" si="12"/>
        <v>165476</v>
      </c>
      <c r="J478" s="124">
        <f t="shared" si="13"/>
        <v>75560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2982506</v>
      </c>
      <c r="F479" s="122">
        <f>work!I479+work!J479</f>
        <v>4327030</v>
      </c>
      <c r="G479" s="113"/>
      <c r="H479" s="123" t="str">
        <f>work!L479</f>
        <v>20150608</v>
      </c>
      <c r="I479" s="124">
        <f t="shared" si="12"/>
        <v>2982506</v>
      </c>
      <c r="J479" s="124">
        <f t="shared" si="13"/>
        <v>4327030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227932</v>
      </c>
      <c r="F480" s="122">
        <f>work!I480+work!J480</f>
        <v>37500</v>
      </c>
      <c r="G480" s="113"/>
      <c r="H480" s="123" t="str">
        <f>work!L480</f>
        <v>20150608</v>
      </c>
      <c r="I480" s="124">
        <f aca="true" t="shared" si="14" ref="I480:I543">E480</f>
        <v>227932</v>
      </c>
      <c r="J480" s="124">
        <f aca="true" t="shared" si="15" ref="J480:J543">F480</f>
        <v>37500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 t="e">
        <f>work!G481+work!H481</f>
        <v>#VALUE!</v>
      </c>
      <c r="F481" s="122" t="e">
        <f>work!I481+work!J481</f>
        <v>#VALUE!</v>
      </c>
      <c r="G481" s="113"/>
      <c r="H481" s="123" t="str">
        <f>work!L481</f>
        <v>No report</v>
      </c>
      <c r="I481" s="124" t="e">
        <f t="shared" si="14"/>
        <v>#VALUE!</v>
      </c>
      <c r="J481" s="124" t="e">
        <f t="shared" si="15"/>
        <v>#VALUE!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323409</v>
      </c>
      <c r="F482" s="122">
        <f>work!I482+work!J482</f>
        <v>1571754</v>
      </c>
      <c r="G482" s="113"/>
      <c r="H482" s="123" t="str">
        <f>work!L482</f>
        <v>20150608</v>
      </c>
      <c r="I482" s="124">
        <f t="shared" si="14"/>
        <v>323409</v>
      </c>
      <c r="J482" s="124">
        <f t="shared" si="15"/>
        <v>1571754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309973</v>
      </c>
      <c r="F483" s="122">
        <f>work!I483+work!J483</f>
        <v>0</v>
      </c>
      <c r="G483" s="113"/>
      <c r="H483" s="123" t="str">
        <f>work!L483</f>
        <v>20150608</v>
      </c>
      <c r="I483" s="124">
        <f t="shared" si="14"/>
        <v>309973</v>
      </c>
      <c r="J483" s="124">
        <f t="shared" si="15"/>
        <v>0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 t="e">
        <f>work!G484+work!H484</f>
        <v>#VALUE!</v>
      </c>
      <c r="F484" s="122" t="e">
        <f>work!I484+work!J484</f>
        <v>#VALUE!</v>
      </c>
      <c r="G484" s="113"/>
      <c r="H484" s="123" t="str">
        <f>work!L484</f>
        <v>No report</v>
      </c>
      <c r="I484" s="124" t="e">
        <f t="shared" si="14"/>
        <v>#VALUE!</v>
      </c>
      <c r="J484" s="124" t="e">
        <f t="shared" si="15"/>
        <v>#VALUE!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928470</v>
      </c>
      <c r="F485" s="122">
        <f>work!I485+work!J485</f>
        <v>1162015</v>
      </c>
      <c r="G485" s="113"/>
      <c r="H485" s="123" t="str">
        <f>work!L485</f>
        <v>20150707</v>
      </c>
      <c r="I485" s="124">
        <f t="shared" si="14"/>
        <v>928470</v>
      </c>
      <c r="J485" s="124">
        <f t="shared" si="15"/>
        <v>1162015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 t="e">
        <f>work!G486+work!H486</f>
        <v>#VALUE!</v>
      </c>
      <c r="F486" s="122" t="e">
        <f>work!I486+work!J486</f>
        <v>#VALUE!</v>
      </c>
      <c r="G486" s="113"/>
      <c r="H486" s="123" t="str">
        <f>work!L486</f>
        <v>No report</v>
      </c>
      <c r="I486" s="124" t="e">
        <f t="shared" si="14"/>
        <v>#VALUE!</v>
      </c>
      <c r="J486" s="124" t="e">
        <f t="shared" si="15"/>
        <v>#VALUE!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 t="e">
        <f>work!G487+work!H487</f>
        <v>#VALUE!</v>
      </c>
      <c r="F487" s="122" t="e">
        <f>work!I487+work!J487</f>
        <v>#VALUE!</v>
      </c>
      <c r="G487" s="113"/>
      <c r="H487" s="123" t="str">
        <f>work!L487</f>
        <v>No report</v>
      </c>
      <c r="I487" s="124" t="e">
        <f t="shared" si="14"/>
        <v>#VALUE!</v>
      </c>
      <c r="J487" s="124" t="e">
        <f t="shared" si="15"/>
        <v>#VALUE!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281602</v>
      </c>
      <c r="F488" s="122">
        <f>work!I488+work!J488</f>
        <v>159570</v>
      </c>
      <c r="G488" s="113"/>
      <c r="H488" s="123" t="str">
        <f>work!L488</f>
        <v>20150608</v>
      </c>
      <c r="I488" s="124">
        <f t="shared" si="14"/>
        <v>281602</v>
      </c>
      <c r="J488" s="124">
        <f t="shared" si="15"/>
        <v>159570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263692</v>
      </c>
      <c r="F489" s="122">
        <f>work!I489+work!J489</f>
        <v>119495</v>
      </c>
      <c r="G489" s="113"/>
      <c r="H489" s="123" t="str">
        <f>work!L489</f>
        <v>20150608</v>
      </c>
      <c r="I489" s="124">
        <f t="shared" si="14"/>
        <v>263692</v>
      </c>
      <c r="J489" s="124">
        <f t="shared" si="15"/>
        <v>119495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205245</v>
      </c>
      <c r="F490" s="122">
        <f>work!I490+work!J490</f>
        <v>1900</v>
      </c>
      <c r="G490" s="113"/>
      <c r="H490" s="123" t="str">
        <f>work!L490</f>
        <v>20150608</v>
      </c>
      <c r="I490" s="124">
        <f t="shared" si="14"/>
        <v>205245</v>
      </c>
      <c r="J490" s="124">
        <f t="shared" si="15"/>
        <v>1900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1705165</v>
      </c>
      <c r="F491" s="122">
        <f>work!I491+work!J491</f>
        <v>3769561</v>
      </c>
      <c r="G491" s="113"/>
      <c r="H491" s="123" t="str">
        <f>work!L491</f>
        <v>20150608</v>
      </c>
      <c r="I491" s="124">
        <f t="shared" si="14"/>
        <v>1705165</v>
      </c>
      <c r="J491" s="124">
        <f t="shared" si="15"/>
        <v>3769561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818261</v>
      </c>
      <c r="F492" s="122">
        <f>work!I492+work!J492</f>
        <v>124437</v>
      </c>
      <c r="G492" s="113"/>
      <c r="H492" s="123" t="str">
        <f>work!L492</f>
        <v>20150707</v>
      </c>
      <c r="I492" s="124">
        <f t="shared" si="14"/>
        <v>818261</v>
      </c>
      <c r="J492" s="124">
        <f t="shared" si="15"/>
        <v>124437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398974</v>
      </c>
      <c r="F493" s="122">
        <f>work!I493+work!J493</f>
        <v>1040216</v>
      </c>
      <c r="G493" s="113"/>
      <c r="H493" s="123" t="str">
        <f>work!L493</f>
        <v>20150608</v>
      </c>
      <c r="I493" s="124">
        <f t="shared" si="14"/>
        <v>398974</v>
      </c>
      <c r="J493" s="124">
        <f t="shared" si="15"/>
        <v>1040216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53250</v>
      </c>
      <c r="F494" s="122">
        <f>work!I494+work!J494</f>
        <v>82692</v>
      </c>
      <c r="G494" s="113"/>
      <c r="H494" s="123" t="str">
        <f>work!L494</f>
        <v>20150608</v>
      </c>
      <c r="I494" s="124">
        <f t="shared" si="14"/>
        <v>53250</v>
      </c>
      <c r="J494" s="124">
        <f t="shared" si="15"/>
        <v>82692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3000</v>
      </c>
      <c r="F495" s="122">
        <f>work!I495+work!J495</f>
        <v>30565</v>
      </c>
      <c r="G495" s="113"/>
      <c r="H495" s="123" t="str">
        <f>work!L495</f>
        <v>20150707</v>
      </c>
      <c r="I495" s="124">
        <f t="shared" si="14"/>
        <v>3000</v>
      </c>
      <c r="J495" s="124">
        <f t="shared" si="15"/>
        <v>30565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22780</v>
      </c>
      <c r="F496" s="122">
        <f>work!I496+work!J496</f>
        <v>5000</v>
      </c>
      <c r="G496" s="113"/>
      <c r="H496" s="123" t="str">
        <f>work!L496</f>
        <v>20150608</v>
      </c>
      <c r="I496" s="124">
        <f t="shared" si="14"/>
        <v>22780</v>
      </c>
      <c r="J496" s="124">
        <f t="shared" si="15"/>
        <v>5000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81200</v>
      </c>
      <c r="F497" s="122">
        <f>work!I497+work!J497</f>
        <v>5600</v>
      </c>
      <c r="G497" s="113"/>
      <c r="H497" s="123" t="str">
        <f>work!L497</f>
        <v>20150608</v>
      </c>
      <c r="I497" s="124">
        <f t="shared" si="14"/>
        <v>81200</v>
      </c>
      <c r="J497" s="124">
        <f t="shared" si="15"/>
        <v>5600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86483</v>
      </c>
      <c r="F498" s="122">
        <f>work!I498+work!J498</f>
        <v>1900</v>
      </c>
      <c r="G498" s="113"/>
      <c r="H498" s="123" t="str">
        <f>work!L498</f>
        <v>20150608</v>
      </c>
      <c r="I498" s="124">
        <f t="shared" si="14"/>
        <v>86483</v>
      </c>
      <c r="J498" s="124">
        <f t="shared" si="15"/>
        <v>1900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84390</v>
      </c>
      <c r="F499" s="122">
        <f>work!I499+work!J499</f>
        <v>456500</v>
      </c>
      <c r="G499" s="113"/>
      <c r="H499" s="123" t="str">
        <f>work!L499</f>
        <v>20150707</v>
      </c>
      <c r="I499" s="124">
        <f t="shared" si="14"/>
        <v>84390</v>
      </c>
      <c r="J499" s="124">
        <f t="shared" si="15"/>
        <v>456500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23875</v>
      </c>
      <c r="F500" s="122">
        <f>work!I500+work!J500</f>
        <v>13309</v>
      </c>
      <c r="G500" s="113"/>
      <c r="H500" s="123" t="str">
        <f>work!L500</f>
        <v>20150608</v>
      </c>
      <c r="I500" s="124">
        <f t="shared" si="14"/>
        <v>23875</v>
      </c>
      <c r="J500" s="124">
        <f t="shared" si="15"/>
        <v>13309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194255</v>
      </c>
      <c r="F501" s="122">
        <f>work!I501+work!J501</f>
        <v>242397</v>
      </c>
      <c r="G501" s="113"/>
      <c r="H501" s="123" t="str">
        <f>work!L501</f>
        <v>20150608</v>
      </c>
      <c r="I501" s="124">
        <f t="shared" si="14"/>
        <v>194255</v>
      </c>
      <c r="J501" s="124">
        <f t="shared" si="15"/>
        <v>242397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322489</v>
      </c>
      <c r="F502" s="122">
        <f>work!I502+work!J502</f>
        <v>99408</v>
      </c>
      <c r="G502" s="113"/>
      <c r="H502" s="123" t="s">
        <v>9</v>
      </c>
      <c r="I502" s="124">
        <f t="shared" si="14"/>
        <v>322489</v>
      </c>
      <c r="J502" s="124">
        <f t="shared" si="15"/>
        <v>99408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24800</v>
      </c>
      <c r="F503" s="122">
        <f>work!I503+work!J503</f>
        <v>170584</v>
      </c>
      <c r="G503" s="113"/>
      <c r="H503" s="123" t="str">
        <f>work!L503</f>
        <v>20150707</v>
      </c>
      <c r="I503" s="124">
        <f t="shared" si="14"/>
        <v>24800</v>
      </c>
      <c r="J503" s="124">
        <f t="shared" si="15"/>
        <v>170584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152940</v>
      </c>
      <c r="F504" s="122">
        <f>work!I504+work!J504</f>
        <v>39000</v>
      </c>
      <c r="G504" s="113"/>
      <c r="H504" s="123" t="str">
        <f>work!L504</f>
        <v>20150608</v>
      </c>
      <c r="I504" s="124">
        <f t="shared" si="14"/>
        <v>152940</v>
      </c>
      <c r="J504" s="124">
        <f t="shared" si="15"/>
        <v>39000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3450</v>
      </c>
      <c r="F505" s="122">
        <f>work!I505+work!J505</f>
        <v>5200</v>
      </c>
      <c r="G505" s="113"/>
      <c r="H505" s="123" t="str">
        <f>work!L505</f>
        <v>20150608</v>
      </c>
      <c r="I505" s="124">
        <f t="shared" si="14"/>
        <v>3450</v>
      </c>
      <c r="J505" s="124">
        <f t="shared" si="15"/>
        <v>5200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125171</v>
      </c>
      <c r="F506" s="122">
        <f>work!I506+work!J506</f>
        <v>102833</v>
      </c>
      <c r="G506" s="113"/>
      <c r="H506" s="123" t="str">
        <f>work!L506</f>
        <v>20150608</v>
      </c>
      <c r="I506" s="124">
        <f t="shared" si="14"/>
        <v>125171</v>
      </c>
      <c r="J506" s="124">
        <f t="shared" si="15"/>
        <v>102833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192000</v>
      </c>
      <c r="F507" s="122">
        <f>work!I507+work!J507</f>
        <v>66713</v>
      </c>
      <c r="G507" s="113"/>
      <c r="H507" s="123" t="str">
        <f>work!L507</f>
        <v>20150707</v>
      </c>
      <c r="I507" s="124">
        <f t="shared" si="14"/>
        <v>192000</v>
      </c>
      <c r="J507" s="124">
        <f t="shared" si="15"/>
        <v>66713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188171</v>
      </c>
      <c r="F508" s="122">
        <f>work!I508+work!J508</f>
        <v>500</v>
      </c>
      <c r="G508" s="113"/>
      <c r="H508" s="123" t="str">
        <f>work!L508</f>
        <v>20150608</v>
      </c>
      <c r="I508" s="124">
        <f t="shared" si="14"/>
        <v>188171</v>
      </c>
      <c r="J508" s="124">
        <f t="shared" si="15"/>
        <v>500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332652</v>
      </c>
      <c r="F509" s="122">
        <f>work!I509+work!J509</f>
        <v>570500</v>
      </c>
      <c r="G509" s="113"/>
      <c r="H509" s="123" t="str">
        <f>work!L509</f>
        <v>20150608</v>
      </c>
      <c r="I509" s="124">
        <f t="shared" si="14"/>
        <v>332652</v>
      </c>
      <c r="J509" s="124">
        <f t="shared" si="15"/>
        <v>570500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1913681</v>
      </c>
      <c r="F510" s="122">
        <f>work!I510+work!J510</f>
        <v>441231</v>
      </c>
      <c r="G510" s="113"/>
      <c r="H510" s="123" t="str">
        <f>work!L510</f>
        <v>20150707</v>
      </c>
      <c r="I510" s="124">
        <f t="shared" si="14"/>
        <v>1913681</v>
      </c>
      <c r="J510" s="124">
        <f t="shared" si="15"/>
        <v>441231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2346644</v>
      </c>
      <c r="F511" s="122">
        <f>work!I511+work!J511</f>
        <v>809651</v>
      </c>
      <c r="G511" s="113"/>
      <c r="H511" s="123" t="str">
        <f>work!L511</f>
        <v>20150707</v>
      </c>
      <c r="I511" s="124">
        <f t="shared" si="14"/>
        <v>2346644</v>
      </c>
      <c r="J511" s="124">
        <f t="shared" si="15"/>
        <v>809651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 t="e">
        <f>work!G512+work!H512</f>
        <v>#VALUE!</v>
      </c>
      <c r="F512" s="122" t="e">
        <f>work!I512+work!J512</f>
        <v>#VALUE!</v>
      </c>
      <c r="G512" s="113"/>
      <c r="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 t="e">
        <f>work!G513+work!H513</f>
        <v>#VALUE!</v>
      </c>
      <c r="F513" s="122" t="e">
        <f>work!I513+work!J513</f>
        <v>#VALUE!</v>
      </c>
      <c r="G513" s="113"/>
      <c r="H513" s="123" t="str">
        <f>work!L513</f>
        <v>No report</v>
      </c>
      <c r="I513" s="124" t="e">
        <f t="shared" si="14"/>
        <v>#VALUE!</v>
      </c>
      <c r="J513" s="124" t="e">
        <f t="shared" si="15"/>
        <v>#VALUE!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4050973</v>
      </c>
      <c r="F514" s="122">
        <f>work!I514+work!J514</f>
        <v>3200799</v>
      </c>
      <c r="G514" s="113"/>
      <c r="H514" s="123" t="str">
        <f>work!L514</f>
        <v>20150608</v>
      </c>
      <c r="I514" s="124">
        <f t="shared" si="14"/>
        <v>4050973</v>
      </c>
      <c r="J514" s="124">
        <f t="shared" si="15"/>
        <v>3200799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 t="e">
        <f>work!G515+work!H515</f>
        <v>#VALUE!</v>
      </c>
      <c r="F515" s="122" t="e">
        <f>work!I515+work!J515</f>
        <v>#VALUE!</v>
      </c>
      <c r="G515" s="113"/>
      <c r="H515" s="123" t="str">
        <f>work!L515</f>
        <v>No report</v>
      </c>
      <c r="I515" s="124" t="e">
        <f t="shared" si="14"/>
        <v>#VALUE!</v>
      </c>
      <c r="J515" s="124" t="e">
        <f t="shared" si="15"/>
        <v>#VALUE!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2150436</v>
      </c>
      <c r="F516" s="122">
        <f>work!I516+work!J516</f>
        <v>11197937</v>
      </c>
      <c r="G516" s="113"/>
      <c r="H516" s="123" t="str">
        <f>work!L516</f>
        <v>20150707</v>
      </c>
      <c r="I516" s="124">
        <f t="shared" si="14"/>
        <v>2150436</v>
      </c>
      <c r="J516" s="124">
        <f t="shared" si="15"/>
        <v>11197937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>
        <f>work!G517+work!H517</f>
        <v>409078</v>
      </c>
      <c r="F517" s="122">
        <f>work!I517+work!J517</f>
        <v>857700</v>
      </c>
      <c r="G517" s="113"/>
      <c r="H517" s="123" t="str">
        <f>work!L517</f>
        <v>20150608</v>
      </c>
      <c r="I517" s="124">
        <f t="shared" si="14"/>
        <v>409078</v>
      </c>
      <c r="J517" s="124">
        <f t="shared" si="15"/>
        <v>857700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8429604</v>
      </c>
      <c r="F518" s="122">
        <f>work!I518+work!J518</f>
        <v>495145</v>
      </c>
      <c r="G518" s="113"/>
      <c r="H518" s="123" t="str">
        <f>work!L518</f>
        <v>20150707</v>
      </c>
      <c r="I518" s="124">
        <f t="shared" si="14"/>
        <v>8429604</v>
      </c>
      <c r="J518" s="124">
        <f t="shared" si="15"/>
        <v>495145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138569</v>
      </c>
      <c r="F519" s="122">
        <f>work!I519+work!J519</f>
        <v>35000</v>
      </c>
      <c r="G519" s="113"/>
      <c r="H519" s="123" t="str">
        <f>work!L519</f>
        <v>20150608</v>
      </c>
      <c r="I519" s="124">
        <f t="shared" si="14"/>
        <v>138569</v>
      </c>
      <c r="J519" s="124">
        <f t="shared" si="15"/>
        <v>35000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0</v>
      </c>
      <c r="F520" s="122">
        <f>work!I520+work!J520</f>
        <v>0</v>
      </c>
      <c r="G520" s="113"/>
      <c r="H520" s="123" t="str">
        <f>work!L520</f>
        <v>20150707</v>
      </c>
      <c r="I520" s="124">
        <f t="shared" si="14"/>
        <v>0</v>
      </c>
      <c r="J520" s="124">
        <f t="shared" si="15"/>
        <v>0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1313101</v>
      </c>
      <c r="F521" s="122">
        <f>work!I521+work!J521</f>
        <v>1909483</v>
      </c>
      <c r="G521" s="113"/>
      <c r="H521" s="123" t="str">
        <f>work!L521</f>
        <v>20150608</v>
      </c>
      <c r="I521" s="124">
        <f t="shared" si="14"/>
        <v>1313101</v>
      </c>
      <c r="J521" s="124">
        <f t="shared" si="15"/>
        <v>1909483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890537</v>
      </c>
      <c r="F522" s="122">
        <f>work!I522+work!J522</f>
        <v>2771581</v>
      </c>
      <c r="G522" s="113"/>
      <c r="H522" s="123" t="str">
        <f>work!L522</f>
        <v>20150707</v>
      </c>
      <c r="I522" s="124">
        <f t="shared" si="14"/>
        <v>890537</v>
      </c>
      <c r="J522" s="124">
        <f t="shared" si="15"/>
        <v>2771581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 t="e">
        <f>work!G523+work!H523</f>
        <v>#VALUE!</v>
      </c>
      <c r="F523" s="122" t="e">
        <f>work!I523+work!J523</f>
        <v>#VALUE!</v>
      </c>
      <c r="G523" s="113"/>
      <c r="H523" s="123" t="str">
        <f>work!L523</f>
        <v>No report</v>
      </c>
      <c r="I523" s="124" t="e">
        <f t="shared" si="14"/>
        <v>#VALUE!</v>
      </c>
      <c r="J523" s="124" t="e">
        <f t="shared" si="15"/>
        <v>#VALUE!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104937</v>
      </c>
      <c r="F524" s="122">
        <f>work!I524+work!J524</f>
        <v>4952</v>
      </c>
      <c r="G524" s="113"/>
      <c r="H524" s="123" t="str">
        <f>work!L524</f>
        <v>20150707</v>
      </c>
      <c r="I524" s="124">
        <f t="shared" si="14"/>
        <v>104937</v>
      </c>
      <c r="J524" s="124">
        <f t="shared" si="15"/>
        <v>4952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159700</v>
      </c>
      <c r="F525" s="122">
        <f>work!I525+work!J525</f>
        <v>0</v>
      </c>
      <c r="G525" s="113"/>
      <c r="H525" s="123" t="str">
        <f>work!L525</f>
        <v>20150608</v>
      </c>
      <c r="I525" s="124">
        <f t="shared" si="14"/>
        <v>159700</v>
      </c>
      <c r="J525" s="124">
        <f t="shared" si="15"/>
        <v>0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208281</v>
      </c>
      <c r="F526" s="122">
        <f>work!I526+work!J526</f>
        <v>44960</v>
      </c>
      <c r="G526" s="113"/>
      <c r="H526" s="123" t="str">
        <f>work!L526</f>
        <v>20150608</v>
      </c>
      <c r="I526" s="124">
        <f t="shared" si="14"/>
        <v>208281</v>
      </c>
      <c r="J526" s="124">
        <f t="shared" si="15"/>
        <v>44960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67033</v>
      </c>
      <c r="F527" s="122">
        <f>work!I527+work!J527</f>
        <v>7050</v>
      </c>
      <c r="G527" s="113"/>
      <c r="H527" s="123" t="str">
        <f>work!L527</f>
        <v>20150608</v>
      </c>
      <c r="I527" s="124">
        <f t="shared" si="14"/>
        <v>67033</v>
      </c>
      <c r="J527" s="124">
        <f t="shared" si="15"/>
        <v>7050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3671274</v>
      </c>
      <c r="F528" s="122">
        <f>work!I528+work!J528</f>
        <v>189243</v>
      </c>
      <c r="G528" s="113"/>
      <c r="H528" s="123" t="str">
        <f>work!L528</f>
        <v>20150608</v>
      </c>
      <c r="I528" s="124">
        <f t="shared" si="14"/>
        <v>3671274</v>
      </c>
      <c r="J528" s="124">
        <f t="shared" si="15"/>
        <v>189243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651346</v>
      </c>
      <c r="F529" s="122">
        <f>work!I529+work!J529</f>
        <v>31960</v>
      </c>
      <c r="G529" s="113"/>
      <c r="H529" s="123" t="str">
        <f>work!L529</f>
        <v>20150707</v>
      </c>
      <c r="I529" s="124">
        <f t="shared" si="14"/>
        <v>651346</v>
      </c>
      <c r="J529" s="124">
        <f t="shared" si="15"/>
        <v>31960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>
        <f>work!G530+work!H530</f>
        <v>0</v>
      </c>
      <c r="F530" s="122">
        <f>work!I530+work!J530</f>
        <v>0</v>
      </c>
      <c r="G530" s="113"/>
      <c r="H530" s="123" t="str">
        <f>work!L530</f>
        <v>20150608</v>
      </c>
      <c r="I530" s="124">
        <f t="shared" si="14"/>
        <v>0</v>
      </c>
      <c r="J530" s="124">
        <f t="shared" si="15"/>
        <v>0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537635</v>
      </c>
      <c r="F531" s="122">
        <f>work!I531+work!J531</f>
        <v>99444</v>
      </c>
      <c r="G531" s="113"/>
      <c r="H531" s="123" t="str">
        <f>work!L531</f>
        <v>20150707</v>
      </c>
      <c r="I531" s="124">
        <f t="shared" si="14"/>
        <v>537635</v>
      </c>
      <c r="J531" s="124">
        <f t="shared" si="15"/>
        <v>99444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7500</v>
      </c>
      <c r="F532" s="122">
        <f>work!I532+work!J532</f>
        <v>212000</v>
      </c>
      <c r="G532" s="113"/>
      <c r="H532" s="123" t="str">
        <f>work!L532</f>
        <v>20150608</v>
      </c>
      <c r="I532" s="124">
        <f t="shared" si="14"/>
        <v>7500</v>
      </c>
      <c r="J532" s="124">
        <f t="shared" si="15"/>
        <v>212000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>
        <f>work!G533+work!H533</f>
        <v>16095</v>
      </c>
      <c r="F533" s="122">
        <f>work!I533+work!J533</f>
        <v>350</v>
      </c>
      <c r="G533" s="113"/>
      <c r="H533" s="123" t="str">
        <f>work!L533</f>
        <v>20150507</v>
      </c>
      <c r="I533" s="124">
        <f t="shared" si="14"/>
        <v>16095</v>
      </c>
      <c r="J533" s="124">
        <f t="shared" si="15"/>
        <v>350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825190</v>
      </c>
      <c r="F534" s="122">
        <f>work!I534+work!J534</f>
        <v>417990</v>
      </c>
      <c r="G534" s="113"/>
      <c r="H534" s="123" t="str">
        <f>work!L534</f>
        <v>20150608</v>
      </c>
      <c r="I534" s="124">
        <f t="shared" si="14"/>
        <v>825190</v>
      </c>
      <c r="J534" s="124">
        <f t="shared" si="15"/>
        <v>417990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62812</v>
      </c>
      <c r="F535" s="122">
        <f>work!I535+work!J535</f>
        <v>54489</v>
      </c>
      <c r="G535" s="113"/>
      <c r="H535" s="123" t="str">
        <f>work!L535</f>
        <v>20150608</v>
      </c>
      <c r="I535" s="124">
        <f t="shared" si="14"/>
        <v>62812</v>
      </c>
      <c r="J535" s="124">
        <f t="shared" si="15"/>
        <v>54489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225075</v>
      </c>
      <c r="F536" s="122">
        <f>work!I536+work!J536</f>
        <v>1751</v>
      </c>
      <c r="G536" s="113"/>
      <c r="H536" s="123" t="str">
        <f>work!L536</f>
        <v>20150608</v>
      </c>
      <c r="I536" s="124">
        <f t="shared" si="14"/>
        <v>225075</v>
      </c>
      <c r="J536" s="124">
        <f t="shared" si="15"/>
        <v>1751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17250</v>
      </c>
      <c r="F537" s="122">
        <f>work!I537+work!J537</f>
        <v>134680</v>
      </c>
      <c r="G537" s="113"/>
      <c r="H537" s="123" t="str">
        <f>work!L537</f>
        <v>20150608</v>
      </c>
      <c r="I537" s="124">
        <f t="shared" si="14"/>
        <v>17250</v>
      </c>
      <c r="J537" s="124">
        <f t="shared" si="15"/>
        <v>134680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78708</v>
      </c>
      <c r="F538" s="122">
        <f>work!I538+work!J538</f>
        <v>22458</v>
      </c>
      <c r="G538" s="113"/>
      <c r="H538" s="123" t="str">
        <f>work!L538</f>
        <v>20150608</v>
      </c>
      <c r="I538" s="124">
        <f t="shared" si="14"/>
        <v>78708</v>
      </c>
      <c r="J538" s="124">
        <f t="shared" si="15"/>
        <v>22458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116539</v>
      </c>
      <c r="F539" s="122">
        <f>work!I539+work!J539</f>
        <v>133130</v>
      </c>
      <c r="G539" s="113"/>
      <c r="H539" s="123" t="str">
        <f>work!L539</f>
        <v>20150608</v>
      </c>
      <c r="I539" s="124">
        <f t="shared" si="14"/>
        <v>116539</v>
      </c>
      <c r="J539" s="124">
        <f t="shared" si="15"/>
        <v>133130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267371</v>
      </c>
      <c r="F540" s="122">
        <f>work!I540+work!J540</f>
        <v>32470</v>
      </c>
      <c r="G540" s="113"/>
      <c r="H540" s="123" t="str">
        <f>work!L540</f>
        <v>20150608</v>
      </c>
      <c r="I540" s="124">
        <f t="shared" si="14"/>
        <v>267371</v>
      </c>
      <c r="J540" s="124">
        <f t="shared" si="15"/>
        <v>32470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408248</v>
      </c>
      <c r="F541" s="122">
        <f>work!I541+work!J541</f>
        <v>217388</v>
      </c>
      <c r="G541" s="113"/>
      <c r="H541" s="123" t="str">
        <f>work!L541</f>
        <v>20150707</v>
      </c>
      <c r="I541" s="124">
        <f t="shared" si="14"/>
        <v>408248</v>
      </c>
      <c r="J541" s="124">
        <f t="shared" si="15"/>
        <v>217388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34965</v>
      </c>
      <c r="F542" s="122">
        <f>work!I542+work!J542</f>
        <v>104825</v>
      </c>
      <c r="G542" s="113"/>
      <c r="H542" s="123" t="str">
        <f>work!L542</f>
        <v>20150608</v>
      </c>
      <c r="I542" s="124">
        <f t="shared" si="14"/>
        <v>34965</v>
      </c>
      <c r="J542" s="124">
        <f t="shared" si="15"/>
        <v>104825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55250</v>
      </c>
      <c r="F543" s="122">
        <f>work!I543+work!J543</f>
        <v>17752</v>
      </c>
      <c r="G543" s="113"/>
      <c r="H543" s="123" t="str">
        <f>work!L543</f>
        <v>20150608</v>
      </c>
      <c r="I543" s="124">
        <f t="shared" si="14"/>
        <v>55250</v>
      </c>
      <c r="J543" s="124">
        <f t="shared" si="15"/>
        <v>17752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131813</v>
      </c>
      <c r="F544" s="122">
        <f>work!I544+work!J544</f>
        <v>157119</v>
      </c>
      <c r="G544" s="113"/>
      <c r="H544" s="123" t="str">
        <f>work!L544</f>
        <v>20150608</v>
      </c>
      <c r="I544" s="124">
        <f aca="true" t="shared" si="16" ref="I544:I598">E544</f>
        <v>131813</v>
      </c>
      <c r="J544" s="124">
        <f aca="true" t="shared" si="17" ref="J544:J598">F544</f>
        <v>157119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45700</v>
      </c>
      <c r="F545" s="122">
        <f>work!I545+work!J545</f>
        <v>21550</v>
      </c>
      <c r="G545" s="113"/>
      <c r="H545" s="123" t="str">
        <f>work!L545</f>
        <v>20150608</v>
      </c>
      <c r="I545" s="124">
        <f t="shared" si="16"/>
        <v>45700</v>
      </c>
      <c r="J545" s="124">
        <f t="shared" si="17"/>
        <v>21550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52925</v>
      </c>
      <c r="F546" s="122">
        <f>work!I546+work!J546</f>
        <v>5300</v>
      </c>
      <c r="G546" s="113"/>
      <c r="H546" s="123" t="str">
        <f>work!L546</f>
        <v>20150608</v>
      </c>
      <c r="I546" s="124">
        <f t="shared" si="16"/>
        <v>52925</v>
      </c>
      <c r="J546" s="124">
        <f t="shared" si="17"/>
        <v>5300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925761</v>
      </c>
      <c r="F547" s="122">
        <f>work!I547+work!J547</f>
        <v>96408</v>
      </c>
      <c r="G547" s="113"/>
      <c r="H547" s="123" t="str">
        <f>work!L547</f>
        <v>20150707</v>
      </c>
      <c r="I547" s="124">
        <f t="shared" si="16"/>
        <v>925761</v>
      </c>
      <c r="J547" s="124">
        <f t="shared" si="17"/>
        <v>96408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157819</v>
      </c>
      <c r="F548" s="122">
        <f>work!I548+work!J548</f>
        <v>0</v>
      </c>
      <c r="G548" s="113"/>
      <c r="H548" s="123" t="str">
        <f>work!L548</f>
        <v>20150608</v>
      </c>
      <c r="I548" s="124">
        <f t="shared" si="16"/>
        <v>157819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97762</v>
      </c>
      <c r="F549" s="122">
        <f>work!I549+work!J549</f>
        <v>12302</v>
      </c>
      <c r="G549" s="113"/>
      <c r="H549" s="123" t="str">
        <f>work!L549</f>
        <v>20150608</v>
      </c>
      <c r="I549" s="124">
        <f t="shared" si="16"/>
        <v>97762</v>
      </c>
      <c r="J549" s="124">
        <f t="shared" si="17"/>
        <v>12302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72680</v>
      </c>
      <c r="F550" s="122">
        <f>work!I550+work!J550</f>
        <v>4850</v>
      </c>
      <c r="G550" s="113"/>
      <c r="H550" s="123" t="str">
        <f>work!L550</f>
        <v>20150608</v>
      </c>
      <c r="I550" s="124">
        <f t="shared" si="16"/>
        <v>72680</v>
      </c>
      <c r="J550" s="124">
        <f t="shared" si="17"/>
        <v>4850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1228174</v>
      </c>
      <c r="F551" s="122">
        <f>work!I551+work!J551</f>
        <v>48896</v>
      </c>
      <c r="G551" s="113"/>
      <c r="H551" s="123" t="str">
        <f>work!L551</f>
        <v>20150707</v>
      </c>
      <c r="I551" s="124">
        <f t="shared" si="16"/>
        <v>1228174</v>
      </c>
      <c r="J551" s="124">
        <f t="shared" si="17"/>
        <v>48896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>
        <f>work!G552+work!H552</f>
        <v>0</v>
      </c>
      <c r="F552" s="122">
        <f>work!I552+work!J552</f>
        <v>0</v>
      </c>
      <c r="G552" s="121"/>
      <c r="H552" s="123" t="str">
        <f>work!L552</f>
        <v>20150608</v>
      </c>
      <c r="I552" s="124">
        <f t="shared" si="16"/>
        <v>0</v>
      </c>
      <c r="J552" s="124">
        <f t="shared" si="17"/>
        <v>0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208047</v>
      </c>
      <c r="F553" s="122">
        <f>work!I553+work!J553</f>
        <v>70045</v>
      </c>
      <c r="G553" s="113"/>
      <c r="H553" s="123" t="str">
        <f>work!L553</f>
        <v>20150608</v>
      </c>
      <c r="I553" s="124">
        <f t="shared" si="16"/>
        <v>208047</v>
      </c>
      <c r="J553" s="124">
        <f t="shared" si="17"/>
        <v>70045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1137665</v>
      </c>
      <c r="F554" s="122">
        <f>work!I554+work!J554</f>
        <v>400835</v>
      </c>
      <c r="G554" s="113"/>
      <c r="H554" s="123" t="str">
        <f>work!L554</f>
        <v>20150707</v>
      </c>
      <c r="I554" s="124">
        <f t="shared" si="16"/>
        <v>1137665</v>
      </c>
      <c r="J554" s="124">
        <f t="shared" si="17"/>
        <v>400835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1190207</v>
      </c>
      <c r="F555" s="122">
        <f>work!I555+work!J555</f>
        <v>1985600</v>
      </c>
      <c r="G555" s="113"/>
      <c r="H555" s="123" t="str">
        <f>work!L555</f>
        <v>20150707</v>
      </c>
      <c r="I555" s="124">
        <f t="shared" si="16"/>
        <v>1190207</v>
      </c>
      <c r="J555" s="124">
        <f t="shared" si="17"/>
        <v>1985600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1870528</v>
      </c>
      <c r="F556" s="122">
        <f>work!I556+work!J556</f>
        <v>399536</v>
      </c>
      <c r="G556" s="113"/>
      <c r="H556" s="123" t="str">
        <f>work!L556</f>
        <v>20150608</v>
      </c>
      <c r="I556" s="124">
        <f t="shared" si="16"/>
        <v>1870528</v>
      </c>
      <c r="J556" s="124">
        <f t="shared" si="17"/>
        <v>399536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1437998</v>
      </c>
      <c r="F557" s="122">
        <f>work!I557+work!J557</f>
        <v>1641592</v>
      </c>
      <c r="G557" s="113"/>
      <c r="H557" s="123" t="s">
        <v>9</v>
      </c>
      <c r="I557" s="124">
        <f t="shared" si="16"/>
        <v>1437998</v>
      </c>
      <c r="J557" s="124">
        <f t="shared" si="17"/>
        <v>1641592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587440</v>
      </c>
      <c r="F558" s="122">
        <f>work!I558+work!J558</f>
        <v>9301</v>
      </c>
      <c r="G558" s="113"/>
      <c r="H558" s="123" t="str">
        <f>work!L558</f>
        <v>20150608</v>
      </c>
      <c r="I558" s="124">
        <f t="shared" si="16"/>
        <v>587440</v>
      </c>
      <c r="J558" s="124">
        <f t="shared" si="17"/>
        <v>9301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62342</v>
      </c>
      <c r="F559" s="122">
        <f>work!I559+work!J559</f>
        <v>186308</v>
      </c>
      <c r="G559" s="113"/>
      <c r="H559" s="123" t="str">
        <f>work!L559</f>
        <v>20150608</v>
      </c>
      <c r="I559" s="124">
        <f t="shared" si="16"/>
        <v>62342</v>
      </c>
      <c r="J559" s="124">
        <f t="shared" si="17"/>
        <v>186308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>
        <f>work!G560+work!H560</f>
        <v>726975</v>
      </c>
      <c r="F560" s="122">
        <f>work!I560+work!J560</f>
        <v>1108200</v>
      </c>
      <c r="G560" s="113"/>
      <c r="H560" s="123" t="str">
        <f>work!L560</f>
        <v>20150608</v>
      </c>
      <c r="I560" s="124">
        <f t="shared" si="16"/>
        <v>726975</v>
      </c>
      <c r="J560" s="124">
        <f t="shared" si="17"/>
        <v>1108200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339704</v>
      </c>
      <c r="F561" s="122">
        <f>work!I561+work!J561</f>
        <v>37800</v>
      </c>
      <c r="G561" s="113"/>
      <c r="H561" s="123" t="str">
        <f>work!L561</f>
        <v>20150608</v>
      </c>
      <c r="I561" s="124">
        <f t="shared" si="16"/>
        <v>339704</v>
      </c>
      <c r="J561" s="124">
        <f t="shared" si="17"/>
        <v>37800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580733</v>
      </c>
      <c r="F562" s="122">
        <f>work!I562+work!J562</f>
        <v>3975601</v>
      </c>
      <c r="G562" s="113"/>
      <c r="H562" s="123" t="str">
        <f>work!L562</f>
        <v>20150608</v>
      </c>
      <c r="I562" s="124">
        <f t="shared" si="16"/>
        <v>580733</v>
      </c>
      <c r="J562" s="124">
        <f t="shared" si="17"/>
        <v>3975601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671671</v>
      </c>
      <c r="F563" s="122">
        <f>work!I563+work!J563</f>
        <v>2806085</v>
      </c>
      <c r="G563" s="113"/>
      <c r="H563" s="123" t="str">
        <f>work!L563</f>
        <v>20150608</v>
      </c>
      <c r="I563" s="124">
        <f t="shared" si="16"/>
        <v>671671</v>
      </c>
      <c r="J563" s="124">
        <f t="shared" si="17"/>
        <v>2806085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1482316</v>
      </c>
      <c r="F564" s="122">
        <f>work!I564+work!J564</f>
        <v>321793</v>
      </c>
      <c r="G564" s="113"/>
      <c r="H564" s="123" t="str">
        <f>work!L564</f>
        <v>20150608</v>
      </c>
      <c r="I564" s="124">
        <f t="shared" si="16"/>
        <v>1482316</v>
      </c>
      <c r="J564" s="124">
        <f t="shared" si="17"/>
        <v>321793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737963</v>
      </c>
      <c r="F565" s="122">
        <f>work!I565+work!J565</f>
        <v>2203</v>
      </c>
      <c r="G565" s="113"/>
      <c r="H565" s="123" t="str">
        <f>work!L565</f>
        <v>20150707</v>
      </c>
      <c r="I565" s="124">
        <f t="shared" si="16"/>
        <v>737963</v>
      </c>
      <c r="J565" s="124">
        <f t="shared" si="17"/>
        <v>2203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412203</v>
      </c>
      <c r="F566" s="122">
        <f>work!I566+work!J566</f>
        <v>895087</v>
      </c>
      <c r="G566" s="113"/>
      <c r="H566" s="123" t="str">
        <f>work!L566</f>
        <v>20150608</v>
      </c>
      <c r="I566" s="124">
        <f t="shared" si="16"/>
        <v>412203</v>
      </c>
      <c r="J566" s="124">
        <f t="shared" si="17"/>
        <v>895087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525793</v>
      </c>
      <c r="F567" s="122">
        <f>work!I567+work!J567</f>
        <v>54829</v>
      </c>
      <c r="G567" s="113"/>
      <c r="H567" s="123" t="str">
        <f>work!L567</f>
        <v>20150608</v>
      </c>
      <c r="I567" s="124">
        <f t="shared" si="16"/>
        <v>525793</v>
      </c>
      <c r="J567" s="124">
        <f t="shared" si="17"/>
        <v>54829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191630</v>
      </c>
      <c r="F568" s="122">
        <f>work!I568+work!J568</f>
        <v>88003</v>
      </c>
      <c r="G568" s="113"/>
      <c r="H568" s="123" t="str">
        <f>work!L568</f>
        <v>20150608</v>
      </c>
      <c r="I568" s="124">
        <f t="shared" si="16"/>
        <v>191630</v>
      </c>
      <c r="J568" s="124">
        <f t="shared" si="17"/>
        <v>88003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1216564</v>
      </c>
      <c r="F569" s="122">
        <f>work!I569+work!J569</f>
        <v>921410</v>
      </c>
      <c r="G569" s="113"/>
      <c r="H569" s="123" t="str">
        <f>work!L569</f>
        <v>20150608</v>
      </c>
      <c r="I569" s="124">
        <f t="shared" si="16"/>
        <v>1216564</v>
      </c>
      <c r="J569" s="124">
        <f t="shared" si="17"/>
        <v>921410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>
        <f>work!G570+work!H570</f>
        <v>65506</v>
      </c>
      <c r="F570" s="122">
        <f>work!I570+work!J570</f>
        <v>7900</v>
      </c>
      <c r="G570" s="113"/>
      <c r="H570" s="123" t="str">
        <f>work!L570</f>
        <v>20150608</v>
      </c>
      <c r="I570" s="124">
        <f t="shared" si="16"/>
        <v>65506</v>
      </c>
      <c r="J570" s="124">
        <f t="shared" si="17"/>
        <v>7900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1894708</v>
      </c>
      <c r="F571" s="122">
        <f>work!I571+work!J571</f>
        <v>290452</v>
      </c>
      <c r="G571" s="113"/>
      <c r="H571" s="123" t="str">
        <f>work!L571</f>
        <v>20150608</v>
      </c>
      <c r="I571" s="124">
        <f t="shared" si="16"/>
        <v>1894708</v>
      </c>
      <c r="J571" s="124">
        <f t="shared" si="17"/>
        <v>290452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1498920</v>
      </c>
      <c r="F572" s="122">
        <f>work!I572+work!J572</f>
        <v>721059</v>
      </c>
      <c r="G572" s="113"/>
      <c r="H572" s="123" t="str">
        <f>work!L572</f>
        <v>20150608</v>
      </c>
      <c r="I572" s="124">
        <f t="shared" si="16"/>
        <v>1498920</v>
      </c>
      <c r="J572" s="124">
        <f t="shared" si="17"/>
        <v>721059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4340447</v>
      </c>
      <c r="F573" s="122">
        <f>work!I573+work!J573</f>
        <v>1196342</v>
      </c>
      <c r="G573" s="113"/>
      <c r="H573" s="123" t="str">
        <f>work!L573</f>
        <v>20150707</v>
      </c>
      <c r="I573" s="124">
        <f t="shared" si="16"/>
        <v>4340447</v>
      </c>
      <c r="J573" s="124">
        <f t="shared" si="17"/>
        <v>1196342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>
        <f>work!G574+work!H574</f>
        <v>400</v>
      </c>
      <c r="F574" s="122">
        <f>work!I574+work!J574</f>
        <v>0</v>
      </c>
      <c r="G574" s="113"/>
      <c r="H574" s="123" t="str">
        <f>work!L574</f>
        <v>20150608</v>
      </c>
      <c r="I574" s="124">
        <f t="shared" si="16"/>
        <v>400</v>
      </c>
      <c r="J574" s="124">
        <f t="shared" si="17"/>
        <v>0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872819</v>
      </c>
      <c r="F575" s="122">
        <f>work!I575+work!J575</f>
        <v>3</v>
      </c>
      <c r="G575" s="113"/>
      <c r="H575" s="123" t="str">
        <f>work!L575</f>
        <v>20150608</v>
      </c>
      <c r="I575" s="124">
        <f t="shared" si="16"/>
        <v>872819</v>
      </c>
      <c r="J575" s="124">
        <f t="shared" si="17"/>
        <v>3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 t="e">
        <f>work!G576+work!H576</f>
        <v>#VALUE!</v>
      </c>
      <c r="F576" s="122" t="e">
        <f>work!I576+work!J576</f>
        <v>#VALUE!</v>
      </c>
      <c r="G576" s="113"/>
      <c r="H576" s="123" t="str">
        <f>work!L576</f>
        <v>No report</v>
      </c>
      <c r="I576" s="124" t="e">
        <f t="shared" si="16"/>
        <v>#VALUE!</v>
      </c>
      <c r="J576" s="124" t="e">
        <f t="shared" si="17"/>
        <v>#VALUE!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46700</v>
      </c>
      <c r="F577" s="122">
        <f>work!I577+work!J577</f>
        <v>293150</v>
      </c>
      <c r="G577" s="113"/>
      <c r="H577" s="123" t="str">
        <f>work!L577</f>
        <v>20150707</v>
      </c>
      <c r="I577" s="124">
        <f t="shared" si="16"/>
        <v>46700</v>
      </c>
      <c r="J577" s="124">
        <f t="shared" si="17"/>
        <v>293150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383598</v>
      </c>
      <c r="F578" s="122">
        <f>work!I578+work!J578</f>
        <v>56993</v>
      </c>
      <c r="G578" s="113"/>
      <c r="H578" s="123" t="str">
        <f>work!L578</f>
        <v>20150608</v>
      </c>
      <c r="I578" s="124">
        <f t="shared" si="16"/>
        <v>383598</v>
      </c>
      <c r="J578" s="124">
        <f t="shared" si="17"/>
        <v>56993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 t="e">
        <f>work!G579+work!H579</f>
        <v>#VALUE!</v>
      </c>
      <c r="F579" s="122" t="e">
        <f>work!I579+work!J579</f>
        <v>#VALUE!</v>
      </c>
      <c r="G579" s="113"/>
      <c r="H579" s="123" t="str">
        <f>work!L579</f>
        <v>No report</v>
      </c>
      <c r="I579" s="124" t="e">
        <f t="shared" si="16"/>
        <v>#VALUE!</v>
      </c>
      <c r="J579" s="124" t="e">
        <f t="shared" si="17"/>
        <v>#VALUE!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581750</v>
      </c>
      <c r="F580" s="122">
        <f>work!I580+work!J580</f>
        <v>41100</v>
      </c>
      <c r="G580" s="113"/>
      <c r="H580" s="123" t="str">
        <f>work!L580</f>
        <v>20150608</v>
      </c>
      <c r="I580" s="124">
        <f t="shared" si="16"/>
        <v>581750</v>
      </c>
      <c r="J580" s="124">
        <f t="shared" si="17"/>
        <v>41100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109528</v>
      </c>
      <c r="F581" s="122">
        <f>work!I581+work!J581</f>
        <v>174718</v>
      </c>
      <c r="G581" s="113"/>
      <c r="H581" s="123" t="str">
        <f>work!L581</f>
        <v>20150608</v>
      </c>
      <c r="I581" s="124">
        <f t="shared" si="16"/>
        <v>109528</v>
      </c>
      <c r="J581" s="124">
        <f t="shared" si="17"/>
        <v>174718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>
        <f>work!G582+work!H582</f>
        <v>0</v>
      </c>
      <c r="F582" s="122">
        <f>work!I582+work!J582</f>
        <v>745424</v>
      </c>
      <c r="G582" s="113"/>
      <c r="H582" s="123" t="str">
        <f>work!L582</f>
        <v>20150608</v>
      </c>
      <c r="I582" s="124">
        <f t="shared" si="16"/>
        <v>0</v>
      </c>
      <c r="J582" s="124">
        <f t="shared" si="17"/>
        <v>745424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29410</v>
      </c>
      <c r="F583" s="122">
        <f>work!I583+work!J583</f>
        <v>2560</v>
      </c>
      <c r="G583" s="113"/>
      <c r="H583" s="123" t="str">
        <f>work!L583</f>
        <v>20150608</v>
      </c>
      <c r="I583" s="124">
        <f t="shared" si="16"/>
        <v>29410</v>
      </c>
      <c r="J583" s="124">
        <f t="shared" si="17"/>
        <v>2560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6250</v>
      </c>
      <c r="F584" s="122">
        <f>work!I584+work!J584</f>
        <v>75696</v>
      </c>
      <c r="G584" s="113"/>
      <c r="H584" s="123" t="str">
        <f>work!L584</f>
        <v>20150608</v>
      </c>
      <c r="I584" s="124">
        <f t="shared" si="16"/>
        <v>6250</v>
      </c>
      <c r="J584" s="124">
        <f t="shared" si="17"/>
        <v>75696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146098</v>
      </c>
      <c r="F585" s="122">
        <f>work!I585+work!J585</f>
        <v>42900</v>
      </c>
      <c r="G585" s="113"/>
      <c r="H585" s="123" t="str">
        <f>work!L585</f>
        <v>20150608</v>
      </c>
      <c r="I585" s="124">
        <f t="shared" si="16"/>
        <v>146098</v>
      </c>
      <c r="J585" s="124">
        <f t="shared" si="17"/>
        <v>42900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96907</v>
      </c>
      <c r="F586" s="122">
        <f>work!I586+work!J586</f>
        <v>55609</v>
      </c>
      <c r="G586" s="113"/>
      <c r="H586" s="123" t="str">
        <f>work!L586</f>
        <v>20150608</v>
      </c>
      <c r="I586" s="124">
        <f t="shared" si="16"/>
        <v>96907</v>
      </c>
      <c r="J586" s="124">
        <f t="shared" si="17"/>
        <v>55609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80996</v>
      </c>
      <c r="F587" s="122">
        <f>work!I587+work!J587</f>
        <v>19801</v>
      </c>
      <c r="G587" s="113"/>
      <c r="H587" s="123" t="str">
        <f>work!L587</f>
        <v>20150608</v>
      </c>
      <c r="I587" s="124">
        <f t="shared" si="16"/>
        <v>80996</v>
      </c>
      <c r="J587" s="124">
        <f t="shared" si="17"/>
        <v>19801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49210</v>
      </c>
      <c r="F588" s="122">
        <f>work!I588+work!J588</f>
        <v>15000</v>
      </c>
      <c r="G588" s="113"/>
      <c r="H588" s="123" t="str">
        <f>work!L588</f>
        <v>20150608</v>
      </c>
      <c r="I588" s="124">
        <f t="shared" si="16"/>
        <v>49210</v>
      </c>
      <c r="J588" s="124">
        <f t="shared" si="17"/>
        <v>15000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30820</v>
      </c>
      <c r="F589" s="122">
        <f>work!I589+work!J589</f>
        <v>192350</v>
      </c>
      <c r="G589" s="113"/>
      <c r="H589" s="123" t="str">
        <f>work!L589</f>
        <v>20150707</v>
      </c>
      <c r="I589" s="124">
        <f t="shared" si="16"/>
        <v>30820</v>
      </c>
      <c r="J589" s="124">
        <f t="shared" si="17"/>
        <v>192350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353033</v>
      </c>
      <c r="F590" s="122">
        <f>work!I590+work!J590</f>
        <v>1778769</v>
      </c>
      <c r="G590" s="113"/>
      <c r="H590" s="123" t="str">
        <f>work!L590</f>
        <v>20150608</v>
      </c>
      <c r="I590" s="124">
        <f t="shared" si="16"/>
        <v>353033</v>
      </c>
      <c r="J590" s="124">
        <f t="shared" si="17"/>
        <v>1778769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18500</v>
      </c>
      <c r="F591" s="122">
        <f>work!I591+work!J591</f>
        <v>20628</v>
      </c>
      <c r="G591" s="113"/>
      <c r="H591" s="123" t="str">
        <f>work!L591</f>
        <v>20150608</v>
      </c>
      <c r="I591" s="124">
        <f t="shared" si="16"/>
        <v>18500</v>
      </c>
      <c r="J591" s="124">
        <f t="shared" si="17"/>
        <v>20628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221559</v>
      </c>
      <c r="F593" s="122">
        <f>work!I593+work!J593</f>
        <v>8212</v>
      </c>
      <c r="G593" s="113"/>
      <c r="H593" s="123" t="str">
        <f>work!L593</f>
        <v>20150608</v>
      </c>
      <c r="I593" s="124">
        <f t="shared" si="16"/>
        <v>221559</v>
      </c>
      <c r="J593" s="124">
        <f t="shared" si="17"/>
        <v>8212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147522</v>
      </c>
      <c r="F594" s="122">
        <f>work!I594+work!J594</f>
        <v>33500</v>
      </c>
      <c r="G594" s="113"/>
      <c r="H594" s="123" t="str">
        <f>work!L594</f>
        <v>20150608</v>
      </c>
      <c r="I594" s="124">
        <f t="shared" si="16"/>
        <v>147522</v>
      </c>
      <c r="J594" s="124">
        <f t="shared" si="17"/>
        <v>33500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35465</v>
      </c>
      <c r="F595" s="122">
        <f>work!I595+work!J595</f>
        <v>79451</v>
      </c>
      <c r="G595" s="113"/>
      <c r="H595" s="123" t="str">
        <f>work!L595</f>
        <v>20150608</v>
      </c>
      <c r="I595" s="124">
        <f t="shared" si="16"/>
        <v>35465</v>
      </c>
      <c r="J595" s="124">
        <f t="shared" si="17"/>
        <v>79451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119111</v>
      </c>
      <c r="F596" s="122">
        <f>work!I596+work!J596</f>
        <v>115200</v>
      </c>
      <c r="G596" s="113"/>
      <c r="H596" s="123" t="str">
        <f>work!L596</f>
        <v>20150707</v>
      </c>
      <c r="I596" s="124">
        <f t="shared" si="16"/>
        <v>119111</v>
      </c>
      <c r="J596" s="124">
        <f t="shared" si="17"/>
        <v>115200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28023</v>
      </c>
      <c r="F597" s="122">
        <f>work!I597+work!J597</f>
        <v>919250</v>
      </c>
      <c r="G597" s="113"/>
      <c r="H597" s="123" t="str">
        <f>work!L597</f>
        <v>20150707</v>
      </c>
      <c r="I597" s="124">
        <f t="shared" si="16"/>
        <v>28023</v>
      </c>
      <c r="J597" s="124">
        <f t="shared" si="17"/>
        <v>919250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176000</v>
      </c>
      <c r="F598" s="122">
        <f>work!I598+work!J598</f>
        <v>12474486</v>
      </c>
      <c r="G598" s="113"/>
      <c r="H598" s="123" t="str">
        <f>work!L598</f>
        <v>20150608</v>
      </c>
      <c r="I598" s="124">
        <f t="shared" si="16"/>
        <v>176000</v>
      </c>
      <c r="J598" s="124">
        <f t="shared" si="17"/>
        <v>12474486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January-May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January-May 2015</v>
      </c>
      <c r="M2" s="149"/>
      <c r="N2" s="149"/>
      <c r="O2" s="149"/>
      <c r="P2" s="149"/>
      <c r="Q2" s="149"/>
      <c r="R2" s="150"/>
    </row>
    <row r="3" spans="1:18" ht="15.75">
      <c r="A3" s="1" t="s">
        <v>2313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7/7/2015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7/7/2015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396616270</v>
      </c>
      <c r="D8" s="44">
        <f>SUM(top_20_ytd!D7+top_20_ytd!E7)</f>
        <v>186722924</v>
      </c>
      <c r="E8" s="44">
        <f>SUM(top_20_ytd!F7+top_20_ytd!G7)</f>
        <v>209893346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396616270</v>
      </c>
      <c r="P8" s="169">
        <f t="shared" si="3"/>
        <v>186722924</v>
      </c>
      <c r="Q8" s="169">
        <f t="shared" si="4"/>
        <v>209893346</v>
      </c>
      <c r="R8" s="166"/>
    </row>
    <row r="9" spans="1:18" ht="15">
      <c r="A9" s="18" t="str">
        <f>top_20_ytd!A8</f>
        <v>Hoboken City</v>
      </c>
      <c r="B9" s="18" t="str">
        <f>top_20_ytd!B8</f>
        <v>Hudson</v>
      </c>
      <c r="C9" s="46">
        <f aca="true" t="shared" si="5" ref="C9:C27">D9+E9</f>
        <v>117660158</v>
      </c>
      <c r="D9" s="46">
        <f>SUM(top_20_ytd!D8+top_20_ytd!E8)</f>
        <v>107654436</v>
      </c>
      <c r="E9" s="46">
        <f>SUM(top_20_ytd!F8+top_20_ytd!G8)</f>
        <v>10005722</v>
      </c>
      <c r="F9" s="76"/>
      <c r="G9" s="46"/>
      <c r="K9" s="105"/>
      <c r="L9" s="170">
        <v>2</v>
      </c>
      <c r="M9" s="171" t="str">
        <f t="shared" si="0"/>
        <v>Hoboken City</v>
      </c>
      <c r="N9" s="171" t="str">
        <f t="shared" si="1"/>
        <v>Hudson</v>
      </c>
      <c r="O9" s="172">
        <f t="shared" si="2"/>
        <v>117660158</v>
      </c>
      <c r="P9" s="172">
        <f t="shared" si="3"/>
        <v>107654436</v>
      </c>
      <c r="Q9" s="172">
        <f t="shared" si="4"/>
        <v>10005722</v>
      </c>
      <c r="R9" s="137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95274559</v>
      </c>
      <c r="D10" s="46">
        <f>SUM(top_20_ytd!D9+top_20_ytd!E9)</f>
        <v>28129464</v>
      </c>
      <c r="E10" s="46">
        <f>SUM(top_20_ytd!F9+top_20_ytd!G9)</f>
        <v>67145095</v>
      </c>
      <c r="F10" s="76"/>
      <c r="G10" s="46"/>
      <c r="K10" s="105"/>
      <c r="L10" s="170">
        <v>3</v>
      </c>
      <c r="M10" s="171" t="str">
        <f t="shared" si="0"/>
        <v>Princeton (1114)</v>
      </c>
      <c r="N10" s="171" t="str">
        <f t="shared" si="1"/>
        <v>Mercer</v>
      </c>
      <c r="O10" s="172">
        <f t="shared" si="2"/>
        <v>95274559</v>
      </c>
      <c r="P10" s="172">
        <f t="shared" si="3"/>
        <v>28129464</v>
      </c>
      <c r="Q10" s="172">
        <f t="shared" si="4"/>
        <v>67145095</v>
      </c>
      <c r="R10" s="137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94418157</v>
      </c>
      <c r="D11" s="46">
        <f>SUM(top_20_ytd!D10+top_20_ytd!E10)</f>
        <v>81274360</v>
      </c>
      <c r="E11" s="46">
        <f>SUM(top_20_ytd!F10+top_20_ytd!G10)</f>
        <v>13143797</v>
      </c>
      <c r="F11" s="76"/>
      <c r="G11" s="46"/>
      <c r="K11" s="105"/>
      <c r="L11" s="170">
        <v>4</v>
      </c>
      <c r="M11" s="171" t="str">
        <f t="shared" si="0"/>
        <v>Toms River Township</v>
      </c>
      <c r="N11" s="171" t="str">
        <f t="shared" si="1"/>
        <v>Ocean</v>
      </c>
      <c r="O11" s="172">
        <f t="shared" si="2"/>
        <v>94418157</v>
      </c>
      <c r="P11" s="172">
        <f t="shared" si="3"/>
        <v>81274360</v>
      </c>
      <c r="Q11" s="172">
        <f t="shared" si="4"/>
        <v>13143797</v>
      </c>
      <c r="R11" s="137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64853318</v>
      </c>
      <c r="D12" s="46">
        <f>SUM(top_20_ytd!D11+top_20_ytd!E11)</f>
        <v>15453202</v>
      </c>
      <c r="E12" s="46">
        <f>SUM(top_20_ytd!F11+top_20_ytd!G11)</f>
        <v>49400116</v>
      </c>
      <c r="F12" s="76"/>
      <c r="G12" s="46"/>
      <c r="K12" s="105"/>
      <c r="L12" s="170">
        <v>5</v>
      </c>
      <c r="M12" s="171" t="str">
        <f t="shared" si="0"/>
        <v>Edison Township</v>
      </c>
      <c r="N12" s="171" t="str">
        <f t="shared" si="1"/>
        <v>Middlesex</v>
      </c>
      <c r="O12" s="172">
        <f t="shared" si="2"/>
        <v>64853318</v>
      </c>
      <c r="P12" s="172">
        <f t="shared" si="3"/>
        <v>15453202</v>
      </c>
      <c r="Q12" s="172">
        <f t="shared" si="4"/>
        <v>49400116</v>
      </c>
      <c r="R12" s="137"/>
    </row>
    <row r="13" spans="1:18" ht="15">
      <c r="A13" s="18" t="str">
        <f>top_20_ytd!A12</f>
        <v>Lakewood Township</v>
      </c>
      <c r="B13" s="18" t="str">
        <f>top_20_ytd!B12</f>
        <v>Ocean</v>
      </c>
      <c r="C13" s="46">
        <f t="shared" si="5"/>
        <v>58664268</v>
      </c>
      <c r="D13" s="46">
        <f>SUM(top_20_ytd!D12+top_20_ytd!E12)</f>
        <v>43308942</v>
      </c>
      <c r="E13" s="46">
        <f>SUM(top_20_ytd!F12+top_20_ytd!G12)</f>
        <v>15355326</v>
      </c>
      <c r="F13" s="76"/>
      <c r="G13" s="46"/>
      <c r="K13" s="105"/>
      <c r="L13" s="170">
        <v>6</v>
      </c>
      <c r="M13" s="171" t="str">
        <f t="shared" si="0"/>
        <v>Lakewood Township</v>
      </c>
      <c r="N13" s="171" t="str">
        <f t="shared" si="1"/>
        <v>Ocean</v>
      </c>
      <c r="O13" s="172">
        <f t="shared" si="2"/>
        <v>58664268</v>
      </c>
      <c r="P13" s="172">
        <f t="shared" si="3"/>
        <v>43308942</v>
      </c>
      <c r="Q13" s="172">
        <f t="shared" si="4"/>
        <v>15355326</v>
      </c>
      <c r="R13" s="137"/>
    </row>
    <row r="14" spans="1:18" ht="15">
      <c r="A14" s="18" t="str">
        <f>top_20_ytd!A13</f>
        <v>Middletown Township</v>
      </c>
      <c r="B14" s="18" t="str">
        <f>top_20_ytd!B13</f>
        <v>Monmouth</v>
      </c>
      <c r="C14" s="46">
        <f t="shared" si="5"/>
        <v>58107733</v>
      </c>
      <c r="D14" s="46">
        <f>SUM(top_20_ytd!D13+top_20_ytd!E13)</f>
        <v>19773966</v>
      </c>
      <c r="E14" s="46">
        <f>SUM(top_20_ytd!F13+top_20_ytd!G13)</f>
        <v>38333767</v>
      </c>
      <c r="F14" s="76"/>
      <c r="G14" s="46"/>
      <c r="K14" s="105"/>
      <c r="L14" s="170">
        <v>7</v>
      </c>
      <c r="M14" s="171" t="str">
        <f t="shared" si="0"/>
        <v>Middletown Township</v>
      </c>
      <c r="N14" s="171" t="str">
        <f t="shared" si="1"/>
        <v>Monmouth</v>
      </c>
      <c r="O14" s="172">
        <f t="shared" si="2"/>
        <v>58107733</v>
      </c>
      <c r="P14" s="172">
        <f t="shared" si="3"/>
        <v>19773966</v>
      </c>
      <c r="Q14" s="172">
        <f t="shared" si="4"/>
        <v>38333767</v>
      </c>
      <c r="R14" s="137"/>
    </row>
    <row r="15" spans="1:18" ht="15">
      <c r="A15" s="18" t="str">
        <f>top_20_ytd!A14</f>
        <v>Millville City</v>
      </c>
      <c r="B15" s="18" t="str">
        <f>top_20_ytd!B14</f>
        <v>Cumberland</v>
      </c>
      <c r="C15" s="46">
        <f t="shared" si="5"/>
        <v>50913299</v>
      </c>
      <c r="D15" s="46">
        <f>SUM(top_20_ytd!D14+top_20_ytd!E14)</f>
        <v>3468526</v>
      </c>
      <c r="E15" s="46">
        <f>SUM(top_20_ytd!F14+top_20_ytd!G14)</f>
        <v>47444773</v>
      </c>
      <c r="F15" s="76"/>
      <c r="G15" s="46"/>
      <c r="K15" s="105"/>
      <c r="L15" s="170">
        <v>8</v>
      </c>
      <c r="M15" s="171" t="str">
        <f t="shared" si="0"/>
        <v>Millville City</v>
      </c>
      <c r="N15" s="171" t="str">
        <f t="shared" si="1"/>
        <v>Cumberland</v>
      </c>
      <c r="O15" s="172">
        <f t="shared" si="2"/>
        <v>50913299</v>
      </c>
      <c r="P15" s="172">
        <f t="shared" si="3"/>
        <v>3468526</v>
      </c>
      <c r="Q15" s="172">
        <f t="shared" si="4"/>
        <v>47444773</v>
      </c>
      <c r="R15" s="137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49659495</v>
      </c>
      <c r="D16" s="46">
        <f>SUM(top_20_ytd!D15+top_20_ytd!E15)</f>
        <v>14619244</v>
      </c>
      <c r="E16" s="46">
        <f>SUM(top_20_ytd!F15+top_20_ytd!G15)</f>
        <v>35040251</v>
      </c>
      <c r="G16" s="46"/>
      <c r="K16" s="105"/>
      <c r="L16" s="170">
        <v>9</v>
      </c>
      <c r="M16" s="171" t="str">
        <f t="shared" si="0"/>
        <v>Woodbridge Township</v>
      </c>
      <c r="N16" s="171" t="str">
        <f t="shared" si="1"/>
        <v>Middlesex</v>
      </c>
      <c r="O16" s="172">
        <f t="shared" si="2"/>
        <v>49659495</v>
      </c>
      <c r="P16" s="172">
        <f t="shared" si="3"/>
        <v>14619244</v>
      </c>
      <c r="Q16" s="172">
        <f t="shared" si="4"/>
        <v>35040251</v>
      </c>
      <c r="R16" s="137"/>
    </row>
    <row r="17" spans="1:18" ht="15">
      <c r="A17" s="18" t="str">
        <f>top_20_ytd!A16</f>
        <v>Newark City</v>
      </c>
      <c r="B17" s="18" t="str">
        <f>top_20_ytd!B16</f>
        <v>Essex</v>
      </c>
      <c r="C17" s="46">
        <f t="shared" si="5"/>
        <v>46723663</v>
      </c>
      <c r="D17" s="46">
        <f>SUM(top_20_ytd!D16+top_20_ytd!E16)</f>
        <v>12386710</v>
      </c>
      <c r="E17" s="46">
        <f>SUM(top_20_ytd!F16+top_20_ytd!G16)</f>
        <v>34336953</v>
      </c>
      <c r="G17" s="46"/>
      <c r="K17" s="105"/>
      <c r="L17" s="170">
        <v>10</v>
      </c>
      <c r="M17" s="171" t="str">
        <f t="shared" si="0"/>
        <v>Newark City</v>
      </c>
      <c r="N17" s="171" t="str">
        <f t="shared" si="1"/>
        <v>Essex</v>
      </c>
      <c r="O17" s="172">
        <f t="shared" si="2"/>
        <v>46723663</v>
      </c>
      <c r="P17" s="172">
        <f t="shared" si="3"/>
        <v>12386710</v>
      </c>
      <c r="Q17" s="172">
        <f t="shared" si="4"/>
        <v>34336953</v>
      </c>
      <c r="R17" s="137"/>
    </row>
    <row r="18" spans="1:18" ht="15">
      <c r="A18" s="18" t="str">
        <f>top_20_ytd!A17</f>
        <v>Ocean City</v>
      </c>
      <c r="B18" s="18" t="str">
        <f>top_20_ytd!B17</f>
        <v>Cape May</v>
      </c>
      <c r="C18" s="46">
        <f t="shared" si="5"/>
        <v>43348310</v>
      </c>
      <c r="D18" s="46">
        <f>SUM(top_20_ytd!D17+top_20_ytd!E17)</f>
        <v>33776545</v>
      </c>
      <c r="E18" s="46">
        <f>SUM(top_20_ytd!F17+top_20_ytd!G17)</f>
        <v>9571765</v>
      </c>
      <c r="G18" s="46"/>
      <c r="K18" s="105"/>
      <c r="L18" s="170">
        <v>11</v>
      </c>
      <c r="M18" s="171" t="str">
        <f t="shared" si="0"/>
        <v>Ocean City</v>
      </c>
      <c r="N18" s="171" t="str">
        <f t="shared" si="1"/>
        <v>Cape May</v>
      </c>
      <c r="O18" s="172">
        <f t="shared" si="2"/>
        <v>43348310</v>
      </c>
      <c r="P18" s="172">
        <f t="shared" si="3"/>
        <v>33776545</v>
      </c>
      <c r="Q18" s="172">
        <f t="shared" si="4"/>
        <v>9571765</v>
      </c>
      <c r="R18" s="137"/>
    </row>
    <row r="19" spans="1:18" ht="15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42975765</v>
      </c>
      <c r="D19" s="46">
        <f>SUM(top_20_ytd!D18+top_20_ytd!E18)</f>
        <v>14060267</v>
      </c>
      <c r="E19" s="46">
        <f>SUM(top_20_ytd!F18+top_20_ytd!G18)</f>
        <v>28915498</v>
      </c>
      <c r="G19" s="46"/>
      <c r="K19" s="105"/>
      <c r="L19" s="170">
        <v>12</v>
      </c>
      <c r="M19" s="171" t="str">
        <f t="shared" si="0"/>
        <v>South Brunswick Township</v>
      </c>
      <c r="N19" s="171" t="str">
        <f t="shared" si="1"/>
        <v>Middlesex</v>
      </c>
      <c r="O19" s="172">
        <f t="shared" si="2"/>
        <v>42975765</v>
      </c>
      <c r="P19" s="172">
        <f t="shared" si="3"/>
        <v>14060267</v>
      </c>
      <c r="Q19" s="172">
        <f t="shared" si="4"/>
        <v>28915498</v>
      </c>
      <c r="R19" s="137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42734656</v>
      </c>
      <c r="D20" s="46">
        <f>SUM(top_20_ytd!D19+top_20_ytd!E19)</f>
        <v>8475786</v>
      </c>
      <c r="E20" s="46">
        <f>SUM(top_20_ytd!F19+top_20_ytd!G19)</f>
        <v>34258870</v>
      </c>
      <c r="G20" s="46"/>
      <c r="K20" s="105"/>
      <c r="L20" s="170">
        <v>13</v>
      </c>
      <c r="M20" s="171" t="str">
        <f t="shared" si="0"/>
        <v>Paramus Borough</v>
      </c>
      <c r="N20" s="171" t="str">
        <f t="shared" si="1"/>
        <v>Bergen</v>
      </c>
      <c r="O20" s="172">
        <f t="shared" si="2"/>
        <v>42734656</v>
      </c>
      <c r="P20" s="172">
        <f t="shared" si="3"/>
        <v>8475786</v>
      </c>
      <c r="Q20" s="172">
        <f t="shared" si="4"/>
        <v>34258870</v>
      </c>
      <c r="R20" s="137"/>
    </row>
    <row r="21" spans="1:18" ht="15">
      <c r="A21" s="18" t="str">
        <f>top_20_ytd!A20</f>
        <v>Hackensack City</v>
      </c>
      <c r="B21" s="18" t="str">
        <f>top_20_ytd!B20</f>
        <v>Bergen</v>
      </c>
      <c r="C21" s="46">
        <f t="shared" si="5"/>
        <v>40887084</v>
      </c>
      <c r="D21" s="46">
        <f>SUM(top_20_ytd!D20+top_20_ytd!E20)</f>
        <v>11175929</v>
      </c>
      <c r="E21" s="46">
        <f>SUM(top_20_ytd!F20+top_20_ytd!G20)</f>
        <v>29711155</v>
      </c>
      <c r="G21" s="46"/>
      <c r="K21" s="105"/>
      <c r="L21" s="170">
        <v>14</v>
      </c>
      <c r="M21" s="171" t="str">
        <f t="shared" si="0"/>
        <v>Hackensack City</v>
      </c>
      <c r="N21" s="171" t="str">
        <f t="shared" si="1"/>
        <v>Bergen</v>
      </c>
      <c r="O21" s="172">
        <f t="shared" si="2"/>
        <v>40887084</v>
      </c>
      <c r="P21" s="172">
        <f t="shared" si="3"/>
        <v>11175929</v>
      </c>
      <c r="Q21" s="172">
        <f t="shared" si="4"/>
        <v>29711155</v>
      </c>
      <c r="R21" s="137"/>
    </row>
    <row r="22" spans="1:18" ht="15">
      <c r="A22" s="18" t="str">
        <f>top_20_ytd!A21</f>
        <v>Monroe Township</v>
      </c>
      <c r="B22" s="18" t="str">
        <f>top_20_ytd!B21</f>
        <v>Middlesex</v>
      </c>
      <c r="C22" s="46">
        <f t="shared" si="5"/>
        <v>40432984</v>
      </c>
      <c r="D22" s="46">
        <f>SUM(top_20_ytd!D21+top_20_ytd!E21)</f>
        <v>33205206</v>
      </c>
      <c r="E22" s="46">
        <f>SUM(top_20_ytd!F21+top_20_ytd!G21)</f>
        <v>7227778</v>
      </c>
      <c r="G22" s="46"/>
      <c r="K22" s="105"/>
      <c r="L22" s="170">
        <v>15</v>
      </c>
      <c r="M22" s="171" t="str">
        <f t="shared" si="0"/>
        <v>Monroe Township</v>
      </c>
      <c r="N22" s="171" t="str">
        <f t="shared" si="1"/>
        <v>Middlesex</v>
      </c>
      <c r="O22" s="172">
        <f t="shared" si="2"/>
        <v>40432984</v>
      </c>
      <c r="P22" s="172">
        <f t="shared" si="3"/>
        <v>33205206</v>
      </c>
      <c r="Q22" s="172">
        <f t="shared" si="4"/>
        <v>7227778</v>
      </c>
      <c r="R22" s="137"/>
    </row>
    <row r="23" spans="1:18" ht="15">
      <c r="A23" s="18" t="str">
        <f>top_20_ytd!A22</f>
        <v>Brick Township</v>
      </c>
      <c r="B23" s="18" t="str">
        <f>top_20_ytd!B22</f>
        <v>Ocean</v>
      </c>
      <c r="C23" s="46">
        <f t="shared" si="5"/>
        <v>38288271</v>
      </c>
      <c r="D23" s="46">
        <f>SUM(top_20_ytd!D22+top_20_ytd!E22)</f>
        <v>28786389</v>
      </c>
      <c r="E23" s="46">
        <f>SUM(top_20_ytd!F22+top_20_ytd!G22)</f>
        <v>9501882</v>
      </c>
      <c r="G23" s="46"/>
      <c r="K23" s="105"/>
      <c r="L23" s="170">
        <v>16</v>
      </c>
      <c r="M23" s="171" t="str">
        <f t="shared" si="0"/>
        <v>Brick Township</v>
      </c>
      <c r="N23" s="171" t="str">
        <f t="shared" si="1"/>
        <v>Ocean</v>
      </c>
      <c r="O23" s="172">
        <f t="shared" si="2"/>
        <v>38288271</v>
      </c>
      <c r="P23" s="172">
        <f t="shared" si="3"/>
        <v>28786389</v>
      </c>
      <c r="Q23" s="172">
        <f t="shared" si="4"/>
        <v>9501882</v>
      </c>
      <c r="R23" s="137"/>
    </row>
    <row r="24" spans="1:18" ht="15">
      <c r="A24" s="18" t="str">
        <f>top_20_ytd!A23</f>
        <v>Franklin Township</v>
      </c>
      <c r="B24" s="18" t="str">
        <f>top_20_ytd!B23</f>
        <v>Somerset</v>
      </c>
      <c r="C24" s="46">
        <f t="shared" si="5"/>
        <v>37996489</v>
      </c>
      <c r="D24" s="46">
        <f>SUM(top_20_ytd!D23+top_20_ytd!E23)</f>
        <v>8504696</v>
      </c>
      <c r="E24" s="46">
        <f>SUM(top_20_ytd!F23+top_20_ytd!G23)</f>
        <v>29491793</v>
      </c>
      <c r="G24" s="46"/>
      <c r="K24" s="105"/>
      <c r="L24" s="170">
        <v>17</v>
      </c>
      <c r="M24" s="171" t="str">
        <f t="shared" si="0"/>
        <v>Franklin Township</v>
      </c>
      <c r="N24" s="171" t="str">
        <f t="shared" si="1"/>
        <v>Somerset</v>
      </c>
      <c r="O24" s="172">
        <f t="shared" si="2"/>
        <v>37996489</v>
      </c>
      <c r="P24" s="172">
        <f t="shared" si="3"/>
        <v>8504696</v>
      </c>
      <c r="Q24" s="172">
        <f t="shared" si="4"/>
        <v>29491793</v>
      </c>
      <c r="R24" s="137"/>
    </row>
    <row r="25" spans="1:18" ht="15">
      <c r="A25" s="18" t="str">
        <f>top_20_ytd!A24</f>
        <v>Livingston Township</v>
      </c>
      <c r="B25" s="18" t="str">
        <f>top_20_ytd!B24</f>
        <v>Essex</v>
      </c>
      <c r="C25" s="46">
        <f t="shared" si="5"/>
        <v>37779290</v>
      </c>
      <c r="D25" s="46">
        <f>SUM(top_20_ytd!D24+top_20_ytd!E24)</f>
        <v>28456854</v>
      </c>
      <c r="E25" s="46">
        <f>SUM(top_20_ytd!F24+top_20_ytd!G24)</f>
        <v>9322436</v>
      </c>
      <c r="G25" s="46"/>
      <c r="K25" s="105"/>
      <c r="L25" s="170">
        <v>18</v>
      </c>
      <c r="M25" s="171" t="str">
        <f t="shared" si="0"/>
        <v>Livingston Township</v>
      </c>
      <c r="N25" s="171" t="str">
        <f t="shared" si="1"/>
        <v>Essex</v>
      </c>
      <c r="O25" s="172">
        <f t="shared" si="2"/>
        <v>37779290</v>
      </c>
      <c r="P25" s="172">
        <f t="shared" si="3"/>
        <v>28456854</v>
      </c>
      <c r="Q25" s="172">
        <f t="shared" si="4"/>
        <v>9322436</v>
      </c>
      <c r="R25" s="137"/>
    </row>
    <row r="26" spans="1:18" ht="15">
      <c r="A26" s="18" t="str">
        <f>top_20_ytd!A25</f>
        <v>New Providence Borough</v>
      </c>
      <c r="B26" s="18" t="str">
        <f>top_20_ytd!B25</f>
        <v>Union</v>
      </c>
      <c r="C26" s="46">
        <f t="shared" si="5"/>
        <v>36688828</v>
      </c>
      <c r="D26" s="46">
        <f>SUM(top_20_ytd!D25+top_20_ytd!E25)</f>
        <v>33779513</v>
      </c>
      <c r="E26" s="46">
        <f>SUM(top_20_ytd!F25+top_20_ytd!G25)</f>
        <v>2909315</v>
      </c>
      <c r="G26" s="46"/>
      <c r="K26" s="105"/>
      <c r="L26" s="170">
        <v>19</v>
      </c>
      <c r="M26" s="171" t="str">
        <f t="shared" si="0"/>
        <v>New Providence Borough</v>
      </c>
      <c r="N26" s="171" t="str">
        <f t="shared" si="1"/>
        <v>Union</v>
      </c>
      <c r="O26" s="172">
        <f t="shared" si="2"/>
        <v>36688828</v>
      </c>
      <c r="P26" s="172">
        <f t="shared" si="3"/>
        <v>33779513</v>
      </c>
      <c r="Q26" s="172">
        <f t="shared" si="4"/>
        <v>2909315</v>
      </c>
      <c r="R26" s="137"/>
    </row>
    <row r="27" spans="1:18" ht="15">
      <c r="A27" s="18" t="str">
        <f>top_20_ytd!A26</f>
        <v>Secaucus Town</v>
      </c>
      <c r="B27" s="18" t="str">
        <f>top_20_ytd!B26</f>
        <v>Hudson</v>
      </c>
      <c r="C27" s="46">
        <f t="shared" si="5"/>
        <v>36676023</v>
      </c>
      <c r="D27" s="46">
        <f>SUM(top_20_ytd!D26+top_20_ytd!E26)</f>
        <v>10833894</v>
      </c>
      <c r="E27" s="46">
        <f>SUM(top_20_ytd!F26+top_20_ytd!G26)</f>
        <v>25842129</v>
      </c>
      <c r="G27" s="46"/>
      <c r="K27" s="105"/>
      <c r="L27" s="170">
        <v>20</v>
      </c>
      <c r="M27" s="171" t="str">
        <f t="shared" si="0"/>
        <v>Secaucus Town</v>
      </c>
      <c r="N27" s="171" t="str">
        <f t="shared" si="1"/>
        <v>Hudson</v>
      </c>
      <c r="O27" s="172">
        <f t="shared" si="2"/>
        <v>36676023</v>
      </c>
      <c r="P27" s="172">
        <f t="shared" si="3"/>
        <v>10833894</v>
      </c>
      <c r="Q27" s="172">
        <f t="shared" si="4"/>
        <v>25842129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1430698620</v>
      </c>
      <c r="D29" s="49">
        <f>SUM(D8:D27)</f>
        <v>723846853</v>
      </c>
      <c r="E29" s="49">
        <f>SUM(E8:E27)</f>
        <v>706851767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1430698620</v>
      </c>
      <c r="P29" s="172">
        <f t="shared" si="6"/>
        <v>723846853</v>
      </c>
      <c r="Q29" s="172">
        <f t="shared" si="6"/>
        <v>706851767</v>
      </c>
      <c r="R29" s="137"/>
    </row>
    <row r="30" spans="1:18" ht="15">
      <c r="A30" s="18" t="s">
        <v>6</v>
      </c>
      <c r="C30" s="52">
        <f>D30+E30</f>
        <v>5226273464</v>
      </c>
      <c r="D30" s="27">
        <f>SUM(top_20_ytd!D28:E28)</f>
        <v>2556862360</v>
      </c>
      <c r="E30" s="27">
        <f>SUM(top_20_ytd!F28:G28)</f>
        <v>2669411104</v>
      </c>
      <c r="K30" s="105"/>
      <c r="L30" s="173"/>
      <c r="M30" s="171" t="str">
        <f>A30</f>
        <v>New Jersey</v>
      </c>
      <c r="N30" s="171"/>
      <c r="O30" s="174">
        <f t="shared" si="6"/>
        <v>5226273464</v>
      </c>
      <c r="P30" s="174">
        <f t="shared" si="6"/>
        <v>2556862360</v>
      </c>
      <c r="Q30" s="174">
        <f t="shared" si="6"/>
        <v>2669411104</v>
      </c>
      <c r="R30" s="137"/>
    </row>
    <row r="31" spans="1:18" ht="15">
      <c r="A31" s="18" t="s">
        <v>12</v>
      </c>
      <c r="C31" s="42">
        <f>C29/C30</f>
        <v>0.2737511976468593</v>
      </c>
      <c r="D31" s="42">
        <f>D29/D30</f>
        <v>0.28309965539169657</v>
      </c>
      <c r="E31" s="42">
        <f>E29/E30</f>
        <v>0.26479689319521166</v>
      </c>
      <c r="K31" s="105"/>
      <c r="L31" s="173"/>
      <c r="M31" s="171" t="str">
        <f>A31</f>
        <v>Top as a % of New Jersey</v>
      </c>
      <c r="N31" s="171"/>
      <c r="O31" s="175">
        <f>O29/O30</f>
        <v>0.2737511976468593</v>
      </c>
      <c r="P31" s="175">
        <f>P29/P30</f>
        <v>0.28309965539169657</v>
      </c>
      <c r="Q31" s="175">
        <f>Q29/Q30</f>
        <v>0.26479689319521166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474897348</v>
      </c>
      <c r="D35" s="46">
        <f>SUM(top_20_ytd!D32+top_20_ytd!E32)</f>
        <v>913641</v>
      </c>
      <c r="E35" s="46">
        <f>SUM(top_20_ytd!F32+top_20_ytd!G32)</f>
        <v>473983707</v>
      </c>
      <c r="K35" s="105"/>
      <c r="L35" s="51"/>
      <c r="M35" s="17" t="str">
        <f>A35</f>
        <v>State Buildings</v>
      </c>
      <c r="N35" s="51"/>
      <c r="O35" s="44">
        <f>P35+Q35</f>
        <v>474897348</v>
      </c>
      <c r="P35" s="39">
        <f>D35</f>
        <v>913641</v>
      </c>
      <c r="Q35" s="39">
        <f>E35</f>
        <v>473983707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May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May 2015</v>
      </c>
      <c r="M2" s="149"/>
      <c r="N2" s="149"/>
      <c r="O2" s="149"/>
      <c r="P2" s="149"/>
      <c r="Q2" s="149"/>
      <c r="R2" s="150"/>
    </row>
    <row r="3" spans="1:18" ht="15.75">
      <c r="A3" s="6" t="s">
        <v>2313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7/7/2015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7/7/2015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99547327</v>
      </c>
      <c r="D8" s="44">
        <f>SUM(top_20!D7+top_20!E7)</f>
        <v>20225295</v>
      </c>
      <c r="E8" s="44">
        <f>SUM(top_20!F7+top_20!G7)</f>
        <v>79322032</v>
      </c>
      <c r="F8" s="26"/>
      <c r="H8" s="5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99547327</v>
      </c>
      <c r="P8" s="169">
        <f t="shared" si="3"/>
        <v>20225295</v>
      </c>
      <c r="Q8" s="169">
        <f t="shared" si="4"/>
        <v>79322032</v>
      </c>
      <c r="R8" s="166"/>
    </row>
    <row r="9" spans="1:18" ht="15">
      <c r="A9" s="18" t="str">
        <f>top_20!A8</f>
        <v>Hoboken City</v>
      </c>
      <c r="B9" s="18" t="str">
        <f>top_20!B8</f>
        <v>Hudson</v>
      </c>
      <c r="C9" s="49">
        <f aca="true" t="shared" si="5" ref="C9:C26">D9+E9</f>
        <v>59849059</v>
      </c>
      <c r="D9" s="46">
        <f>SUM(top_20!D8+top_20!E8)</f>
        <v>58544609</v>
      </c>
      <c r="E9" s="46">
        <f>SUM(top_20!F8+top_20!G8)</f>
        <v>1304450</v>
      </c>
      <c r="F9" s="26"/>
      <c r="G9" s="5"/>
      <c r="H9" s="5"/>
      <c r="K9" s="105"/>
      <c r="L9" s="170">
        <v>2</v>
      </c>
      <c r="M9" s="171" t="str">
        <f t="shared" si="0"/>
        <v>Hoboken City</v>
      </c>
      <c r="N9" s="171" t="str">
        <f t="shared" si="1"/>
        <v>Hudson</v>
      </c>
      <c r="O9" s="172">
        <f t="shared" si="2"/>
        <v>59849059</v>
      </c>
      <c r="P9" s="172">
        <f t="shared" si="3"/>
        <v>58544609</v>
      </c>
      <c r="Q9" s="172">
        <f t="shared" si="4"/>
        <v>1304450</v>
      </c>
      <c r="R9" s="137"/>
    </row>
    <row r="10" spans="1:18" ht="15">
      <c r="A10" s="18" t="str">
        <f>top_20!A9</f>
        <v>West Deptford Township</v>
      </c>
      <c r="B10" s="18" t="str">
        <f>top_20!B9</f>
        <v>Gloucester</v>
      </c>
      <c r="C10" s="49">
        <f t="shared" si="5"/>
        <v>24896906</v>
      </c>
      <c r="D10" s="46">
        <f>SUM(top_20!D9+top_20!E9)</f>
        <v>462588</v>
      </c>
      <c r="E10" s="46">
        <f>SUM(top_20!F9+top_20!G9)</f>
        <v>24434318</v>
      </c>
      <c r="F10" s="26"/>
      <c r="G10" s="5"/>
      <c r="H10" s="5"/>
      <c r="K10" s="105"/>
      <c r="L10" s="170">
        <v>3</v>
      </c>
      <c r="M10" s="171" t="str">
        <f t="shared" si="0"/>
        <v>West Deptford Township</v>
      </c>
      <c r="N10" s="171" t="str">
        <f t="shared" si="1"/>
        <v>Gloucester</v>
      </c>
      <c r="O10" s="172">
        <f t="shared" si="2"/>
        <v>24896906</v>
      </c>
      <c r="P10" s="172">
        <f t="shared" si="3"/>
        <v>462588</v>
      </c>
      <c r="Q10" s="172">
        <f t="shared" si="4"/>
        <v>24434318</v>
      </c>
      <c r="R10" s="137"/>
    </row>
    <row r="11" spans="1:18" ht="15">
      <c r="A11" s="18" t="str">
        <f>top_20!A10</f>
        <v>Lincoln Park Borough</v>
      </c>
      <c r="B11" s="18" t="str">
        <f>top_20!B10</f>
        <v>Morris</v>
      </c>
      <c r="C11" s="49">
        <f t="shared" si="5"/>
        <v>20169028</v>
      </c>
      <c r="D11" s="46">
        <f>SUM(top_20!D10+top_20!E10)</f>
        <v>167328</v>
      </c>
      <c r="E11" s="46">
        <f>SUM(top_20!F10+top_20!G10)</f>
        <v>20001700</v>
      </c>
      <c r="F11" s="26"/>
      <c r="G11" s="5"/>
      <c r="H11" s="5"/>
      <c r="K11" s="105"/>
      <c r="L11" s="170">
        <v>4</v>
      </c>
      <c r="M11" s="171" t="str">
        <f t="shared" si="0"/>
        <v>Lincoln Park Borough</v>
      </c>
      <c r="N11" s="171" t="str">
        <f t="shared" si="1"/>
        <v>Morris</v>
      </c>
      <c r="O11" s="172">
        <f t="shared" si="2"/>
        <v>20169028</v>
      </c>
      <c r="P11" s="172">
        <f t="shared" si="3"/>
        <v>167328</v>
      </c>
      <c r="Q11" s="172">
        <f t="shared" si="4"/>
        <v>20001700</v>
      </c>
      <c r="R11" s="137"/>
    </row>
    <row r="12" spans="1:18" ht="15">
      <c r="A12" s="18" t="str">
        <f>top_20!A11</f>
        <v>Guttenberg Town</v>
      </c>
      <c r="B12" s="18" t="str">
        <f>top_20!B11</f>
        <v>Hudson</v>
      </c>
      <c r="C12" s="49">
        <f t="shared" si="5"/>
        <v>19543189</v>
      </c>
      <c r="D12" s="46">
        <f>SUM(top_20!D11+top_20!E11)</f>
        <v>103636</v>
      </c>
      <c r="E12" s="46">
        <f>SUM(top_20!F11+top_20!G11)</f>
        <v>19439553</v>
      </c>
      <c r="F12" s="26"/>
      <c r="G12" s="5"/>
      <c r="H12" s="5"/>
      <c r="K12" s="105"/>
      <c r="L12" s="170">
        <v>5</v>
      </c>
      <c r="M12" s="171" t="str">
        <f t="shared" si="0"/>
        <v>Guttenberg Town</v>
      </c>
      <c r="N12" s="171" t="str">
        <f t="shared" si="1"/>
        <v>Hudson</v>
      </c>
      <c r="O12" s="172">
        <f t="shared" si="2"/>
        <v>19543189</v>
      </c>
      <c r="P12" s="172">
        <f t="shared" si="3"/>
        <v>103636</v>
      </c>
      <c r="Q12" s="172">
        <f t="shared" si="4"/>
        <v>19439553</v>
      </c>
      <c r="R12" s="137"/>
    </row>
    <row r="13" spans="1:18" ht="15">
      <c r="A13" s="18" t="str">
        <f>top_20!A12</f>
        <v>Princeton (1114)</v>
      </c>
      <c r="B13" s="18" t="str">
        <f>top_20!B12</f>
        <v>Mercer</v>
      </c>
      <c r="C13" s="49">
        <f t="shared" si="5"/>
        <v>17918034</v>
      </c>
      <c r="D13" s="46">
        <f>SUM(top_20!D12+top_20!E12)</f>
        <v>11167600</v>
      </c>
      <c r="E13" s="46">
        <f>SUM(top_20!F12+top_20!G12)</f>
        <v>6750434</v>
      </c>
      <c r="F13" s="26"/>
      <c r="G13" s="5"/>
      <c r="H13" s="5"/>
      <c r="K13" s="105"/>
      <c r="L13" s="170">
        <v>6</v>
      </c>
      <c r="M13" s="171" t="str">
        <f t="shared" si="0"/>
        <v>Princeton (1114)</v>
      </c>
      <c r="N13" s="171" t="str">
        <f t="shared" si="1"/>
        <v>Mercer</v>
      </c>
      <c r="O13" s="172">
        <f t="shared" si="2"/>
        <v>17918034</v>
      </c>
      <c r="P13" s="172">
        <f t="shared" si="3"/>
        <v>11167600</v>
      </c>
      <c r="Q13" s="172">
        <f t="shared" si="4"/>
        <v>6750434</v>
      </c>
      <c r="R13" s="137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17555271</v>
      </c>
      <c r="D14" s="46">
        <f>SUM(top_20!D13+top_20!E13)</f>
        <v>12061737</v>
      </c>
      <c r="E14" s="46">
        <f>SUM(top_20!F13+top_20!G13)</f>
        <v>5493534</v>
      </c>
      <c r="F14" s="26"/>
      <c r="G14" s="5"/>
      <c r="H14" s="5"/>
      <c r="K14" s="105"/>
      <c r="L14" s="170">
        <v>7</v>
      </c>
      <c r="M14" s="171" t="str">
        <f t="shared" si="0"/>
        <v>Lakewood Township</v>
      </c>
      <c r="N14" s="171" t="str">
        <f t="shared" si="1"/>
        <v>Ocean</v>
      </c>
      <c r="O14" s="172">
        <f t="shared" si="2"/>
        <v>17555271</v>
      </c>
      <c r="P14" s="172">
        <f t="shared" si="3"/>
        <v>12061737</v>
      </c>
      <c r="Q14" s="172">
        <f t="shared" si="4"/>
        <v>5493534</v>
      </c>
      <c r="R14" s="137"/>
    </row>
    <row r="15" spans="1:18" ht="15">
      <c r="A15" s="18" t="str">
        <f>top_20!A14</f>
        <v>Secaucus Town</v>
      </c>
      <c r="B15" s="18" t="str">
        <f>top_20!B14</f>
        <v>Hudson</v>
      </c>
      <c r="C15" s="49">
        <f t="shared" si="5"/>
        <v>16718323</v>
      </c>
      <c r="D15" s="46">
        <f>SUM(top_20!D14+top_20!E14)</f>
        <v>9446718</v>
      </c>
      <c r="E15" s="46">
        <f>SUM(top_20!F14+top_20!G14)</f>
        <v>7271605</v>
      </c>
      <c r="F15" s="26"/>
      <c r="G15" s="5"/>
      <c r="H15" s="5"/>
      <c r="K15" s="105"/>
      <c r="L15" s="170">
        <v>8</v>
      </c>
      <c r="M15" s="171" t="str">
        <f t="shared" si="0"/>
        <v>Secaucus Town</v>
      </c>
      <c r="N15" s="171" t="str">
        <f t="shared" si="1"/>
        <v>Hudson</v>
      </c>
      <c r="O15" s="172">
        <f t="shared" si="2"/>
        <v>16718323</v>
      </c>
      <c r="P15" s="172">
        <f t="shared" si="3"/>
        <v>9446718</v>
      </c>
      <c r="Q15" s="172">
        <f t="shared" si="4"/>
        <v>7271605</v>
      </c>
      <c r="R15" s="137"/>
    </row>
    <row r="16" spans="1:18" ht="15">
      <c r="A16" s="18" t="str">
        <f>top_20!A15</f>
        <v>Manchester Township</v>
      </c>
      <c r="B16" s="18" t="str">
        <f>top_20!B15</f>
        <v>Ocean</v>
      </c>
      <c r="C16" s="49">
        <f t="shared" si="5"/>
        <v>13593236</v>
      </c>
      <c r="D16" s="46">
        <f>SUM(top_20!D15+top_20!E15)</f>
        <v>1854648</v>
      </c>
      <c r="E16" s="46">
        <f>SUM(top_20!F15+top_20!G15)</f>
        <v>11738588</v>
      </c>
      <c r="F16" s="26"/>
      <c r="G16" s="5"/>
      <c r="H16" s="5"/>
      <c r="K16" s="105"/>
      <c r="L16" s="170">
        <v>9</v>
      </c>
      <c r="M16" s="171" t="str">
        <f t="shared" si="0"/>
        <v>Manchester Township</v>
      </c>
      <c r="N16" s="171" t="str">
        <f t="shared" si="1"/>
        <v>Ocean</v>
      </c>
      <c r="O16" s="172">
        <f t="shared" si="2"/>
        <v>13593236</v>
      </c>
      <c r="P16" s="172">
        <f t="shared" si="3"/>
        <v>1854648</v>
      </c>
      <c r="Q16" s="172">
        <f t="shared" si="4"/>
        <v>11738588</v>
      </c>
      <c r="R16" s="137"/>
    </row>
    <row r="17" spans="1:18" ht="15">
      <c r="A17" s="18" t="str">
        <f>top_20!A16</f>
        <v>Franklin Township</v>
      </c>
      <c r="B17" s="18" t="str">
        <f>top_20!B16</f>
        <v>Somerset</v>
      </c>
      <c r="C17" s="49">
        <f t="shared" si="5"/>
        <v>13348373</v>
      </c>
      <c r="D17" s="46">
        <f>SUM(top_20!D16+top_20!E16)</f>
        <v>2150436</v>
      </c>
      <c r="E17" s="46">
        <f>SUM(top_20!F16+top_20!G16)</f>
        <v>11197937</v>
      </c>
      <c r="F17" s="26"/>
      <c r="G17" s="5"/>
      <c r="H17" s="5"/>
      <c r="K17" s="105"/>
      <c r="L17" s="170">
        <v>10</v>
      </c>
      <c r="M17" s="171" t="str">
        <f t="shared" si="0"/>
        <v>Franklin Township</v>
      </c>
      <c r="N17" s="171" t="str">
        <f t="shared" si="1"/>
        <v>Somerset</v>
      </c>
      <c r="O17" s="172">
        <f t="shared" si="2"/>
        <v>13348373</v>
      </c>
      <c r="P17" s="172">
        <f t="shared" si="3"/>
        <v>2150436</v>
      </c>
      <c r="Q17" s="172">
        <f t="shared" si="4"/>
        <v>11197937</v>
      </c>
      <c r="R17" s="137"/>
    </row>
    <row r="18" spans="1:18" ht="15">
      <c r="A18" s="18" t="str">
        <f>top_20!A17</f>
        <v>Paramus Borough</v>
      </c>
      <c r="B18" s="18" t="str">
        <f>top_20!B17</f>
        <v>Bergen</v>
      </c>
      <c r="C18" s="49">
        <f t="shared" si="5"/>
        <v>13298209</v>
      </c>
      <c r="D18" s="46">
        <f>SUM(top_20!D17+top_20!E17)</f>
        <v>1497247</v>
      </c>
      <c r="E18" s="46">
        <f>SUM(top_20!F17+top_20!G17)</f>
        <v>11800962</v>
      </c>
      <c r="F18" s="26"/>
      <c r="G18" s="5"/>
      <c r="H18" s="5"/>
      <c r="K18" s="105"/>
      <c r="L18" s="170">
        <v>11</v>
      </c>
      <c r="M18" s="171" t="str">
        <f t="shared" si="0"/>
        <v>Paramus Borough</v>
      </c>
      <c r="N18" s="171" t="str">
        <f t="shared" si="1"/>
        <v>Bergen</v>
      </c>
      <c r="O18" s="172">
        <f t="shared" si="2"/>
        <v>13298209</v>
      </c>
      <c r="P18" s="172">
        <f t="shared" si="3"/>
        <v>1497247</v>
      </c>
      <c r="Q18" s="172">
        <f t="shared" si="4"/>
        <v>11800962</v>
      </c>
      <c r="R18" s="137"/>
    </row>
    <row r="19" spans="1:18" ht="15">
      <c r="A19" s="18" t="str">
        <f>top_20!A18</f>
        <v>Woodbridge Township</v>
      </c>
      <c r="B19" s="18" t="str">
        <f>top_20!B18</f>
        <v>Middlesex</v>
      </c>
      <c r="C19" s="49">
        <f t="shared" si="5"/>
        <v>12549816</v>
      </c>
      <c r="D19" s="46">
        <f>SUM(top_20!D18+top_20!E18)</f>
        <v>3411970</v>
      </c>
      <c r="E19" s="46">
        <f>SUM(top_20!F18+top_20!G18)</f>
        <v>9137846</v>
      </c>
      <c r="F19" s="26"/>
      <c r="G19" s="5"/>
      <c r="H19" s="5"/>
      <c r="K19" s="105"/>
      <c r="L19" s="170">
        <v>12</v>
      </c>
      <c r="M19" s="171" t="str">
        <f t="shared" si="0"/>
        <v>Woodbridge Township</v>
      </c>
      <c r="N19" s="171" t="str">
        <f t="shared" si="1"/>
        <v>Middlesex</v>
      </c>
      <c r="O19" s="172">
        <f t="shared" si="2"/>
        <v>12549816</v>
      </c>
      <c r="P19" s="172">
        <f t="shared" si="3"/>
        <v>3411970</v>
      </c>
      <c r="Q19" s="172">
        <f t="shared" si="4"/>
        <v>9137846</v>
      </c>
      <c r="R19" s="137"/>
    </row>
    <row r="20" spans="1:18" ht="15">
      <c r="A20" s="18" t="str">
        <f>top_20!A19</f>
        <v>Edison Township</v>
      </c>
      <c r="B20" s="18" t="str">
        <f>top_20!B19</f>
        <v>Middlesex</v>
      </c>
      <c r="C20" s="49">
        <f t="shared" si="5"/>
        <v>12183624</v>
      </c>
      <c r="D20" s="46">
        <f>SUM(top_20!D19+top_20!E19)</f>
        <v>3243515</v>
      </c>
      <c r="E20" s="46">
        <f>SUM(top_20!F19+top_20!G19)</f>
        <v>8940109</v>
      </c>
      <c r="F20" s="26"/>
      <c r="G20" s="5"/>
      <c r="H20" s="5"/>
      <c r="K20" s="105"/>
      <c r="L20" s="170">
        <v>13</v>
      </c>
      <c r="M20" s="171" t="str">
        <f t="shared" si="0"/>
        <v>Edison Township</v>
      </c>
      <c r="N20" s="171" t="str">
        <f t="shared" si="1"/>
        <v>Middlesex</v>
      </c>
      <c r="O20" s="172">
        <f t="shared" si="2"/>
        <v>12183624</v>
      </c>
      <c r="P20" s="172">
        <f t="shared" si="3"/>
        <v>3243515</v>
      </c>
      <c r="Q20" s="172">
        <f t="shared" si="4"/>
        <v>8940109</v>
      </c>
      <c r="R20" s="137"/>
    </row>
    <row r="21" spans="1:18" ht="15">
      <c r="A21" s="18" t="str">
        <f>top_20!A20</f>
        <v>Parsippany-Troy Hills Twp</v>
      </c>
      <c r="B21" s="18" t="str">
        <f>top_20!B20</f>
        <v>Morris</v>
      </c>
      <c r="C21" s="49">
        <f t="shared" si="5"/>
        <v>12085593</v>
      </c>
      <c r="D21" s="46">
        <f>SUM(top_20!D20+top_20!E20)</f>
        <v>1586741</v>
      </c>
      <c r="E21" s="46">
        <f>SUM(top_20!F20+top_20!G20)</f>
        <v>10498852</v>
      </c>
      <c r="F21" s="26"/>
      <c r="G21" s="5"/>
      <c r="H21" s="5"/>
      <c r="K21" s="105"/>
      <c r="L21" s="170">
        <v>14</v>
      </c>
      <c r="M21" s="171" t="str">
        <f t="shared" si="0"/>
        <v>Parsippany-Troy Hills Twp</v>
      </c>
      <c r="N21" s="171" t="str">
        <f t="shared" si="1"/>
        <v>Morris</v>
      </c>
      <c r="O21" s="172">
        <f t="shared" si="2"/>
        <v>12085593</v>
      </c>
      <c r="P21" s="172">
        <f t="shared" si="3"/>
        <v>1586741</v>
      </c>
      <c r="Q21" s="172">
        <f t="shared" si="4"/>
        <v>10498852</v>
      </c>
      <c r="R21" s="137"/>
    </row>
    <row r="22" spans="1:18" ht="15">
      <c r="A22" s="18" t="str">
        <f>top_20!A21</f>
        <v>Florence Township</v>
      </c>
      <c r="B22" s="18" t="str">
        <f>top_20!B21</f>
        <v>Burlington</v>
      </c>
      <c r="C22" s="49">
        <f t="shared" si="5"/>
        <v>10523760</v>
      </c>
      <c r="D22" s="46">
        <f>SUM(top_20!D21+top_20!E21)</f>
        <v>531759</v>
      </c>
      <c r="E22" s="46">
        <f>SUM(top_20!F21+top_20!G21)</f>
        <v>9992001</v>
      </c>
      <c r="F22" s="26"/>
      <c r="G22" s="5"/>
      <c r="H22" s="5"/>
      <c r="K22" s="105"/>
      <c r="L22" s="170">
        <v>15</v>
      </c>
      <c r="M22" s="171" t="str">
        <f t="shared" si="0"/>
        <v>Florence Township</v>
      </c>
      <c r="N22" s="171" t="str">
        <f t="shared" si="1"/>
        <v>Burlington</v>
      </c>
      <c r="O22" s="172">
        <f t="shared" si="2"/>
        <v>10523760</v>
      </c>
      <c r="P22" s="172">
        <f t="shared" si="3"/>
        <v>531759</v>
      </c>
      <c r="Q22" s="172">
        <f t="shared" si="4"/>
        <v>9992001</v>
      </c>
      <c r="R22" s="137"/>
    </row>
    <row r="23" spans="1:18" ht="15">
      <c r="A23" s="18" t="str">
        <f>top_20!A22</f>
        <v>Cherry Hill Township</v>
      </c>
      <c r="B23" s="18" t="str">
        <f>top_20!B22</f>
        <v>Camden</v>
      </c>
      <c r="C23" s="49">
        <f t="shared" si="5"/>
        <v>9700604</v>
      </c>
      <c r="D23" s="46">
        <f>SUM(top_20!D22+top_20!E22)</f>
        <v>2427139</v>
      </c>
      <c r="E23" s="46">
        <f>SUM(top_20!F22+top_20!G22)</f>
        <v>7273465</v>
      </c>
      <c r="F23" s="26"/>
      <c r="G23" s="5"/>
      <c r="H23" s="5"/>
      <c r="K23" s="105"/>
      <c r="L23" s="170">
        <v>16</v>
      </c>
      <c r="M23" s="171" t="str">
        <f t="shared" si="0"/>
        <v>Cherry Hill Township</v>
      </c>
      <c r="N23" s="171" t="str">
        <f t="shared" si="1"/>
        <v>Camden</v>
      </c>
      <c r="O23" s="172">
        <f t="shared" si="2"/>
        <v>9700604</v>
      </c>
      <c r="P23" s="172">
        <f t="shared" si="3"/>
        <v>2427139</v>
      </c>
      <c r="Q23" s="172">
        <f t="shared" si="4"/>
        <v>7273465</v>
      </c>
      <c r="R23" s="137"/>
    </row>
    <row r="24" spans="1:18" ht="15">
      <c r="A24" s="18" t="str">
        <f>top_20!A23</f>
        <v>Middletown Township</v>
      </c>
      <c r="B24" s="18" t="str">
        <f>top_20!B23</f>
        <v>Monmouth</v>
      </c>
      <c r="C24" s="49">
        <f>D24+E24</f>
        <v>9482397</v>
      </c>
      <c r="D24" s="46">
        <f>SUM(top_20!D23+top_20!E23)</f>
        <v>4921654</v>
      </c>
      <c r="E24" s="46">
        <f>SUM(top_20!F23+top_20!G23)</f>
        <v>4560743</v>
      </c>
      <c r="F24" s="26"/>
      <c r="G24" s="5"/>
      <c r="H24" s="5"/>
      <c r="K24" s="105"/>
      <c r="L24" s="170">
        <v>17</v>
      </c>
      <c r="M24" s="171" t="str">
        <f t="shared" si="0"/>
        <v>Middletown Township</v>
      </c>
      <c r="N24" s="171" t="str">
        <f t="shared" si="1"/>
        <v>Monmouth</v>
      </c>
      <c r="O24" s="172">
        <f t="shared" si="2"/>
        <v>9482397</v>
      </c>
      <c r="P24" s="172">
        <f t="shared" si="3"/>
        <v>4921654</v>
      </c>
      <c r="Q24" s="172">
        <f t="shared" si="4"/>
        <v>4560743</v>
      </c>
      <c r="R24" s="137"/>
    </row>
    <row r="25" spans="1:18" ht="15">
      <c r="A25" s="18" t="str">
        <f>top_20!A24</f>
        <v>Jackson Township</v>
      </c>
      <c r="B25" s="18" t="str">
        <f>top_20!B24</f>
        <v>Ocean</v>
      </c>
      <c r="C25" s="49">
        <f t="shared" si="5"/>
        <v>9248819</v>
      </c>
      <c r="D25" s="46">
        <f>SUM(top_20!D24+top_20!E24)</f>
        <v>3501788</v>
      </c>
      <c r="E25" s="46">
        <f>SUM(top_20!F24+top_20!G24)</f>
        <v>5747031</v>
      </c>
      <c r="F25" s="26"/>
      <c r="G25" s="5"/>
      <c r="H25" s="5"/>
      <c r="K25" s="105"/>
      <c r="L25" s="170">
        <v>18</v>
      </c>
      <c r="M25" s="171" t="str">
        <f t="shared" si="0"/>
        <v>Jackson Township</v>
      </c>
      <c r="N25" s="171" t="str">
        <f t="shared" si="1"/>
        <v>Ocean</v>
      </c>
      <c r="O25" s="172">
        <f t="shared" si="2"/>
        <v>9248819</v>
      </c>
      <c r="P25" s="172">
        <f t="shared" si="3"/>
        <v>3501788</v>
      </c>
      <c r="Q25" s="172">
        <f t="shared" si="4"/>
        <v>5747031</v>
      </c>
      <c r="R25" s="137"/>
    </row>
    <row r="26" spans="1:18" ht="15">
      <c r="A26" s="18" t="str">
        <f>top_20!A25</f>
        <v>Moorestown Township</v>
      </c>
      <c r="B26" s="18" t="str">
        <f>top_20!B25</f>
        <v>Burlington</v>
      </c>
      <c r="C26" s="49">
        <f t="shared" si="5"/>
        <v>9085296</v>
      </c>
      <c r="D26" s="46">
        <f>SUM(top_20!D25+top_20!E25)</f>
        <v>3882645</v>
      </c>
      <c r="E26" s="46">
        <f>SUM(top_20!F25+top_20!G25)</f>
        <v>5202651</v>
      </c>
      <c r="F26" s="26"/>
      <c r="G26" s="5"/>
      <c r="H26" s="5"/>
      <c r="K26" s="105"/>
      <c r="L26" s="170">
        <v>19</v>
      </c>
      <c r="M26" s="171" t="str">
        <f t="shared" si="0"/>
        <v>Moorestown Township</v>
      </c>
      <c r="N26" s="171" t="str">
        <f t="shared" si="1"/>
        <v>Burlington</v>
      </c>
      <c r="O26" s="172">
        <f t="shared" si="2"/>
        <v>9085296</v>
      </c>
      <c r="P26" s="172">
        <f t="shared" si="3"/>
        <v>3882645</v>
      </c>
      <c r="Q26" s="172">
        <f t="shared" si="4"/>
        <v>5202651</v>
      </c>
      <c r="R26" s="137"/>
    </row>
    <row r="27" spans="1:18" ht="15">
      <c r="A27" s="18" t="str">
        <f>top_20!A26</f>
        <v>Hillsborough Township</v>
      </c>
      <c r="B27" s="18" t="str">
        <f>top_20!B26</f>
        <v>Somerset</v>
      </c>
      <c r="C27" s="49">
        <f>D27+E27</f>
        <v>8924749</v>
      </c>
      <c r="D27" s="46">
        <f>SUM(top_20!D26+top_20!E26)</f>
        <v>8429604</v>
      </c>
      <c r="E27" s="46">
        <f>SUM(top_20!F26+top_20!G26)</f>
        <v>495145</v>
      </c>
      <c r="F27" s="26"/>
      <c r="G27" s="5"/>
      <c r="H27" s="5"/>
      <c r="K27" s="105"/>
      <c r="L27" s="170">
        <v>20</v>
      </c>
      <c r="M27" s="171" t="str">
        <f t="shared" si="0"/>
        <v>Hillsborough Township</v>
      </c>
      <c r="N27" s="171" t="str">
        <f t="shared" si="1"/>
        <v>Somerset</v>
      </c>
      <c r="O27" s="172">
        <f t="shared" si="2"/>
        <v>8924749</v>
      </c>
      <c r="P27" s="172">
        <f t="shared" si="3"/>
        <v>8429604</v>
      </c>
      <c r="Q27" s="172">
        <f t="shared" si="4"/>
        <v>495145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401296864</v>
      </c>
      <c r="D29" s="46">
        <f>SUM(top_20!D27+top_20!E27)</f>
        <v>149618657</v>
      </c>
      <c r="E29" s="46">
        <f>SUM(top_20!F27+top_20!G27)</f>
        <v>260602956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401296864</v>
      </c>
      <c r="P29" s="172">
        <f t="shared" si="6"/>
        <v>149618657</v>
      </c>
      <c r="Q29" s="172">
        <f t="shared" si="6"/>
        <v>260602956</v>
      </c>
      <c r="R29" s="137"/>
    </row>
    <row r="30" spans="1:18" ht="15">
      <c r="A30" s="18" t="s">
        <v>6</v>
      </c>
      <c r="C30" s="45">
        <f>(top_20!C28)</f>
        <v>1101547608</v>
      </c>
      <c r="D30" s="27">
        <f>SUM(top_20!D28:E28)</f>
        <v>542345201</v>
      </c>
      <c r="E30" s="27">
        <f>SUM(top_20!F28:G28)</f>
        <v>559202407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1101547608</v>
      </c>
      <c r="P30" s="174">
        <f t="shared" si="6"/>
        <v>542345201</v>
      </c>
      <c r="Q30" s="174">
        <f t="shared" si="6"/>
        <v>559202407</v>
      </c>
      <c r="R30" s="137"/>
    </row>
    <row r="31" spans="1:18" ht="15">
      <c r="A31" s="18" t="s">
        <v>12</v>
      </c>
      <c r="C31" s="42">
        <f>C29/C30</f>
        <v>0.36430278735624105</v>
      </c>
      <c r="D31" s="42">
        <f>D29/D30</f>
        <v>0.2758734782277533</v>
      </c>
      <c r="E31" s="42">
        <f>E29/E30</f>
        <v>0.4660261700196866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0.36430278735624105</v>
      </c>
      <c r="P31" s="175">
        <f>P29/P30</f>
        <v>0.2758734782277533</v>
      </c>
      <c r="Q31" s="175">
        <f>Q29/Q30</f>
        <v>0.4660261700196866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3" t="str">
        <f>top_20!A32</f>
        <v>State Buildings</v>
      </c>
      <c r="N34" s="173"/>
      <c r="O34" s="174">
        <f>top_20!C32</f>
        <v>415083661</v>
      </c>
      <c r="P34" s="174">
        <f>top_20!D32+top_20!E32</f>
        <v>0</v>
      </c>
      <c r="Q34" s="174">
        <f>top_20!F32+top_20!G32</f>
        <v>415083661</v>
      </c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January-May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396616270</v>
      </c>
      <c r="D7" s="115">
        <v>126533431</v>
      </c>
      <c r="E7" s="115">
        <v>60189493</v>
      </c>
      <c r="F7" s="115">
        <v>52785500</v>
      </c>
      <c r="G7" s="115">
        <v>157107846</v>
      </c>
      <c r="H7" s="50"/>
      <c r="I7" s="58"/>
      <c r="K7" s="128"/>
    </row>
    <row r="8" spans="1:11" ht="15">
      <c r="A8" s="17" t="s">
        <v>1011</v>
      </c>
      <c r="B8" s="17" t="s">
        <v>996</v>
      </c>
      <c r="C8" s="116">
        <f t="shared" si="0"/>
        <v>117660158</v>
      </c>
      <c r="D8" s="117">
        <v>89303024</v>
      </c>
      <c r="E8" s="117">
        <v>18351412</v>
      </c>
      <c r="F8" s="117">
        <v>0</v>
      </c>
      <c r="G8" s="117">
        <v>10005722</v>
      </c>
      <c r="H8" s="36"/>
      <c r="I8" s="58"/>
      <c r="K8" s="128"/>
    </row>
    <row r="9" spans="1:9" ht="15">
      <c r="A9" s="17" t="s">
        <v>2301</v>
      </c>
      <c r="B9" s="17" t="s">
        <v>1111</v>
      </c>
      <c r="C9" s="116">
        <f t="shared" si="0"/>
        <v>95274559</v>
      </c>
      <c r="D9" s="117">
        <v>15509322</v>
      </c>
      <c r="E9" s="117">
        <v>12620142</v>
      </c>
      <c r="F9" s="117">
        <v>13320075</v>
      </c>
      <c r="G9" s="117">
        <v>53825020</v>
      </c>
      <c r="H9" s="36"/>
      <c r="I9" s="58"/>
    </row>
    <row r="10" spans="1:9" ht="15">
      <c r="A10" s="17" t="s">
        <v>1115</v>
      </c>
      <c r="B10" s="17" t="s">
        <v>1503</v>
      </c>
      <c r="C10" s="116">
        <f t="shared" si="0"/>
        <v>94418157</v>
      </c>
      <c r="D10" s="117">
        <v>57043649</v>
      </c>
      <c r="E10" s="117">
        <v>24230711</v>
      </c>
      <c r="F10" s="117">
        <v>6585143</v>
      </c>
      <c r="G10" s="117">
        <v>6558654</v>
      </c>
      <c r="H10" s="36"/>
      <c r="I10" s="58"/>
    </row>
    <row r="11" spans="1:9" ht="15">
      <c r="A11" s="17" t="s">
        <v>1169</v>
      </c>
      <c r="B11" s="17" t="s">
        <v>1154</v>
      </c>
      <c r="C11" s="116">
        <f t="shared" si="0"/>
        <v>64853318</v>
      </c>
      <c r="D11" s="117">
        <v>4317215</v>
      </c>
      <c r="E11" s="117">
        <v>11135987</v>
      </c>
      <c r="F11" s="117">
        <v>25765250</v>
      </c>
      <c r="G11" s="117">
        <v>23634866</v>
      </c>
      <c r="H11" s="36"/>
      <c r="I11" s="58"/>
    </row>
    <row r="12" spans="1:9" ht="15">
      <c r="A12" s="17" t="s">
        <v>1544</v>
      </c>
      <c r="B12" s="17" t="s">
        <v>1503</v>
      </c>
      <c r="C12" s="116">
        <f t="shared" si="0"/>
        <v>58664268</v>
      </c>
      <c r="D12" s="117">
        <v>37338849</v>
      </c>
      <c r="E12" s="117">
        <v>5970093</v>
      </c>
      <c r="F12" s="117">
        <v>6656660</v>
      </c>
      <c r="G12" s="117">
        <v>8698666</v>
      </c>
      <c r="H12" s="36"/>
      <c r="I12" s="58"/>
    </row>
    <row r="13" spans="1:9" ht="15">
      <c r="A13" s="17" t="s">
        <v>1321</v>
      </c>
      <c r="B13" s="17" t="s">
        <v>1228</v>
      </c>
      <c r="C13" s="116">
        <f t="shared" si="0"/>
        <v>58107733</v>
      </c>
      <c r="D13" s="117">
        <v>5410007</v>
      </c>
      <c r="E13" s="117">
        <v>14363959</v>
      </c>
      <c r="F13" s="117">
        <v>103882</v>
      </c>
      <c r="G13" s="117">
        <v>38229885</v>
      </c>
      <c r="H13" s="36"/>
      <c r="I13" s="58"/>
    </row>
    <row r="14" spans="1:9" ht="15">
      <c r="A14" s="17" t="s">
        <v>847</v>
      </c>
      <c r="B14" s="17" t="s">
        <v>817</v>
      </c>
      <c r="C14" s="116">
        <f t="shared" si="0"/>
        <v>50913299</v>
      </c>
      <c r="D14" s="117">
        <v>517502</v>
      </c>
      <c r="E14" s="117">
        <v>2951024</v>
      </c>
      <c r="F14" s="117">
        <v>39853616</v>
      </c>
      <c r="G14" s="117">
        <v>7591157</v>
      </c>
      <c r="H14" s="36"/>
      <c r="I14" s="58"/>
    </row>
    <row r="15" spans="1:9" ht="15">
      <c r="A15" s="17" t="s">
        <v>1227</v>
      </c>
      <c r="B15" s="17" t="s">
        <v>1154</v>
      </c>
      <c r="C15" s="116">
        <f t="shared" si="0"/>
        <v>49659495</v>
      </c>
      <c r="D15" s="117">
        <v>5482514</v>
      </c>
      <c r="E15" s="117">
        <v>9136730</v>
      </c>
      <c r="F15" s="117">
        <v>5615541</v>
      </c>
      <c r="G15" s="117">
        <v>29424710</v>
      </c>
      <c r="H15" s="36"/>
      <c r="I15" s="58"/>
    </row>
    <row r="16" spans="1:9" ht="15">
      <c r="A16" s="17" t="s">
        <v>901</v>
      </c>
      <c r="B16" s="17" t="s">
        <v>860</v>
      </c>
      <c r="C16" s="116">
        <f t="shared" si="0"/>
        <v>46723663</v>
      </c>
      <c r="D16" s="117">
        <v>1888636</v>
      </c>
      <c r="E16" s="117">
        <v>10498074</v>
      </c>
      <c r="F16" s="117">
        <v>6777194</v>
      </c>
      <c r="G16" s="117">
        <v>27559759</v>
      </c>
      <c r="H16" s="36"/>
      <c r="I16" s="58"/>
    </row>
    <row r="17" spans="1:9" ht="15">
      <c r="A17" s="17" t="s">
        <v>792</v>
      </c>
      <c r="B17" s="17" t="s">
        <v>768</v>
      </c>
      <c r="C17" s="116">
        <f t="shared" si="0"/>
        <v>43348310</v>
      </c>
      <c r="D17" s="117">
        <v>26562560</v>
      </c>
      <c r="E17" s="117">
        <v>7213985</v>
      </c>
      <c r="F17" s="117">
        <v>320300</v>
      </c>
      <c r="G17" s="117">
        <v>9251465</v>
      </c>
      <c r="H17" s="36"/>
      <c r="I17" s="58"/>
    </row>
    <row r="18" spans="1:9" ht="15">
      <c r="A18" s="17" t="s">
        <v>1215</v>
      </c>
      <c r="B18" s="17" t="s">
        <v>1154</v>
      </c>
      <c r="C18" s="116">
        <f t="shared" si="0"/>
        <v>42975765</v>
      </c>
      <c r="D18" s="117">
        <v>7681360</v>
      </c>
      <c r="E18" s="117">
        <v>6378907</v>
      </c>
      <c r="F18" s="117">
        <v>7</v>
      </c>
      <c r="G18" s="117">
        <v>28915491</v>
      </c>
      <c r="H18" s="36"/>
      <c r="I18" s="58"/>
    </row>
    <row r="19" spans="1:9" ht="15">
      <c r="A19" s="17" t="s">
        <v>464</v>
      </c>
      <c r="B19" s="17" t="s">
        <v>325</v>
      </c>
      <c r="C19" s="116">
        <f t="shared" si="0"/>
        <v>42734656</v>
      </c>
      <c r="D19" s="117">
        <v>4877300</v>
      </c>
      <c r="E19" s="117">
        <v>3598486</v>
      </c>
      <c r="F19" s="117">
        <v>7742215</v>
      </c>
      <c r="G19" s="117">
        <v>26516655</v>
      </c>
      <c r="H19" s="36"/>
      <c r="I19" s="58"/>
    </row>
    <row r="20" spans="1:9" ht="15">
      <c r="A20" s="17" t="s">
        <v>394</v>
      </c>
      <c r="B20" s="17" t="s">
        <v>325</v>
      </c>
      <c r="C20" s="116">
        <f t="shared" si="0"/>
        <v>40887084</v>
      </c>
      <c r="D20" s="117">
        <v>8080221</v>
      </c>
      <c r="E20" s="117">
        <v>3095708</v>
      </c>
      <c r="F20" s="117">
        <v>19300100</v>
      </c>
      <c r="G20" s="117">
        <v>10411055</v>
      </c>
      <c r="H20" s="36"/>
      <c r="I20" s="58"/>
    </row>
    <row r="21" spans="1:9" ht="15">
      <c r="A21" s="17" t="s">
        <v>957</v>
      </c>
      <c r="B21" s="17" t="s">
        <v>1154</v>
      </c>
      <c r="C21" s="116">
        <f t="shared" si="0"/>
        <v>40432984</v>
      </c>
      <c r="D21" s="117">
        <v>26344350</v>
      </c>
      <c r="E21" s="117">
        <v>6860856</v>
      </c>
      <c r="F21" s="117">
        <v>933802</v>
      </c>
      <c r="G21" s="117">
        <v>6293976</v>
      </c>
      <c r="H21" s="36"/>
      <c r="I21" s="58"/>
    </row>
    <row r="22" spans="1:9" ht="15">
      <c r="A22" s="17" t="s">
        <v>1521</v>
      </c>
      <c r="B22" s="17" t="s">
        <v>1503</v>
      </c>
      <c r="C22" s="116">
        <f t="shared" si="0"/>
        <v>38288271</v>
      </c>
      <c r="D22" s="117">
        <v>11052842</v>
      </c>
      <c r="E22" s="117">
        <v>17733547</v>
      </c>
      <c r="F22" s="117">
        <v>1533265</v>
      </c>
      <c r="G22" s="117">
        <v>7968617</v>
      </c>
      <c r="H22" s="36"/>
      <c r="I22" s="58"/>
    </row>
    <row r="23" spans="1:9" ht="15">
      <c r="A23" s="17" t="s">
        <v>940</v>
      </c>
      <c r="B23" s="17" t="s">
        <v>1700</v>
      </c>
      <c r="C23" s="116">
        <f t="shared" si="0"/>
        <v>37996489</v>
      </c>
      <c r="D23" s="117">
        <v>3510678</v>
      </c>
      <c r="E23" s="117">
        <v>4994018</v>
      </c>
      <c r="F23" s="117">
        <v>8980940</v>
      </c>
      <c r="G23" s="117">
        <v>20510853</v>
      </c>
      <c r="H23" s="36"/>
      <c r="I23" s="58"/>
    </row>
    <row r="24" spans="1:9" ht="15">
      <c r="A24" s="17" t="s">
        <v>889</v>
      </c>
      <c r="B24" s="17" t="s">
        <v>860</v>
      </c>
      <c r="C24" s="116">
        <f t="shared" si="0"/>
        <v>37779290</v>
      </c>
      <c r="D24" s="117">
        <v>6531402</v>
      </c>
      <c r="E24" s="117">
        <v>21925452</v>
      </c>
      <c r="F24" s="117">
        <v>1854380</v>
      </c>
      <c r="G24" s="117">
        <v>7468056</v>
      </c>
      <c r="H24" s="61"/>
      <c r="I24" s="58"/>
    </row>
    <row r="25" spans="1:9" ht="15">
      <c r="A25" s="17" t="s">
        <v>162</v>
      </c>
      <c r="B25" s="17" t="s">
        <v>130</v>
      </c>
      <c r="C25" s="116">
        <f t="shared" si="0"/>
        <v>36688828</v>
      </c>
      <c r="D25" s="117">
        <v>29865434</v>
      </c>
      <c r="E25" s="117">
        <v>3914079</v>
      </c>
      <c r="F25" s="117">
        <v>995893</v>
      </c>
      <c r="G25" s="117">
        <v>1913422</v>
      </c>
      <c r="H25" s="36"/>
      <c r="I25" s="58"/>
    </row>
    <row r="26" spans="1:9" ht="15">
      <c r="A26" s="17" t="s">
        <v>1023</v>
      </c>
      <c r="B26" s="17" t="s">
        <v>996</v>
      </c>
      <c r="C26" s="116">
        <f t="shared" si="0"/>
        <v>36676023</v>
      </c>
      <c r="D26" s="117">
        <v>9315002</v>
      </c>
      <c r="E26" s="117">
        <v>1518892</v>
      </c>
      <c r="F26" s="117">
        <v>1354896</v>
      </c>
      <c r="G26" s="117">
        <v>24487233</v>
      </c>
      <c r="H26" s="36"/>
      <c r="I26" s="58"/>
    </row>
    <row r="27" spans="1:7" ht="15">
      <c r="A27" s="18" t="s">
        <v>11</v>
      </c>
      <c r="B27" s="17"/>
      <c r="C27" s="49">
        <f>SUM(C7:C26)</f>
        <v>1430698620</v>
      </c>
      <c r="D27" s="36">
        <f>SUM(D7:D26)</f>
        <v>477165298</v>
      </c>
      <c r="E27" s="36">
        <f>SUM(E7:E26)</f>
        <v>246681555</v>
      </c>
      <c r="F27" s="36">
        <f>SUM(F7:F26)</f>
        <v>200478659</v>
      </c>
      <c r="G27" s="36">
        <f>SUM(G7:G26)</f>
        <v>506373108</v>
      </c>
    </row>
    <row r="28" spans="1:7" ht="15">
      <c r="A28" s="18" t="s">
        <v>6</v>
      </c>
      <c r="C28" s="39">
        <f>work_ytd!F29</f>
        <v>5226273464</v>
      </c>
      <c r="D28" s="39">
        <f>work_ytd!G29</f>
        <v>1198120723</v>
      </c>
      <c r="E28" s="39">
        <f>work_ytd!H29</f>
        <v>1358741637</v>
      </c>
      <c r="F28" s="39">
        <f>work_ytd!I29</f>
        <v>935219517</v>
      </c>
      <c r="G28" s="39">
        <f>work_ytd!J29</f>
        <v>1734191587</v>
      </c>
    </row>
    <row r="29" spans="1:7" ht="15">
      <c r="A29" s="18" t="s">
        <v>12</v>
      </c>
      <c r="C29" s="42">
        <f>C27/C28</f>
        <v>0.2737511976468593</v>
      </c>
      <c r="D29" s="42">
        <f>D27/D28</f>
        <v>0.39826145132121216</v>
      </c>
      <c r="E29" s="42">
        <f>E27/E28</f>
        <v>0.18155147990066342</v>
      </c>
      <c r="F29" s="42">
        <f>F27/F28</f>
        <v>0.21436534990533138</v>
      </c>
      <c r="G29" s="42">
        <f>G27/G28</f>
        <v>0.2919937518991089</v>
      </c>
    </row>
    <row r="31" ht="15">
      <c r="D31" s="53"/>
    </row>
    <row r="32" spans="1:7" ht="15">
      <c r="A32" s="18" t="s">
        <v>119</v>
      </c>
      <c r="C32" s="44">
        <f>work_ytd!F28</f>
        <v>474897348</v>
      </c>
      <c r="D32" s="44">
        <f>work_ytd!G28</f>
        <v>0</v>
      </c>
      <c r="E32" s="44">
        <f>work_ytd!H28</f>
        <v>913641</v>
      </c>
      <c r="F32" s="44">
        <f>work_ytd!I28</f>
        <v>419541261</v>
      </c>
      <c r="G32" s="44">
        <f>work_ytd!J28</f>
        <v>54442446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4">
        <f aca="true" t="shared" si="0" ref="C7:C26">D7+E7+F7+G7</f>
        <v>99547327</v>
      </c>
      <c r="D7" s="115">
        <v>5766500</v>
      </c>
      <c r="E7" s="115">
        <v>14458795</v>
      </c>
      <c r="F7" s="115">
        <v>47808000</v>
      </c>
      <c r="G7" s="115">
        <v>31514032</v>
      </c>
      <c r="H7" s="36"/>
      <c r="I7" s="72"/>
    </row>
    <row r="8" spans="1:12" ht="15">
      <c r="A8" s="17" t="s">
        <v>1011</v>
      </c>
      <c r="B8" s="17" t="s">
        <v>996</v>
      </c>
      <c r="C8" s="116">
        <f t="shared" si="0"/>
        <v>59849059</v>
      </c>
      <c r="D8" s="117">
        <v>56904501</v>
      </c>
      <c r="E8" s="117">
        <v>1640108</v>
      </c>
      <c r="F8" s="117">
        <v>0</v>
      </c>
      <c r="G8" s="117">
        <v>1304450</v>
      </c>
      <c r="H8" s="36"/>
      <c r="I8" s="72"/>
      <c r="K8" s="128"/>
      <c r="L8" s="69"/>
    </row>
    <row r="9" spans="1:12" ht="15">
      <c r="A9" s="17" t="s">
        <v>983</v>
      </c>
      <c r="B9" s="17" t="s">
        <v>925</v>
      </c>
      <c r="C9" s="116">
        <f t="shared" si="0"/>
        <v>24896906</v>
      </c>
      <c r="D9" s="117">
        <v>0</v>
      </c>
      <c r="E9" s="117">
        <v>462588</v>
      </c>
      <c r="F9" s="117">
        <v>0</v>
      </c>
      <c r="G9" s="117">
        <v>24434318</v>
      </c>
      <c r="H9" s="36"/>
      <c r="I9" s="72"/>
      <c r="L9" s="5"/>
    </row>
    <row r="10" spans="1:9" ht="15">
      <c r="A10" s="17" t="s">
        <v>1434</v>
      </c>
      <c r="B10" s="17" t="s">
        <v>1386</v>
      </c>
      <c r="C10" s="116">
        <f t="shared" si="0"/>
        <v>20169028</v>
      </c>
      <c r="D10" s="117">
        <v>0</v>
      </c>
      <c r="E10" s="117">
        <v>167328</v>
      </c>
      <c r="F10" s="117">
        <v>19780200</v>
      </c>
      <c r="G10" s="117">
        <v>221500</v>
      </c>
      <c r="H10" s="36"/>
      <c r="I10" s="72"/>
    </row>
    <row r="11" spans="1:9" ht="15">
      <c r="A11" s="17" t="s">
        <v>1005</v>
      </c>
      <c r="B11" s="17" t="s">
        <v>996</v>
      </c>
      <c r="C11" s="116">
        <f t="shared" si="0"/>
        <v>19543189</v>
      </c>
      <c r="D11" s="117">
        <v>0</v>
      </c>
      <c r="E11" s="117">
        <v>103636</v>
      </c>
      <c r="F11" s="117">
        <v>0</v>
      </c>
      <c r="G11" s="117">
        <v>19439553</v>
      </c>
      <c r="H11" s="36"/>
      <c r="I11" s="72"/>
    </row>
    <row r="12" spans="1:9" ht="15">
      <c r="A12" s="17" t="s">
        <v>2301</v>
      </c>
      <c r="B12" s="17" t="s">
        <v>1111</v>
      </c>
      <c r="C12" s="116">
        <f t="shared" si="0"/>
        <v>17918034</v>
      </c>
      <c r="D12" s="117">
        <v>9189893</v>
      </c>
      <c r="E12" s="117">
        <v>1977707</v>
      </c>
      <c r="F12" s="117">
        <v>273069</v>
      </c>
      <c r="G12" s="117">
        <v>6477365</v>
      </c>
      <c r="H12" s="36"/>
      <c r="I12" s="72"/>
    </row>
    <row r="13" spans="1:9" ht="15">
      <c r="A13" s="17" t="s">
        <v>1544</v>
      </c>
      <c r="B13" s="17" t="s">
        <v>1503</v>
      </c>
      <c r="C13" s="116">
        <f t="shared" si="0"/>
        <v>17555271</v>
      </c>
      <c r="D13" s="117">
        <v>10841859</v>
      </c>
      <c r="E13" s="117">
        <v>1219878</v>
      </c>
      <c r="F13" s="117">
        <v>3805997</v>
      </c>
      <c r="G13" s="117">
        <v>1687537</v>
      </c>
      <c r="H13" s="36"/>
      <c r="I13" s="72"/>
    </row>
    <row r="14" spans="1:9" ht="15">
      <c r="A14" s="17" t="s">
        <v>1023</v>
      </c>
      <c r="B14" s="17" t="s">
        <v>996</v>
      </c>
      <c r="C14" s="116">
        <f t="shared" si="0"/>
        <v>16718323</v>
      </c>
      <c r="D14" s="117">
        <v>9023002</v>
      </c>
      <c r="E14" s="117">
        <v>423716</v>
      </c>
      <c r="F14" s="117">
        <v>1298891</v>
      </c>
      <c r="G14" s="117">
        <v>5972714</v>
      </c>
      <c r="H14" s="36"/>
      <c r="I14" s="72"/>
    </row>
    <row r="15" spans="1:9" ht="15">
      <c r="A15" s="17" t="s">
        <v>1556</v>
      </c>
      <c r="B15" s="17" t="s">
        <v>1503</v>
      </c>
      <c r="C15" s="116">
        <f t="shared" si="0"/>
        <v>13593236</v>
      </c>
      <c r="D15" s="117">
        <v>409336</v>
      </c>
      <c r="E15" s="117">
        <v>1445312</v>
      </c>
      <c r="F15" s="117">
        <v>0</v>
      </c>
      <c r="G15" s="117">
        <v>11738588</v>
      </c>
      <c r="H15" s="36"/>
      <c r="I15" s="72"/>
    </row>
    <row r="16" spans="1:9" ht="15">
      <c r="A16" s="17" t="s">
        <v>940</v>
      </c>
      <c r="B16" s="17" t="s">
        <v>1700</v>
      </c>
      <c r="C16" s="116">
        <f t="shared" si="0"/>
        <v>13348373</v>
      </c>
      <c r="D16" s="117">
        <v>658200</v>
      </c>
      <c r="E16" s="117">
        <v>1492236</v>
      </c>
      <c r="F16" s="117">
        <v>28500</v>
      </c>
      <c r="G16" s="117">
        <v>11169437</v>
      </c>
      <c r="H16" s="36"/>
      <c r="I16" s="72"/>
    </row>
    <row r="17" spans="1:9" ht="15">
      <c r="A17" s="17" t="s">
        <v>464</v>
      </c>
      <c r="B17" s="17" t="s">
        <v>325</v>
      </c>
      <c r="C17" s="116">
        <f t="shared" si="0"/>
        <v>13298209</v>
      </c>
      <c r="D17" s="117">
        <v>682000</v>
      </c>
      <c r="E17" s="117">
        <v>815247</v>
      </c>
      <c r="F17" s="117">
        <v>3013415</v>
      </c>
      <c r="G17" s="117">
        <v>8787547</v>
      </c>
      <c r="H17" s="36"/>
      <c r="I17" s="72"/>
    </row>
    <row r="18" spans="1:9" ht="15">
      <c r="A18" s="17" t="s">
        <v>1227</v>
      </c>
      <c r="B18" s="17" t="s">
        <v>1154</v>
      </c>
      <c r="C18" s="116">
        <f t="shared" si="0"/>
        <v>12549816</v>
      </c>
      <c r="D18" s="117">
        <v>1006600</v>
      </c>
      <c r="E18" s="117">
        <v>2405370</v>
      </c>
      <c r="F18" s="117">
        <v>159950</v>
      </c>
      <c r="G18" s="117">
        <v>8977896</v>
      </c>
      <c r="H18" s="36"/>
      <c r="I18" s="72"/>
    </row>
    <row r="19" spans="1:9" ht="15">
      <c r="A19" s="17" t="s">
        <v>1169</v>
      </c>
      <c r="B19" s="17" t="s">
        <v>1154</v>
      </c>
      <c r="C19" s="116">
        <f t="shared" si="0"/>
        <v>12183624</v>
      </c>
      <c r="D19" s="117">
        <v>1014102</v>
      </c>
      <c r="E19" s="117">
        <v>2229413</v>
      </c>
      <c r="F19" s="117">
        <v>202000</v>
      </c>
      <c r="G19" s="117">
        <v>8738109</v>
      </c>
      <c r="H19" s="36"/>
      <c r="I19" s="72"/>
    </row>
    <row r="20" spans="1:9" ht="15">
      <c r="A20" s="17" t="s">
        <v>1473</v>
      </c>
      <c r="B20" s="17" t="s">
        <v>1386</v>
      </c>
      <c r="C20" s="116">
        <f t="shared" si="0"/>
        <v>12085593</v>
      </c>
      <c r="D20" s="117">
        <v>310653</v>
      </c>
      <c r="E20" s="117">
        <v>1276088</v>
      </c>
      <c r="F20" s="117">
        <v>5100</v>
      </c>
      <c r="G20" s="117">
        <v>10493752</v>
      </c>
      <c r="H20" s="36"/>
      <c r="I20" s="72"/>
    </row>
    <row r="21" spans="1:9" ht="15">
      <c r="A21" s="17" t="s">
        <v>581</v>
      </c>
      <c r="B21" s="17" t="s">
        <v>536</v>
      </c>
      <c r="C21" s="116">
        <f t="shared" si="0"/>
        <v>10523760</v>
      </c>
      <c r="D21" s="117">
        <v>360500</v>
      </c>
      <c r="E21" s="117">
        <v>171259</v>
      </c>
      <c r="F21" s="117">
        <v>60000</v>
      </c>
      <c r="G21" s="117">
        <v>9932001</v>
      </c>
      <c r="H21" s="36"/>
      <c r="I21" s="72"/>
    </row>
    <row r="22" spans="1:9" ht="15">
      <c r="A22" s="17" t="s">
        <v>683</v>
      </c>
      <c r="B22" s="17" t="s">
        <v>656</v>
      </c>
      <c r="C22" s="116">
        <f t="shared" si="0"/>
        <v>9700604</v>
      </c>
      <c r="D22" s="117">
        <v>810900</v>
      </c>
      <c r="E22" s="117">
        <v>1616239</v>
      </c>
      <c r="F22" s="117">
        <v>4640500</v>
      </c>
      <c r="G22" s="117">
        <v>2632965</v>
      </c>
      <c r="H22" s="36"/>
      <c r="I22" s="72"/>
    </row>
    <row r="23" spans="1:9" ht="15">
      <c r="A23" s="17" t="s">
        <v>1321</v>
      </c>
      <c r="B23" s="17" t="s">
        <v>1228</v>
      </c>
      <c r="C23" s="116">
        <f t="shared" si="0"/>
        <v>9482397</v>
      </c>
      <c r="D23" s="117">
        <v>1627265</v>
      </c>
      <c r="E23" s="117">
        <v>3294389</v>
      </c>
      <c r="F23" s="117">
        <v>50382</v>
      </c>
      <c r="G23" s="117">
        <v>4510361</v>
      </c>
      <c r="H23" s="36"/>
      <c r="I23" s="72"/>
    </row>
    <row r="24" spans="1:9" ht="15">
      <c r="A24" s="17" t="s">
        <v>1535</v>
      </c>
      <c r="B24" s="17" t="s">
        <v>1503</v>
      </c>
      <c r="C24" s="116">
        <f t="shared" si="0"/>
        <v>9248819</v>
      </c>
      <c r="D24" s="117">
        <v>871728</v>
      </c>
      <c r="E24" s="117">
        <v>2630060</v>
      </c>
      <c r="F24" s="117">
        <v>0</v>
      </c>
      <c r="G24" s="117">
        <v>5747031</v>
      </c>
      <c r="H24" s="36"/>
      <c r="I24" s="72"/>
    </row>
    <row r="25" spans="1:9" ht="15">
      <c r="A25" s="17" t="s">
        <v>602</v>
      </c>
      <c r="B25" s="17" t="s">
        <v>536</v>
      </c>
      <c r="C25" s="116">
        <f t="shared" si="0"/>
        <v>9085296</v>
      </c>
      <c r="D25" s="117">
        <v>2898250</v>
      </c>
      <c r="E25" s="117">
        <v>984395</v>
      </c>
      <c r="F25" s="117">
        <v>180600</v>
      </c>
      <c r="G25" s="117">
        <v>5022051</v>
      </c>
      <c r="H25" s="36"/>
      <c r="I25" s="72"/>
    </row>
    <row r="26" spans="1:9" ht="15">
      <c r="A26" s="17" t="s">
        <v>16</v>
      </c>
      <c r="B26" s="17" t="s">
        <v>1700</v>
      </c>
      <c r="C26" s="116">
        <f t="shared" si="0"/>
        <v>8924749</v>
      </c>
      <c r="D26" s="117">
        <v>6025120</v>
      </c>
      <c r="E26" s="117">
        <v>2404484</v>
      </c>
      <c r="F26" s="117">
        <v>112571</v>
      </c>
      <c r="G26" s="117">
        <v>382574</v>
      </c>
      <c r="H26" s="36"/>
      <c r="I26" s="72"/>
    </row>
    <row r="27" spans="1:9" ht="15">
      <c r="A27" s="18" t="s">
        <v>11</v>
      </c>
      <c r="B27" s="17"/>
      <c r="C27" s="49">
        <f>SUM(C7:C26)</f>
        <v>410221613</v>
      </c>
      <c r="D27" s="36">
        <f>SUM(D7:D26)</f>
        <v>108400409</v>
      </c>
      <c r="E27" s="36">
        <f>SUM(E7:E26)</f>
        <v>41218248</v>
      </c>
      <c r="F27" s="36">
        <f>SUM(F7:F26)</f>
        <v>81419175</v>
      </c>
      <c r="G27" s="36">
        <f>SUM(G7:G26)</f>
        <v>179183781</v>
      </c>
      <c r="I27" s="3"/>
    </row>
    <row r="28" spans="1:7" ht="15">
      <c r="A28" s="18" t="s">
        <v>6</v>
      </c>
      <c r="C28" s="39">
        <f>work!F29</f>
        <v>1101547608</v>
      </c>
      <c r="D28" s="39">
        <f>work!G29</f>
        <v>242353416</v>
      </c>
      <c r="E28" s="39">
        <f>work!H29</f>
        <v>299991785</v>
      </c>
      <c r="F28" s="39">
        <f>work!I29</f>
        <v>143493641</v>
      </c>
      <c r="G28" s="39">
        <f>work!J29</f>
        <v>415708766</v>
      </c>
    </row>
    <row r="29" spans="1:7" ht="15">
      <c r="A29" s="18" t="s">
        <v>12</v>
      </c>
      <c r="C29" s="42">
        <f>C27/C28</f>
        <v>0.3724047966885513</v>
      </c>
      <c r="D29" s="42">
        <f>D27/D28</f>
        <v>0.44728236469338645</v>
      </c>
      <c r="E29" s="42">
        <f>E27/E28</f>
        <v>0.13739792241310875</v>
      </c>
      <c r="F29" s="42">
        <f>F27/F28</f>
        <v>0.5674061542559924</v>
      </c>
      <c r="G29" s="42">
        <f>G27/G28</f>
        <v>0.43103200041733064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May 2015</v>
      </c>
      <c r="L2" s="147"/>
      <c r="M2" s="148" t="str">
        <f>A2</f>
        <v>Estimated cost of construction authorized by building permits, May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7/7/2015</v>
      </c>
      <c r="L3" s="151"/>
      <c r="M3" s="152" t="str">
        <f>A3</f>
        <v>Source:  New Jersey Department of Community Affairs, 7/7/2015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184" t="str">
        <f>B6</f>
        <v>May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187" t="s">
        <v>2320</v>
      </c>
      <c r="C6" s="187"/>
      <c r="D6" s="187"/>
      <c r="E6" s="97"/>
      <c r="F6" s="187" t="s">
        <v>2268</v>
      </c>
      <c r="G6" s="187"/>
      <c r="H6" s="187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22585238</v>
      </c>
      <c r="C8" s="40">
        <f>SUM(work!G7:H7)</f>
        <v>9950332</v>
      </c>
      <c r="D8" s="44">
        <f>SUM(work!I7:J7)</f>
        <v>12634906</v>
      </c>
      <c r="E8" s="44"/>
      <c r="F8" s="39">
        <f>G8+H8</f>
        <v>115598729</v>
      </c>
      <c r="G8" s="44">
        <f>SUM(work_ytd!G7:H7)</f>
        <v>63395421</v>
      </c>
      <c r="H8" s="44">
        <f>SUM(work_ytd!I7:J7)</f>
        <v>52203308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22585238</v>
      </c>
      <c r="O8" s="140">
        <f t="shared" si="2"/>
        <v>9950332</v>
      </c>
      <c r="P8" s="140">
        <f t="shared" si="2"/>
        <v>12634906</v>
      </c>
      <c r="Q8" s="141"/>
      <c r="R8" s="139">
        <f t="shared" si="0"/>
        <v>115598729</v>
      </c>
      <c r="S8" s="140">
        <f t="shared" si="0"/>
        <v>63395421</v>
      </c>
      <c r="T8" s="157">
        <f t="shared" si="0"/>
        <v>52203308</v>
      </c>
      <c r="U8" s="156"/>
    </row>
    <row r="9" spans="1:21" ht="15.75" thickBot="1">
      <c r="A9" s="37" t="s">
        <v>325</v>
      </c>
      <c r="B9" s="37">
        <f aca="true" t="shared" si="3" ref="B9:B31">C9+D9</f>
        <v>106461349</v>
      </c>
      <c r="C9" s="38">
        <f>SUM(work!G8:H8)</f>
        <v>51410828</v>
      </c>
      <c r="D9" s="46">
        <f>SUM(work!I8:J8)</f>
        <v>55050521</v>
      </c>
      <c r="E9" s="46"/>
      <c r="F9" s="37">
        <f aca="true" t="shared" si="4" ref="F9:F29">G9+H9</f>
        <v>516351346</v>
      </c>
      <c r="G9" s="46">
        <f>SUM(work_ytd!G8:H8)</f>
        <v>266006371</v>
      </c>
      <c r="H9" s="46">
        <f>SUM(work_ytd!I8:J8)</f>
        <v>250344975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106461349</v>
      </c>
      <c r="O9" s="124">
        <f t="shared" si="2"/>
        <v>51410828</v>
      </c>
      <c r="P9" s="124">
        <f t="shared" si="2"/>
        <v>55050521</v>
      </c>
      <c r="Q9" s="132"/>
      <c r="R9" s="133">
        <f t="shared" si="0"/>
        <v>516351346</v>
      </c>
      <c r="S9" s="124">
        <f t="shared" si="0"/>
        <v>266006371</v>
      </c>
      <c r="T9" s="158">
        <f t="shared" si="0"/>
        <v>250344975</v>
      </c>
      <c r="U9" s="104"/>
    </row>
    <row r="10" spans="1:21" ht="15.75" thickBot="1">
      <c r="A10" s="37" t="s">
        <v>536</v>
      </c>
      <c r="B10" s="37">
        <f t="shared" si="3"/>
        <v>58462799</v>
      </c>
      <c r="C10" s="38">
        <f>SUM(work!G9:H9)</f>
        <v>24249776</v>
      </c>
      <c r="D10" s="46">
        <f>SUM(work!I9:J9)</f>
        <v>34213023</v>
      </c>
      <c r="E10" s="46"/>
      <c r="F10" s="37">
        <f t="shared" si="4"/>
        <v>226114477</v>
      </c>
      <c r="G10" s="46">
        <f>SUM(work_ytd!G9:H9)</f>
        <v>95815294</v>
      </c>
      <c r="H10" s="46">
        <f>SUM(work_ytd!I9:J9)</f>
        <v>130299183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58462799</v>
      </c>
      <c r="O10" s="124">
        <f t="shared" si="2"/>
        <v>24249776</v>
      </c>
      <c r="P10" s="124">
        <f t="shared" si="2"/>
        <v>34213023</v>
      </c>
      <c r="Q10" s="132"/>
      <c r="R10" s="133">
        <f aca="true" t="shared" si="5" ref="R10:R31">F10</f>
        <v>226114477</v>
      </c>
      <c r="S10" s="124">
        <f aca="true" t="shared" si="6" ref="S10:S31">G10</f>
        <v>95815294</v>
      </c>
      <c r="T10" s="158">
        <f aca="true" t="shared" si="7" ref="T10:T31">H10</f>
        <v>130299183</v>
      </c>
      <c r="U10" s="104"/>
    </row>
    <row r="11" spans="1:21" ht="15.75" thickBot="1">
      <c r="A11" s="37" t="s">
        <v>656</v>
      </c>
      <c r="B11" s="37">
        <f t="shared" si="3"/>
        <v>44516442</v>
      </c>
      <c r="C11" s="38">
        <f>SUM(work!G10:H10)</f>
        <v>16300135</v>
      </c>
      <c r="D11" s="46">
        <f>SUM(work!I10:J10)</f>
        <v>28216307</v>
      </c>
      <c r="E11" s="46"/>
      <c r="F11" s="37">
        <f t="shared" si="4"/>
        <v>175607284</v>
      </c>
      <c r="G11" s="46">
        <f>SUM(work_ytd!G10:H10)</f>
        <v>77543969</v>
      </c>
      <c r="H11" s="46">
        <f>SUM(work_ytd!I10:J10)</f>
        <v>98063315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44516442</v>
      </c>
      <c r="O11" s="124">
        <f t="shared" si="2"/>
        <v>16300135</v>
      </c>
      <c r="P11" s="124">
        <f t="shared" si="2"/>
        <v>28216307</v>
      </c>
      <c r="Q11" s="132"/>
      <c r="R11" s="133">
        <f t="shared" si="5"/>
        <v>175607284</v>
      </c>
      <c r="S11" s="124">
        <f t="shared" si="6"/>
        <v>77543969</v>
      </c>
      <c r="T11" s="158">
        <f t="shared" si="7"/>
        <v>98063315</v>
      </c>
      <c r="U11" s="104"/>
    </row>
    <row r="12" spans="1:21" ht="15.75" thickBot="1">
      <c r="A12" s="37" t="s">
        <v>768</v>
      </c>
      <c r="B12" s="37">
        <f t="shared" si="3"/>
        <v>19614850</v>
      </c>
      <c r="C12" s="38">
        <f>SUM(work!G11:H11)</f>
        <v>17158236</v>
      </c>
      <c r="D12" s="46">
        <f>SUM(work!I11:J11)</f>
        <v>2456614</v>
      </c>
      <c r="E12" s="46"/>
      <c r="F12" s="37">
        <f t="shared" si="4"/>
        <v>132688961</v>
      </c>
      <c r="G12" s="46">
        <f>SUM(work_ytd!G11:H11)</f>
        <v>110379602</v>
      </c>
      <c r="H12" s="46">
        <f>SUM(work_ytd!I11:J11)</f>
        <v>22309359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19614850</v>
      </c>
      <c r="O12" s="124">
        <f t="shared" si="2"/>
        <v>17158236</v>
      </c>
      <c r="P12" s="124">
        <f t="shared" si="2"/>
        <v>2456614</v>
      </c>
      <c r="Q12" s="132"/>
      <c r="R12" s="133">
        <f t="shared" si="5"/>
        <v>132688961</v>
      </c>
      <c r="S12" s="124">
        <f t="shared" si="6"/>
        <v>110379602</v>
      </c>
      <c r="T12" s="158">
        <f t="shared" si="7"/>
        <v>22309359</v>
      </c>
      <c r="U12" s="104"/>
    </row>
    <row r="13" spans="1:21" ht="15.75" thickBot="1">
      <c r="A13" s="37" t="s">
        <v>817</v>
      </c>
      <c r="B13" s="37">
        <f t="shared" si="3"/>
        <v>7799158</v>
      </c>
      <c r="C13" s="38">
        <f>SUM(work!G12:H12)</f>
        <v>1618646</v>
      </c>
      <c r="D13" s="46">
        <f>SUM(work!I12:J12)</f>
        <v>6180512</v>
      </c>
      <c r="E13" s="46"/>
      <c r="F13" s="37">
        <f t="shared" si="4"/>
        <v>68011351</v>
      </c>
      <c r="G13" s="46">
        <f>SUM(work_ytd!G12:H12)</f>
        <v>10358163</v>
      </c>
      <c r="H13" s="46">
        <f>SUM(work_ytd!I12:J12)</f>
        <v>57653188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7799158</v>
      </c>
      <c r="O13" s="124">
        <f t="shared" si="2"/>
        <v>1618646</v>
      </c>
      <c r="P13" s="124">
        <f t="shared" si="2"/>
        <v>6180512</v>
      </c>
      <c r="Q13" s="132"/>
      <c r="R13" s="133">
        <f t="shared" si="5"/>
        <v>68011351</v>
      </c>
      <c r="S13" s="124">
        <f t="shared" si="6"/>
        <v>10358163</v>
      </c>
      <c r="T13" s="158">
        <f t="shared" si="7"/>
        <v>57653188</v>
      </c>
      <c r="U13" s="104"/>
    </row>
    <row r="14" spans="1:21" ht="15.75" thickBot="1">
      <c r="A14" s="37" t="s">
        <v>860</v>
      </c>
      <c r="B14" s="37">
        <f t="shared" si="3"/>
        <v>46116866</v>
      </c>
      <c r="C14" s="38">
        <f>SUM(work!G13:H13)</f>
        <v>28798902</v>
      </c>
      <c r="D14" s="46">
        <f>SUM(work!I13:J13)</f>
        <v>17317964</v>
      </c>
      <c r="E14" s="46"/>
      <c r="F14" s="37">
        <f t="shared" si="4"/>
        <v>269685244</v>
      </c>
      <c r="G14" s="46">
        <f>SUM(work_ytd!G13:H13)</f>
        <v>154917191</v>
      </c>
      <c r="H14" s="46">
        <f>SUM(work_ytd!I13:J13)</f>
        <v>114768053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46116866</v>
      </c>
      <c r="O14" s="124">
        <f t="shared" si="2"/>
        <v>28798902</v>
      </c>
      <c r="P14" s="124">
        <f t="shared" si="2"/>
        <v>17317964</v>
      </c>
      <c r="Q14" s="132"/>
      <c r="R14" s="133">
        <f t="shared" si="5"/>
        <v>269685244</v>
      </c>
      <c r="S14" s="124">
        <f t="shared" si="6"/>
        <v>154917191</v>
      </c>
      <c r="T14" s="158">
        <f t="shared" si="7"/>
        <v>114768053</v>
      </c>
      <c r="U14" s="104"/>
    </row>
    <row r="15" spans="1:21" ht="15.75" thickBot="1">
      <c r="A15" s="37" t="s">
        <v>925</v>
      </c>
      <c r="B15" s="37">
        <f t="shared" si="3"/>
        <v>61522357</v>
      </c>
      <c r="C15" s="38">
        <f>SUM(work!G14:H14)</f>
        <v>16201130</v>
      </c>
      <c r="D15" s="46">
        <f>SUM(work!I14:J14)</f>
        <v>45321227</v>
      </c>
      <c r="E15" s="46"/>
      <c r="F15" s="37">
        <f t="shared" si="4"/>
        <v>151508641</v>
      </c>
      <c r="G15" s="46">
        <f>SUM(work_ytd!G14:H14)</f>
        <v>55438334</v>
      </c>
      <c r="H15" s="46">
        <f>SUM(work_ytd!I14:J14)</f>
        <v>96070307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61522357</v>
      </c>
      <c r="O15" s="124">
        <f t="shared" si="2"/>
        <v>16201130</v>
      </c>
      <c r="P15" s="124">
        <f t="shared" si="2"/>
        <v>45321227</v>
      </c>
      <c r="Q15" s="132"/>
      <c r="R15" s="133">
        <f t="shared" si="5"/>
        <v>151508641</v>
      </c>
      <c r="S15" s="124">
        <f t="shared" si="6"/>
        <v>55438334</v>
      </c>
      <c r="T15" s="158">
        <f t="shared" si="7"/>
        <v>96070307</v>
      </c>
      <c r="U15" s="104"/>
    </row>
    <row r="16" spans="1:21" ht="15.75" thickBot="1">
      <c r="A16" s="37" t="s">
        <v>996</v>
      </c>
      <c r="B16" s="37">
        <f t="shared" si="3"/>
        <v>212265838</v>
      </c>
      <c r="C16" s="38">
        <f>SUM(work!G15:H15)</f>
        <v>96109057</v>
      </c>
      <c r="D16" s="46">
        <f>SUM(work!I15:J15)</f>
        <v>116156781</v>
      </c>
      <c r="E16" s="46"/>
      <c r="F16" s="37">
        <f t="shared" si="4"/>
        <v>640641913</v>
      </c>
      <c r="G16" s="46">
        <f>SUM(work_ytd!G15:H15)</f>
        <v>339477437</v>
      </c>
      <c r="H16" s="46">
        <f>SUM(work_ytd!I15:J15)</f>
        <v>301164476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212265838</v>
      </c>
      <c r="O16" s="124">
        <f t="shared" si="2"/>
        <v>96109057</v>
      </c>
      <c r="P16" s="124">
        <f t="shared" si="2"/>
        <v>116156781</v>
      </c>
      <c r="Q16" s="132"/>
      <c r="R16" s="133">
        <f t="shared" si="5"/>
        <v>640641913</v>
      </c>
      <c r="S16" s="124">
        <f t="shared" si="6"/>
        <v>339477437</v>
      </c>
      <c r="T16" s="158">
        <f t="shared" si="7"/>
        <v>301164476</v>
      </c>
      <c r="U16" s="104"/>
    </row>
    <row r="17" spans="1:21" ht="15.75" thickBot="1">
      <c r="A17" s="37" t="s">
        <v>1033</v>
      </c>
      <c r="B17" s="37">
        <f t="shared" si="3"/>
        <v>11641738</v>
      </c>
      <c r="C17" s="38">
        <f>SUM(work!G16:H16)</f>
        <v>7711845</v>
      </c>
      <c r="D17" s="46">
        <f>SUM(work!I16:J16)</f>
        <v>3929893</v>
      </c>
      <c r="E17" s="46"/>
      <c r="F17" s="37">
        <f t="shared" si="4"/>
        <v>73008863</v>
      </c>
      <c r="G17" s="46">
        <f>SUM(work_ytd!G16:H16)</f>
        <v>36240052</v>
      </c>
      <c r="H17" s="46">
        <f>SUM(work_ytd!I16:J16)</f>
        <v>36768811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11641738</v>
      </c>
      <c r="O17" s="124">
        <f t="shared" si="2"/>
        <v>7711845</v>
      </c>
      <c r="P17" s="124">
        <f t="shared" si="2"/>
        <v>3929893</v>
      </c>
      <c r="Q17" s="132"/>
      <c r="R17" s="133">
        <f t="shared" si="5"/>
        <v>73008863</v>
      </c>
      <c r="S17" s="124">
        <f t="shared" si="6"/>
        <v>36240052</v>
      </c>
      <c r="T17" s="158">
        <f t="shared" si="7"/>
        <v>36768811</v>
      </c>
      <c r="U17" s="104"/>
    </row>
    <row r="18" spans="1:21" ht="15.75" thickBot="1">
      <c r="A18" s="37" t="s">
        <v>1111</v>
      </c>
      <c r="B18" s="37">
        <f t="shared" si="3"/>
        <v>42483655</v>
      </c>
      <c r="C18" s="38">
        <f>SUM(work!G17:H17)</f>
        <v>25803325</v>
      </c>
      <c r="D18" s="46">
        <f>SUM(work!I17:J17)</f>
        <v>16680330</v>
      </c>
      <c r="E18" s="46"/>
      <c r="F18" s="37">
        <f t="shared" si="4"/>
        <v>212470985</v>
      </c>
      <c r="G18" s="46">
        <f>SUM(work_ytd!G17:H17)</f>
        <v>89753271</v>
      </c>
      <c r="H18" s="46">
        <f>SUM(work_ytd!I17:J17)</f>
        <v>122717714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42483655</v>
      </c>
      <c r="O18" s="124">
        <f t="shared" si="2"/>
        <v>25803325</v>
      </c>
      <c r="P18" s="124">
        <f t="shared" si="2"/>
        <v>16680330</v>
      </c>
      <c r="Q18" s="132"/>
      <c r="R18" s="133">
        <f t="shared" si="5"/>
        <v>212470985</v>
      </c>
      <c r="S18" s="124">
        <f t="shared" si="6"/>
        <v>89753271</v>
      </c>
      <c r="T18" s="158">
        <f t="shared" si="7"/>
        <v>122717714</v>
      </c>
      <c r="U18" s="104"/>
    </row>
    <row r="19" spans="1:21" ht="15.75" thickBot="1">
      <c r="A19" s="37" t="s">
        <v>1154</v>
      </c>
      <c r="B19" s="37">
        <f t="shared" si="3"/>
        <v>66003268</v>
      </c>
      <c r="C19" s="38">
        <f>SUM(work!G18:H18)</f>
        <v>30224256</v>
      </c>
      <c r="D19" s="46">
        <f>SUM(work!I18:J18)</f>
        <v>35779012</v>
      </c>
      <c r="E19" s="46"/>
      <c r="F19" s="37">
        <f t="shared" si="4"/>
        <v>370085238</v>
      </c>
      <c r="G19" s="46">
        <f>SUM(work_ytd!G18:H18)</f>
        <v>169857220</v>
      </c>
      <c r="H19" s="46">
        <f>SUM(work_ytd!I18:J18)</f>
        <v>200228018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66003268</v>
      </c>
      <c r="O19" s="124">
        <f t="shared" si="2"/>
        <v>30224256</v>
      </c>
      <c r="P19" s="124">
        <f t="shared" si="2"/>
        <v>35779012</v>
      </c>
      <c r="Q19" s="132"/>
      <c r="R19" s="133">
        <f t="shared" si="5"/>
        <v>370085238</v>
      </c>
      <c r="S19" s="124">
        <f t="shared" si="6"/>
        <v>169857220</v>
      </c>
      <c r="T19" s="158">
        <f t="shared" si="7"/>
        <v>200228018</v>
      </c>
      <c r="U19" s="104"/>
    </row>
    <row r="20" spans="1:21" ht="15.75" thickBot="1">
      <c r="A20" s="37" t="s">
        <v>1228</v>
      </c>
      <c r="B20" s="37">
        <f t="shared" si="3"/>
        <v>79808595</v>
      </c>
      <c r="C20" s="38">
        <f>SUM(work!G19:H19)</f>
        <v>48695306</v>
      </c>
      <c r="D20" s="46">
        <f>SUM(work!I19:J19)</f>
        <v>31113289</v>
      </c>
      <c r="E20" s="46"/>
      <c r="F20" s="37">
        <f t="shared" si="4"/>
        <v>384185822</v>
      </c>
      <c r="G20" s="46">
        <f>SUM(work_ytd!G19:H19)</f>
        <v>246343393</v>
      </c>
      <c r="H20" s="46">
        <f>SUM(work_ytd!I19:J19)</f>
        <v>137842429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79808595</v>
      </c>
      <c r="O20" s="124">
        <f t="shared" si="2"/>
        <v>48695306</v>
      </c>
      <c r="P20" s="124">
        <f t="shared" si="2"/>
        <v>31113289</v>
      </c>
      <c r="Q20" s="132"/>
      <c r="R20" s="133">
        <f t="shared" si="5"/>
        <v>384185822</v>
      </c>
      <c r="S20" s="124">
        <f t="shared" si="6"/>
        <v>246343393</v>
      </c>
      <c r="T20" s="158">
        <f t="shared" si="7"/>
        <v>137842429</v>
      </c>
      <c r="U20" s="104"/>
    </row>
    <row r="21" spans="1:21" ht="15.75" thickBot="1">
      <c r="A21" s="37" t="s">
        <v>1386</v>
      </c>
      <c r="B21" s="37">
        <f t="shared" si="3"/>
        <v>90932527</v>
      </c>
      <c r="C21" s="38">
        <f>SUM(work!G20:H20)</f>
        <v>39782739</v>
      </c>
      <c r="D21" s="46">
        <f>SUM(work!I20:J20)</f>
        <v>51149788</v>
      </c>
      <c r="E21" s="46"/>
      <c r="F21" s="37">
        <f t="shared" si="4"/>
        <v>294363366</v>
      </c>
      <c r="G21" s="46">
        <f>SUM(work_ytd!G20:H20)</f>
        <v>142856352</v>
      </c>
      <c r="H21" s="46">
        <f>SUM(work_ytd!I20:J20)</f>
        <v>151507014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90932527</v>
      </c>
      <c r="O21" s="124">
        <f t="shared" si="2"/>
        <v>39782739</v>
      </c>
      <c r="P21" s="124">
        <f t="shared" si="2"/>
        <v>51149788</v>
      </c>
      <c r="Q21" s="132"/>
      <c r="R21" s="133">
        <f t="shared" si="5"/>
        <v>294363366</v>
      </c>
      <c r="S21" s="124">
        <f t="shared" si="6"/>
        <v>142856352</v>
      </c>
      <c r="T21" s="158">
        <f t="shared" si="7"/>
        <v>151507014</v>
      </c>
      <c r="U21" s="104"/>
    </row>
    <row r="22" spans="1:21" ht="15.75" thickBot="1">
      <c r="A22" s="37" t="s">
        <v>1503</v>
      </c>
      <c r="B22" s="37">
        <f t="shared" si="3"/>
        <v>91909428</v>
      </c>
      <c r="C22" s="38">
        <f>SUM(work!G21:H21)</f>
        <v>61245552</v>
      </c>
      <c r="D22" s="46">
        <f>SUM(work!I21:J21)</f>
        <v>30663876</v>
      </c>
      <c r="E22" s="46"/>
      <c r="F22" s="37">
        <f t="shared" si="4"/>
        <v>448299407</v>
      </c>
      <c r="G22" s="46">
        <f>SUM(work_ytd!G21:H21)</f>
        <v>367189036</v>
      </c>
      <c r="H22" s="46">
        <f>SUM(work_ytd!I21:J21)</f>
        <v>81110371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91909428</v>
      </c>
      <c r="O22" s="124">
        <f t="shared" si="2"/>
        <v>61245552</v>
      </c>
      <c r="P22" s="124">
        <f t="shared" si="2"/>
        <v>30663876</v>
      </c>
      <c r="Q22" s="132"/>
      <c r="R22" s="133">
        <f t="shared" si="5"/>
        <v>448299407</v>
      </c>
      <c r="S22" s="124">
        <f t="shared" si="6"/>
        <v>367189036</v>
      </c>
      <c r="T22" s="158">
        <f t="shared" si="7"/>
        <v>81110371</v>
      </c>
      <c r="U22" s="104"/>
    </row>
    <row r="23" spans="1:21" ht="15.75" thickBot="1">
      <c r="A23" s="37" t="s">
        <v>1601</v>
      </c>
      <c r="B23" s="37">
        <f t="shared" si="3"/>
        <v>20999743</v>
      </c>
      <c r="C23" s="38">
        <f>SUM(work!G22:H22)</f>
        <v>8610705</v>
      </c>
      <c r="D23" s="46">
        <f>SUM(work!I22:J22)</f>
        <v>12389038</v>
      </c>
      <c r="E23" s="46"/>
      <c r="F23" s="37">
        <f t="shared" si="4"/>
        <v>115445912</v>
      </c>
      <c r="G23" s="46">
        <f>SUM(work_ytd!G22:H22)</f>
        <v>50307960</v>
      </c>
      <c r="H23" s="46">
        <f>SUM(work_ytd!I22:J22)</f>
        <v>65137952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20999743</v>
      </c>
      <c r="O23" s="124">
        <f t="shared" si="2"/>
        <v>8610705</v>
      </c>
      <c r="P23" s="124">
        <f t="shared" si="2"/>
        <v>12389038</v>
      </c>
      <c r="Q23" s="132"/>
      <c r="R23" s="133">
        <f t="shared" si="5"/>
        <v>115445912</v>
      </c>
      <c r="S23" s="124">
        <f t="shared" si="6"/>
        <v>50307960</v>
      </c>
      <c r="T23" s="158">
        <f t="shared" si="7"/>
        <v>65137952</v>
      </c>
      <c r="U23" s="104"/>
    </row>
    <row r="24" spans="1:21" ht="15.75" thickBot="1">
      <c r="A24" s="37" t="s">
        <v>1649</v>
      </c>
      <c r="B24" s="37">
        <f t="shared" si="3"/>
        <v>2880455</v>
      </c>
      <c r="C24" s="38">
        <f>SUM(work!G23:H23)</f>
        <v>1558254</v>
      </c>
      <c r="D24" s="46">
        <f>SUM(work!I23:J23)</f>
        <v>1322201</v>
      </c>
      <c r="E24" s="46"/>
      <c r="F24" s="37">
        <f t="shared" si="4"/>
        <v>15681605</v>
      </c>
      <c r="G24" s="46">
        <f>SUM(work_ytd!G23:H23)</f>
        <v>6577566</v>
      </c>
      <c r="H24" s="46">
        <f>SUM(work_ytd!I23:J23)</f>
        <v>9104039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2880455</v>
      </c>
      <c r="O24" s="124">
        <f t="shared" si="8"/>
        <v>1558254</v>
      </c>
      <c r="P24" s="124">
        <f t="shared" si="8"/>
        <v>1322201</v>
      </c>
      <c r="Q24" s="132"/>
      <c r="R24" s="133">
        <f t="shared" si="5"/>
        <v>15681605</v>
      </c>
      <c r="S24" s="124">
        <f t="shared" si="6"/>
        <v>6577566</v>
      </c>
      <c r="T24" s="158">
        <f t="shared" si="7"/>
        <v>9104039</v>
      </c>
      <c r="U24" s="104"/>
    </row>
    <row r="25" spans="1:21" ht="15.75" thickBot="1">
      <c r="A25" s="37" t="s">
        <v>1700</v>
      </c>
      <c r="B25" s="37">
        <f t="shared" si="3"/>
        <v>49405038</v>
      </c>
      <c r="C25" s="38">
        <f>SUM(work!G24:H24)</f>
        <v>26837846</v>
      </c>
      <c r="D25" s="46">
        <f>SUM(work!I24:J24)</f>
        <v>22567192</v>
      </c>
      <c r="E25" s="46"/>
      <c r="F25" s="37">
        <f t="shared" si="4"/>
        <v>221775146</v>
      </c>
      <c r="G25" s="46">
        <f>SUM(work_ytd!G24:H24)</f>
        <v>96557148</v>
      </c>
      <c r="H25" s="46">
        <f>SUM(work_ytd!I24:J24)</f>
        <v>125217998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49405038</v>
      </c>
      <c r="O25" s="124">
        <f t="shared" si="8"/>
        <v>26837846</v>
      </c>
      <c r="P25" s="124">
        <f t="shared" si="8"/>
        <v>22567192</v>
      </c>
      <c r="Q25" s="132"/>
      <c r="R25" s="133">
        <f t="shared" si="5"/>
        <v>221775146</v>
      </c>
      <c r="S25" s="124">
        <f t="shared" si="6"/>
        <v>96557148</v>
      </c>
      <c r="T25" s="158">
        <f t="shared" si="7"/>
        <v>125217998</v>
      </c>
      <c r="U25" s="104"/>
    </row>
    <row r="26" spans="1:21" ht="15.75" thickBot="1">
      <c r="A26" s="37" t="s">
        <v>48</v>
      </c>
      <c r="B26" s="37">
        <f t="shared" si="3"/>
        <v>7438516</v>
      </c>
      <c r="C26" s="38">
        <f>SUM(work!G25:H25)</f>
        <v>5573319</v>
      </c>
      <c r="D26" s="46">
        <f>SUM(work!I25:J25)</f>
        <v>1865197</v>
      </c>
      <c r="E26" s="46"/>
      <c r="F26" s="37">
        <f t="shared" si="4"/>
        <v>29737954</v>
      </c>
      <c r="G26" s="46">
        <f>SUM(work_ytd!G25:H25)</f>
        <v>21029472</v>
      </c>
      <c r="H26" s="46">
        <f>SUM(work_ytd!I25:J25)</f>
        <v>8708482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7438516</v>
      </c>
      <c r="O26" s="124">
        <f t="shared" si="8"/>
        <v>5573319</v>
      </c>
      <c r="P26" s="124">
        <f t="shared" si="8"/>
        <v>1865197</v>
      </c>
      <c r="Q26" s="132"/>
      <c r="R26" s="133">
        <f t="shared" si="5"/>
        <v>29737954</v>
      </c>
      <c r="S26" s="124">
        <f t="shared" si="6"/>
        <v>21029472</v>
      </c>
      <c r="T26" s="158">
        <f t="shared" si="7"/>
        <v>8708482</v>
      </c>
      <c r="U26" s="104"/>
    </row>
    <row r="27" spans="1:21" ht="15.75" thickBot="1">
      <c r="A27" s="37" t="s">
        <v>130</v>
      </c>
      <c r="B27" s="37">
        <f t="shared" si="3"/>
        <v>38021649</v>
      </c>
      <c r="C27" s="38">
        <f>SUM(work!G26:H26)</f>
        <v>20971713</v>
      </c>
      <c r="D27" s="46">
        <f>SUM(work!I26:J26)</f>
        <v>17049936</v>
      </c>
      <c r="E27" s="46"/>
      <c r="F27" s="37">
        <f t="shared" si="4"/>
        <v>258203489</v>
      </c>
      <c r="G27" s="46">
        <f>SUM(work_ytd!G26:H26)</f>
        <v>144330464</v>
      </c>
      <c r="H27" s="46">
        <f>SUM(work_ytd!I26:J26)</f>
        <v>113873025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38021649</v>
      </c>
      <c r="O27" s="124">
        <f t="shared" si="8"/>
        <v>20971713</v>
      </c>
      <c r="P27" s="124">
        <f t="shared" si="8"/>
        <v>17049936</v>
      </c>
      <c r="Q27" s="132"/>
      <c r="R27" s="133">
        <f t="shared" si="5"/>
        <v>258203489</v>
      </c>
      <c r="S27" s="124">
        <f t="shared" si="6"/>
        <v>144330464</v>
      </c>
      <c r="T27" s="158">
        <f t="shared" si="7"/>
        <v>113873025</v>
      </c>
      <c r="U27" s="104"/>
    </row>
    <row r="28" spans="1:21" ht="15.75" thickBot="1">
      <c r="A28" s="37" t="s">
        <v>195</v>
      </c>
      <c r="B28" s="37">
        <f t="shared" si="3"/>
        <v>8027613</v>
      </c>
      <c r="C28" s="38">
        <f>SUM(work!G27:H27)</f>
        <v>3357299</v>
      </c>
      <c r="D28" s="46">
        <f>SUM(work!I27:J27)</f>
        <v>4670314</v>
      </c>
      <c r="E28" s="46"/>
      <c r="F28" s="37">
        <f t="shared" si="4"/>
        <v>31910383</v>
      </c>
      <c r="G28" s="46">
        <f>SUM(work_ytd!G27:H27)</f>
        <v>11575003</v>
      </c>
      <c r="H28" s="46">
        <f>SUM(work_ytd!I27:J27)</f>
        <v>20335380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8027613</v>
      </c>
      <c r="O28" s="124">
        <f t="shared" si="8"/>
        <v>3357299</v>
      </c>
      <c r="P28" s="124">
        <f t="shared" si="8"/>
        <v>4670314</v>
      </c>
      <c r="Q28" s="132"/>
      <c r="R28" s="133">
        <f t="shared" si="5"/>
        <v>31910383</v>
      </c>
      <c r="S28" s="124">
        <f t="shared" si="6"/>
        <v>11575003</v>
      </c>
      <c r="T28" s="158">
        <f t="shared" si="7"/>
        <v>20335380</v>
      </c>
      <c r="U28" s="104"/>
    </row>
    <row r="29" spans="1:21" ht="15.75" thickBot="1">
      <c r="A29" s="37" t="s">
        <v>5</v>
      </c>
      <c r="B29" s="37">
        <f t="shared" si="3"/>
        <v>12650486</v>
      </c>
      <c r="C29" s="38">
        <f>SUM(work!G28:H28)</f>
        <v>176000</v>
      </c>
      <c r="D29" s="46">
        <f>SUM(work!I28:J28)</f>
        <v>12474486</v>
      </c>
      <c r="E29" s="46"/>
      <c r="F29" s="37">
        <f t="shared" si="4"/>
        <v>474897348</v>
      </c>
      <c r="G29" s="46">
        <f>SUM(work_ytd!G28:H28)</f>
        <v>913641</v>
      </c>
      <c r="H29" s="46">
        <f>SUM(work_ytd!I28:J28)</f>
        <v>473983707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12650486</v>
      </c>
      <c r="O29" s="124">
        <f t="shared" si="8"/>
        <v>176000</v>
      </c>
      <c r="P29" s="124">
        <f t="shared" si="8"/>
        <v>12474486</v>
      </c>
      <c r="Q29" s="132"/>
      <c r="R29" s="133">
        <f t="shared" si="5"/>
        <v>474897348</v>
      </c>
      <c r="S29" s="124">
        <f t="shared" si="6"/>
        <v>913641</v>
      </c>
      <c r="T29" s="158">
        <f t="shared" si="7"/>
        <v>473983707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1101547608</v>
      </c>
      <c r="C31" s="39">
        <f>SUM(C8:C29)</f>
        <v>542345201</v>
      </c>
      <c r="D31" s="39">
        <f>SUM(D8:D29)</f>
        <v>559202407</v>
      </c>
      <c r="E31" s="39"/>
      <c r="F31" s="39">
        <f>SUM(F8:F29)</f>
        <v>5226273464</v>
      </c>
      <c r="G31" s="39">
        <f>SUM(G8:G29)</f>
        <v>2556862360</v>
      </c>
      <c r="H31" s="39">
        <f>SUM(H8:H29)</f>
        <v>2669411104</v>
      </c>
      <c r="I31" s="38"/>
      <c r="J31" s="75"/>
      <c r="K31" s="75"/>
      <c r="L31" s="160"/>
      <c r="M31" s="136" t="str">
        <f>A31</f>
        <v>New Jersey</v>
      </c>
      <c r="N31" s="134">
        <f>B31</f>
        <v>1101547608</v>
      </c>
      <c r="O31" s="134">
        <f>C31</f>
        <v>542345201</v>
      </c>
      <c r="P31" s="134">
        <f>D31</f>
        <v>559202407</v>
      </c>
      <c r="Q31" s="135"/>
      <c r="R31" s="136">
        <f t="shared" si="5"/>
        <v>5226273464</v>
      </c>
      <c r="S31" s="134">
        <f t="shared" si="6"/>
        <v>2556862360</v>
      </c>
      <c r="T31" s="159">
        <f t="shared" si="7"/>
        <v>2669411104</v>
      </c>
      <c r="U31" s="155"/>
    </row>
    <row r="32" spans="12:21" ht="15.75" thickTop="1">
      <c r="L32" s="161"/>
      <c r="M32" s="177"/>
      <c r="N32" s="177"/>
      <c r="O32" s="177"/>
      <c r="P32" s="178"/>
      <c r="Q32" s="178"/>
      <c r="R32" s="177"/>
      <c r="S32" s="177"/>
      <c r="T32" s="177"/>
      <c r="U32" s="164"/>
    </row>
    <row r="33" spans="3:21" ht="15">
      <c r="C33" s="69"/>
      <c r="D33" s="69"/>
      <c r="E33" s="69"/>
      <c r="F33" s="128"/>
      <c r="G33" s="69"/>
      <c r="H33" s="69"/>
      <c r="L33" s="161"/>
      <c r="M33" s="179" t="s">
        <v>2321</v>
      </c>
      <c r="N33" s="180">
        <v>1344118141</v>
      </c>
      <c r="O33" s="180">
        <v>715416098</v>
      </c>
      <c r="P33" s="180">
        <v>628702043</v>
      </c>
      <c r="Q33" s="163"/>
      <c r="R33" s="180">
        <v>5226811565</v>
      </c>
      <c r="S33" s="180">
        <v>2752000989</v>
      </c>
      <c r="T33" s="180">
        <v>2474810576</v>
      </c>
      <c r="U33" s="182"/>
    </row>
    <row r="34" spans="12:21" ht="15">
      <c r="L34" s="151"/>
      <c r="M34" s="181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115598729</v>
      </c>
      <c r="G7" s="39">
        <f>SUM(G31:G53)</f>
        <v>24280030</v>
      </c>
      <c r="H7" s="39">
        <f>SUM(H31:H53)</f>
        <v>39115391</v>
      </c>
      <c r="I7" s="39">
        <f>SUM(I31:I53)</f>
        <v>6127719</v>
      </c>
      <c r="J7" s="39">
        <f>SUM(J31:J53)</f>
        <v>46075589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516351346</v>
      </c>
      <c r="G8" s="37">
        <f>SUM(G54:G123)</f>
        <v>107353859</v>
      </c>
      <c r="H8" s="37">
        <f>SUM(H54:H123)</f>
        <v>158652512</v>
      </c>
      <c r="I8" s="37">
        <f>SUM(I54:I123)</f>
        <v>59633442</v>
      </c>
      <c r="J8" s="37">
        <f>SUM(J54:J123)</f>
        <v>190711533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226114477</v>
      </c>
      <c r="G9" s="37">
        <f>SUM(G124:G163)</f>
        <v>47053517</v>
      </c>
      <c r="H9" s="37">
        <f>SUM(H124:H163)</f>
        <v>48761777</v>
      </c>
      <c r="I9" s="37">
        <f>SUM(I124:I163)</f>
        <v>24294913</v>
      </c>
      <c r="J9" s="37">
        <f>SUM(J124:J163)</f>
        <v>106004270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175607284</v>
      </c>
      <c r="G10" s="37">
        <f>SUM(G164:G200)</f>
        <v>26751600</v>
      </c>
      <c r="H10" s="37">
        <f>SUM(H164:H200)</f>
        <v>50792369</v>
      </c>
      <c r="I10" s="37">
        <f>SUM(I164:I200)</f>
        <v>12848596</v>
      </c>
      <c r="J10" s="37">
        <f>SUM(J164:J200)</f>
        <v>85214719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132688961</v>
      </c>
      <c r="G11" s="37">
        <f>SUM(G201:G216)</f>
        <v>74366661</v>
      </c>
      <c r="H11" s="37">
        <f>SUM(H201:H216)</f>
        <v>36012941</v>
      </c>
      <c r="I11" s="37">
        <f>SUM(I201:I216)</f>
        <v>2238458</v>
      </c>
      <c r="J11" s="37">
        <f>SUM(J201:J216)</f>
        <v>20070901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68011351</v>
      </c>
      <c r="G12" s="37">
        <f>SUM(G217:G230)</f>
        <v>1578274</v>
      </c>
      <c r="H12" s="37">
        <f>SUM(H217:H230)</f>
        <v>8779889</v>
      </c>
      <c r="I12" s="37">
        <f>SUM(I217:I230)</f>
        <v>41361493</v>
      </c>
      <c r="J12" s="37">
        <f>SUM(J217:J230)</f>
        <v>16291695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269685244</v>
      </c>
      <c r="G13" s="37">
        <f>SUM(G231:G252)</f>
        <v>39082827</v>
      </c>
      <c r="H13" s="37">
        <f>SUM(H231:H252)</f>
        <v>115834364</v>
      </c>
      <c r="I13" s="37">
        <f>SUM(I231:I252)</f>
        <v>31815506</v>
      </c>
      <c r="J13" s="37">
        <f>SUM(J231:J252)</f>
        <v>82952547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151508641</v>
      </c>
      <c r="G14" s="37">
        <f>SUM(G253:G276)</f>
        <v>24414322</v>
      </c>
      <c r="H14" s="37">
        <f>SUM(H253:H276)</f>
        <v>31024012</v>
      </c>
      <c r="I14" s="37">
        <f>SUM(I253:I276)</f>
        <v>14278421</v>
      </c>
      <c r="J14" s="37">
        <f>SUM(J253:J276)</f>
        <v>81791886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640641913</v>
      </c>
      <c r="G15" s="37">
        <f>SUM(G277:G288)</f>
        <v>238371262</v>
      </c>
      <c r="H15" s="37">
        <f>SUM(H277:H288)</f>
        <v>101106175</v>
      </c>
      <c r="I15" s="37">
        <f>SUM(I277:I288)</f>
        <v>58681012</v>
      </c>
      <c r="J15" s="37">
        <f>SUM(J277:J288)</f>
        <v>242483464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73008863</v>
      </c>
      <c r="G16" s="37">
        <f>SUM(G289:G314)</f>
        <v>14230798</v>
      </c>
      <c r="H16" s="37">
        <f>SUM(H289:H314)</f>
        <v>22009254</v>
      </c>
      <c r="I16" s="37">
        <f>SUM(I289:I314)</f>
        <v>8464661</v>
      </c>
      <c r="J16" s="37">
        <f>SUM(J289:J314)</f>
        <v>28304150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212470985</v>
      </c>
      <c r="G17" s="37">
        <f>SUM(G315:G327)</f>
        <v>32427633</v>
      </c>
      <c r="H17" s="37">
        <f>SUM(H315:H327)</f>
        <v>57325638</v>
      </c>
      <c r="I17" s="37">
        <f>SUM(I315:I327)</f>
        <v>26333594</v>
      </c>
      <c r="J17" s="37">
        <f>SUM(J315:J327)</f>
        <v>96384120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370085238</v>
      </c>
      <c r="G18" s="37">
        <f>SUM(G328:G352)</f>
        <v>54921503</v>
      </c>
      <c r="H18" s="37">
        <f>SUM(H328:H352)</f>
        <v>114935717</v>
      </c>
      <c r="I18" s="37">
        <f>SUM(I328:I352)</f>
        <v>35520327</v>
      </c>
      <c r="J18" s="37">
        <f>SUM(J328:J352)</f>
        <v>164707691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384185822</v>
      </c>
      <c r="G19" s="37">
        <f>SUM(G353:G405)</f>
        <v>97939517</v>
      </c>
      <c r="H19" s="37">
        <f>SUM(H353:H405)</f>
        <v>148403876</v>
      </c>
      <c r="I19" s="37">
        <f>SUM(I353:I405)</f>
        <v>17894975</v>
      </c>
      <c r="J19" s="37">
        <f>SUM(J353:J405)</f>
        <v>119947454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294363366</v>
      </c>
      <c r="G20" s="37">
        <f>SUM(G406:G444)</f>
        <v>52001682</v>
      </c>
      <c r="H20" s="37">
        <f>SUM(H406:H444)</f>
        <v>90854670</v>
      </c>
      <c r="I20" s="37">
        <f>SUM(I406:I444)</f>
        <v>56296594</v>
      </c>
      <c r="J20" s="37">
        <f>SUM(J406:J444)</f>
        <v>95210420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448299407</v>
      </c>
      <c r="G21" s="37">
        <f>SUM(G445:G477)</f>
        <v>230596967</v>
      </c>
      <c r="H21" s="37">
        <f>SUM(H445:H477)</f>
        <v>136592069</v>
      </c>
      <c r="I21" s="37">
        <f>SUM(I445:I477)</f>
        <v>23221175</v>
      </c>
      <c r="J21" s="37">
        <f>SUM(J445:J477)</f>
        <v>57889196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115445912</v>
      </c>
      <c r="G22" s="37">
        <f>SUM(G478:G493)</f>
        <v>6827915</v>
      </c>
      <c r="H22" s="37">
        <f>SUM(H478:H493)</f>
        <v>43480045</v>
      </c>
      <c r="I22" s="37">
        <f>SUM(I478:I493)</f>
        <v>18758209</v>
      </c>
      <c r="J22" s="37">
        <f>SUM(J478:J493)</f>
        <v>46379743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15681605</v>
      </c>
      <c r="G23" s="37">
        <f>SUM(G494:G508)</f>
        <v>1119498</v>
      </c>
      <c r="H23" s="37">
        <f>SUM(H494:H508)</f>
        <v>5458068</v>
      </c>
      <c r="I23" s="37">
        <f>SUM(I494:I508)</f>
        <v>2127643</v>
      </c>
      <c r="J23" s="37">
        <f>SUM(J494:J508)</f>
        <v>6976396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221775146</v>
      </c>
      <c r="G24" s="37">
        <f>SUM(G509:G529)</f>
        <v>44890879</v>
      </c>
      <c r="H24" s="37">
        <f>SUM(H509:H529)</f>
        <v>51666269</v>
      </c>
      <c r="I24" s="37">
        <f>SUM(I509:I529)</f>
        <v>50386409</v>
      </c>
      <c r="J24" s="37">
        <f>SUM(J509:J529)</f>
        <v>74831589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29737954</v>
      </c>
      <c r="G25" s="37">
        <f>SUM(G530:G553)</f>
        <v>4651225</v>
      </c>
      <c r="H25" s="37">
        <f>SUM(H530:H553)</f>
        <v>16378247</v>
      </c>
      <c r="I25" s="37">
        <f>SUM(I530:I553)</f>
        <v>1169054</v>
      </c>
      <c r="J25" s="37">
        <f>SUM(J530:J553)</f>
        <v>7539428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258203489</v>
      </c>
      <c r="G26" s="37">
        <f>SUM(G554:G574)</f>
        <v>70292854</v>
      </c>
      <c r="H26" s="37">
        <f>SUM(H554:H574)</f>
        <v>74037610</v>
      </c>
      <c r="I26" s="37">
        <f>SUM(I554:I574)</f>
        <v>22424878</v>
      </c>
      <c r="J26" s="37">
        <f>SUM(J554:J574)</f>
        <v>91448147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31910383</v>
      </c>
      <c r="G27" s="37">
        <f>SUM(G575:G597)</f>
        <v>4967900</v>
      </c>
      <c r="H27" s="37">
        <f>SUM(H575:H597)</f>
        <v>6607103</v>
      </c>
      <c r="I27" s="37">
        <f>SUM(I575:I597)</f>
        <v>1801177</v>
      </c>
      <c r="J27" s="37">
        <f>SUM(J575:J597)</f>
        <v>18534203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474897348</v>
      </c>
      <c r="G28" s="37">
        <f>G598</f>
        <v>0</v>
      </c>
      <c r="H28" s="37">
        <f>H598</f>
        <v>913641</v>
      </c>
      <c r="I28" s="37">
        <f>I598</f>
        <v>419541261</v>
      </c>
      <c r="J28" s="37">
        <f>J598</f>
        <v>54442446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5226273464</v>
      </c>
      <c r="G29" s="39">
        <f>SUM(G7:G28)</f>
        <v>1198120723</v>
      </c>
      <c r="H29" s="39">
        <f>SUM(H7:H28)</f>
        <v>1358741637</v>
      </c>
      <c r="I29" s="39">
        <f>SUM(I7:I28)</f>
        <v>935219517</v>
      </c>
      <c r="J29" s="39">
        <f>SUM(J7:J28)</f>
        <v>1734191587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4618664</v>
      </c>
      <c r="G31" s="115">
        <v>171000</v>
      </c>
      <c r="H31" s="115">
        <v>972521</v>
      </c>
      <c r="I31" s="115">
        <v>11100</v>
      </c>
      <c r="J31" s="115">
        <v>3464043</v>
      </c>
      <c r="K31" s="36"/>
      <c r="L31" s="129" t="s">
        <v>2315</v>
      </c>
      <c r="M31" s="76"/>
      <c r="N31" s="76"/>
      <c r="O31" s="76"/>
      <c r="P31" s="76"/>
      <c r="R31" s="76"/>
      <c r="S31" s="76"/>
      <c r="T31" s="76"/>
      <c r="U31" s="7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16045028</v>
      </c>
      <c r="G32" s="117">
        <v>855641</v>
      </c>
      <c r="H32" s="117">
        <v>3216656</v>
      </c>
      <c r="I32" s="117">
        <v>245675</v>
      </c>
      <c r="J32" s="117">
        <v>11727056</v>
      </c>
      <c r="K32" s="36"/>
      <c r="L32" s="129" t="s">
        <v>2315</v>
      </c>
      <c r="N32" s="76"/>
      <c r="O32" s="76"/>
      <c r="P32" s="76"/>
      <c r="R32" s="76"/>
      <c r="S32" s="76"/>
      <c r="T32" s="76"/>
      <c r="U32" s="7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9233929</v>
      </c>
      <c r="G33" s="117">
        <v>3065638</v>
      </c>
      <c r="H33" s="117">
        <v>4102861</v>
      </c>
      <c r="I33" s="117">
        <v>1793000</v>
      </c>
      <c r="J33" s="117">
        <v>272430</v>
      </c>
      <c r="K33" s="36"/>
      <c r="L33" s="129" t="s">
        <v>2315</v>
      </c>
      <c r="M33" s="76"/>
      <c r="N33" s="76"/>
      <c r="O33" s="76"/>
      <c r="P33" s="76"/>
      <c r="R33" s="76"/>
      <c r="S33" s="76"/>
      <c r="T33" s="76"/>
      <c r="U33" s="7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704396</v>
      </c>
      <c r="G34" s="117">
        <v>412700</v>
      </c>
      <c r="H34" s="117">
        <v>282546</v>
      </c>
      <c r="I34" s="117">
        <v>0</v>
      </c>
      <c r="J34" s="117">
        <v>9150</v>
      </c>
      <c r="K34" s="36"/>
      <c r="L34" s="129" t="s">
        <v>2315</v>
      </c>
      <c r="M34" s="76"/>
      <c r="N34" s="76"/>
      <c r="O34" s="76"/>
      <c r="P34" s="76"/>
      <c r="R34" s="76"/>
      <c r="S34" s="76"/>
      <c r="T34" s="76"/>
      <c r="U34" s="7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1087423</v>
      </c>
      <c r="G35" s="117">
        <v>202150</v>
      </c>
      <c r="H35" s="117">
        <v>549233</v>
      </c>
      <c r="I35" s="117">
        <v>118800</v>
      </c>
      <c r="J35" s="117">
        <v>217240</v>
      </c>
      <c r="K35" s="36"/>
      <c r="L35" s="129" t="s">
        <v>2315</v>
      </c>
      <c r="M35" s="76"/>
      <c r="N35" s="76"/>
      <c r="O35" s="76"/>
      <c r="P35" s="76"/>
      <c r="R35" s="76"/>
      <c r="S35" s="76"/>
      <c r="T35" s="76"/>
      <c r="U35" s="7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129008</v>
      </c>
      <c r="G36" s="117">
        <v>0</v>
      </c>
      <c r="H36" s="117">
        <v>116633</v>
      </c>
      <c r="I36" s="117">
        <v>1400</v>
      </c>
      <c r="J36" s="117">
        <v>10975</v>
      </c>
      <c r="K36" s="36"/>
      <c r="L36" s="129" t="s">
        <v>2315</v>
      </c>
      <c r="M36" s="76"/>
      <c r="N36" s="76"/>
      <c r="O36" s="76"/>
      <c r="P36" s="76"/>
      <c r="R36" s="76"/>
      <c r="S36" s="76"/>
      <c r="T36" s="76"/>
      <c r="U36" s="7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919007</v>
      </c>
      <c r="G37" s="117">
        <v>0</v>
      </c>
      <c r="H37" s="117">
        <v>352838</v>
      </c>
      <c r="I37" s="117">
        <v>0</v>
      </c>
      <c r="J37" s="117">
        <v>566169</v>
      </c>
      <c r="K37" s="36"/>
      <c r="L37" s="129" t="s">
        <v>2315</v>
      </c>
      <c r="M37" s="76"/>
      <c r="N37" s="76"/>
      <c r="O37" s="76"/>
      <c r="P37" s="76"/>
      <c r="R37" s="76"/>
      <c r="S37" s="76"/>
      <c r="T37" s="76"/>
      <c r="U37" s="7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18064637</v>
      </c>
      <c r="G38" s="117">
        <v>4436157</v>
      </c>
      <c r="H38" s="117">
        <v>10355662</v>
      </c>
      <c r="I38" s="117">
        <v>711252</v>
      </c>
      <c r="J38" s="117">
        <v>2561566</v>
      </c>
      <c r="K38" s="36"/>
      <c r="L38" s="129" t="s">
        <v>2315</v>
      </c>
      <c r="M38" s="76"/>
      <c r="N38" s="76"/>
      <c r="O38" s="76"/>
      <c r="P38" s="76"/>
      <c r="R38" s="76"/>
      <c r="S38" s="76"/>
      <c r="T38" s="76"/>
      <c r="U38" s="7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287336</v>
      </c>
      <c r="G39" s="117">
        <v>7500</v>
      </c>
      <c r="H39" s="117">
        <v>185580</v>
      </c>
      <c r="I39" s="117">
        <v>41440</v>
      </c>
      <c r="J39" s="117">
        <v>52816</v>
      </c>
      <c r="K39" s="36"/>
      <c r="L39" s="129" t="s">
        <v>2315</v>
      </c>
      <c r="M39" s="76"/>
      <c r="N39" s="76"/>
      <c r="O39" s="76"/>
      <c r="P39" s="76"/>
      <c r="R39" s="76"/>
      <c r="S39" s="76"/>
      <c r="T39" s="76"/>
      <c r="U39" s="7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225455</v>
      </c>
      <c r="G40" s="117">
        <v>500</v>
      </c>
      <c r="H40" s="117">
        <v>78786</v>
      </c>
      <c r="I40" s="117">
        <v>0</v>
      </c>
      <c r="J40" s="117">
        <v>146169</v>
      </c>
      <c r="K40" s="36"/>
      <c r="L40" s="129" t="s">
        <v>2315</v>
      </c>
      <c r="M40" s="76"/>
      <c r="N40" s="76"/>
      <c r="O40" s="76"/>
      <c r="P40" s="76"/>
      <c r="R40" s="76"/>
      <c r="S40" s="76"/>
      <c r="T40" s="76"/>
      <c r="U40" s="7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8580599</v>
      </c>
      <c r="G41" s="117">
        <v>392050</v>
      </c>
      <c r="H41" s="117">
        <v>2482107</v>
      </c>
      <c r="I41" s="117">
        <v>336600</v>
      </c>
      <c r="J41" s="117">
        <v>5369842</v>
      </c>
      <c r="K41" s="36"/>
      <c r="L41" s="129" t="s">
        <v>2315</v>
      </c>
      <c r="M41" s="76"/>
      <c r="N41" s="76"/>
      <c r="O41" s="76"/>
      <c r="P41" s="76"/>
      <c r="R41" s="76"/>
      <c r="S41" s="76"/>
      <c r="T41" s="76"/>
      <c r="U41" s="7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4983508</v>
      </c>
      <c r="G42" s="117">
        <v>1050505</v>
      </c>
      <c r="H42" s="117">
        <v>1090783</v>
      </c>
      <c r="I42" s="117">
        <v>75380</v>
      </c>
      <c r="J42" s="117">
        <v>2766840</v>
      </c>
      <c r="K42" s="36"/>
      <c r="L42" s="129" t="s">
        <v>2274</v>
      </c>
      <c r="M42" s="76"/>
      <c r="N42" s="76"/>
      <c r="O42" s="76"/>
      <c r="P42" s="76"/>
      <c r="R42" s="76"/>
      <c r="S42" s="76"/>
      <c r="T42" s="76"/>
      <c r="U42" s="7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4757201</v>
      </c>
      <c r="G43" s="117">
        <v>228000</v>
      </c>
      <c r="H43" s="117">
        <v>1246422</v>
      </c>
      <c r="I43" s="117">
        <v>704614</v>
      </c>
      <c r="J43" s="117">
        <v>2578165</v>
      </c>
      <c r="K43" s="36"/>
      <c r="L43" s="129" t="s">
        <v>2315</v>
      </c>
      <c r="M43" s="76"/>
      <c r="N43" s="76"/>
      <c r="O43" s="76"/>
      <c r="P43" s="76"/>
      <c r="R43" s="76"/>
      <c r="S43" s="76"/>
      <c r="T43" s="76"/>
      <c r="U43" s="7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2406178</v>
      </c>
      <c r="G44" s="117">
        <v>881500</v>
      </c>
      <c r="H44" s="117">
        <v>792298</v>
      </c>
      <c r="I44" s="117">
        <v>0</v>
      </c>
      <c r="J44" s="117">
        <v>732380</v>
      </c>
      <c r="K44" s="36"/>
      <c r="L44" s="129" t="s">
        <v>2318</v>
      </c>
      <c r="M44" s="76"/>
      <c r="N44" s="76"/>
      <c r="O44" s="76"/>
      <c r="P44" s="76"/>
      <c r="R44" s="76"/>
      <c r="S44" s="76"/>
      <c r="T44" s="76"/>
      <c r="U44" s="7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3110154</v>
      </c>
      <c r="G45" s="117">
        <v>1232701</v>
      </c>
      <c r="H45" s="117">
        <v>1876253</v>
      </c>
      <c r="I45" s="117">
        <v>0</v>
      </c>
      <c r="J45" s="117">
        <v>1200</v>
      </c>
      <c r="K45" s="36"/>
      <c r="L45" s="129" t="s">
        <v>2315</v>
      </c>
      <c r="M45" s="76"/>
      <c r="N45" s="76"/>
      <c r="O45" s="76"/>
      <c r="P45" s="76"/>
      <c r="R45" s="76"/>
      <c r="S45" s="76"/>
      <c r="T45" s="76"/>
      <c r="U45" s="7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12282937</v>
      </c>
      <c r="G46" s="117">
        <v>6149085</v>
      </c>
      <c r="H46" s="117">
        <v>3644811</v>
      </c>
      <c r="I46" s="117">
        <v>500</v>
      </c>
      <c r="J46" s="117">
        <v>2488541</v>
      </c>
      <c r="K46" s="36"/>
      <c r="L46" s="129" t="s">
        <v>2315</v>
      </c>
      <c r="M46" s="76"/>
      <c r="N46" s="76"/>
      <c r="O46" s="76"/>
      <c r="P46" s="76"/>
      <c r="R46" s="76"/>
      <c r="S46" s="76"/>
      <c r="T46" s="76"/>
      <c r="U46" s="7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1198112</v>
      </c>
      <c r="G47" s="117">
        <v>371901</v>
      </c>
      <c r="H47" s="117">
        <v>497052</v>
      </c>
      <c r="I47" s="117">
        <v>211800</v>
      </c>
      <c r="J47" s="117">
        <v>117359</v>
      </c>
      <c r="K47" s="36"/>
      <c r="L47" s="129" t="s">
        <v>2315</v>
      </c>
      <c r="M47" s="76"/>
      <c r="N47" s="76"/>
      <c r="O47" s="76"/>
      <c r="P47" s="76"/>
      <c r="R47" s="76"/>
      <c r="S47" s="76"/>
      <c r="T47" s="76"/>
      <c r="U47" s="7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6788355</v>
      </c>
      <c r="G48" s="117">
        <v>263300</v>
      </c>
      <c r="H48" s="117">
        <v>904871</v>
      </c>
      <c r="I48" s="117">
        <v>0</v>
      </c>
      <c r="J48" s="117">
        <v>5620184</v>
      </c>
      <c r="K48" s="36"/>
      <c r="L48" s="129" t="s">
        <v>2315</v>
      </c>
      <c r="M48" s="76"/>
      <c r="N48" s="76"/>
      <c r="O48" s="76"/>
      <c r="P48" s="76"/>
      <c r="R48" s="76"/>
      <c r="S48" s="76"/>
      <c r="T48" s="76"/>
      <c r="U48" s="7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3408164</v>
      </c>
      <c r="G49" s="117">
        <v>776002</v>
      </c>
      <c r="H49" s="117">
        <v>761602</v>
      </c>
      <c r="I49" s="117">
        <v>607801</v>
      </c>
      <c r="J49" s="117">
        <v>1262759</v>
      </c>
      <c r="K49" s="36"/>
      <c r="L49" s="129" t="s">
        <v>2315</v>
      </c>
      <c r="M49" s="76"/>
      <c r="N49" s="76"/>
      <c r="O49" s="76"/>
      <c r="P49" s="76"/>
      <c r="R49" s="76"/>
      <c r="S49" s="76"/>
      <c r="T49" s="76"/>
      <c r="U49" s="7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455265</v>
      </c>
      <c r="G50" s="117">
        <v>250000</v>
      </c>
      <c r="H50" s="117">
        <v>205265</v>
      </c>
      <c r="I50" s="117">
        <v>0</v>
      </c>
      <c r="J50" s="117">
        <v>0</v>
      </c>
      <c r="K50" s="36"/>
      <c r="L50" s="129" t="s">
        <v>2318</v>
      </c>
      <c r="M50" s="76"/>
      <c r="N50" s="76"/>
      <c r="O50" s="76"/>
      <c r="P50" s="76"/>
      <c r="R50" s="76"/>
      <c r="S50" s="76"/>
      <c r="T50" s="76"/>
      <c r="U50" s="7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4061162</v>
      </c>
      <c r="G51" s="117">
        <v>1162800</v>
      </c>
      <c r="H51" s="117">
        <v>1151978</v>
      </c>
      <c r="I51" s="117">
        <v>945600</v>
      </c>
      <c r="J51" s="117">
        <v>800784</v>
      </c>
      <c r="K51" s="36"/>
      <c r="L51" s="129" t="s">
        <v>2315</v>
      </c>
      <c r="M51" s="76"/>
      <c r="N51" s="76"/>
      <c r="O51" s="76"/>
      <c r="P51" s="76"/>
      <c r="R51" s="76"/>
      <c r="S51" s="76"/>
      <c r="T51" s="76"/>
      <c r="U51" s="7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11382332</v>
      </c>
      <c r="G52" s="117">
        <v>2344700</v>
      </c>
      <c r="H52" s="117">
        <v>4024331</v>
      </c>
      <c r="I52" s="117">
        <v>242800</v>
      </c>
      <c r="J52" s="117">
        <v>4770501</v>
      </c>
      <c r="K52" s="36"/>
      <c r="L52" s="129" t="s">
        <v>2315</v>
      </c>
      <c r="M52" s="76"/>
      <c r="N52" s="76"/>
      <c r="O52" s="76"/>
      <c r="P52" s="76"/>
      <c r="R52" s="76"/>
      <c r="S52" s="76"/>
      <c r="T52" s="76"/>
      <c r="U52" s="7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869879</v>
      </c>
      <c r="G53" s="117">
        <v>26200</v>
      </c>
      <c r="H53" s="117">
        <v>224302</v>
      </c>
      <c r="I53" s="117">
        <v>79957</v>
      </c>
      <c r="J53" s="117">
        <v>539420</v>
      </c>
      <c r="K53" s="36"/>
      <c r="L53" s="129" t="s">
        <v>2315</v>
      </c>
      <c r="M53" s="76"/>
      <c r="N53" s="76"/>
      <c r="O53" s="76"/>
      <c r="P53" s="76"/>
      <c r="R53" s="76"/>
      <c r="S53" s="76"/>
      <c r="T53" s="76"/>
      <c r="U53" s="7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7944730</v>
      </c>
      <c r="G54" s="117">
        <v>1403655</v>
      </c>
      <c r="H54" s="117">
        <v>3605661</v>
      </c>
      <c r="I54" s="117">
        <v>3250</v>
      </c>
      <c r="J54" s="117">
        <v>2932164</v>
      </c>
      <c r="K54" s="36"/>
      <c r="L54" s="129" t="s">
        <v>2274</v>
      </c>
      <c r="M54" s="76"/>
      <c r="N54" s="76"/>
      <c r="O54" s="76"/>
      <c r="P54" s="76"/>
      <c r="R54" s="76"/>
      <c r="S54" s="76"/>
      <c r="T54" s="76"/>
      <c r="U54" s="7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6952104</v>
      </c>
      <c r="G55" s="117">
        <v>223000</v>
      </c>
      <c r="H55" s="117">
        <v>1279012</v>
      </c>
      <c r="I55" s="117">
        <v>0</v>
      </c>
      <c r="J55" s="117">
        <v>5450092</v>
      </c>
      <c r="K55" s="36"/>
      <c r="L55" s="129" t="s">
        <v>2318</v>
      </c>
      <c r="M55" s="76"/>
      <c r="N55" s="76"/>
      <c r="O55" s="76"/>
      <c r="P55" s="76"/>
      <c r="R55" s="76"/>
      <c r="S55" s="76"/>
      <c r="T55" s="76"/>
      <c r="U55" s="7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9345652</v>
      </c>
      <c r="G56" s="117">
        <v>2166301</v>
      </c>
      <c r="H56" s="117">
        <v>6761649</v>
      </c>
      <c r="I56" s="117">
        <v>0</v>
      </c>
      <c r="J56" s="117">
        <v>417702</v>
      </c>
      <c r="K56" s="36"/>
      <c r="L56" s="129" t="s">
        <v>2315</v>
      </c>
      <c r="M56" s="76"/>
      <c r="N56" s="76"/>
      <c r="O56" s="76"/>
      <c r="P56" s="76"/>
      <c r="R56" s="76"/>
      <c r="S56" s="76"/>
      <c r="T56" s="76"/>
      <c r="U56" s="7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3367306</v>
      </c>
      <c r="G57" s="117">
        <v>1260200</v>
      </c>
      <c r="H57" s="117">
        <v>1925572</v>
      </c>
      <c r="I57" s="117">
        <v>0</v>
      </c>
      <c r="J57" s="117">
        <v>181534</v>
      </c>
      <c r="K57" s="36"/>
      <c r="L57" s="129" t="s">
        <v>2318</v>
      </c>
      <c r="M57" s="76"/>
      <c r="N57" s="76"/>
      <c r="O57" s="76"/>
      <c r="P57" s="76"/>
      <c r="R57" s="76"/>
      <c r="S57" s="76"/>
      <c r="T57" s="76"/>
      <c r="U57" s="7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6684353</v>
      </c>
      <c r="G58" s="117">
        <v>435900</v>
      </c>
      <c r="H58" s="117">
        <v>674718</v>
      </c>
      <c r="I58" s="117">
        <v>155000</v>
      </c>
      <c r="J58" s="117">
        <v>5418735</v>
      </c>
      <c r="K58" s="36"/>
      <c r="L58" s="129" t="s">
        <v>2315</v>
      </c>
      <c r="M58" s="76"/>
      <c r="N58" s="76"/>
      <c r="O58" s="76"/>
      <c r="P58" s="76"/>
      <c r="R58" s="76"/>
      <c r="S58" s="76"/>
      <c r="T58" s="76"/>
      <c r="U58" s="7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4318252</v>
      </c>
      <c r="G59" s="117">
        <v>2758900</v>
      </c>
      <c r="H59" s="117">
        <v>860872</v>
      </c>
      <c r="I59" s="117">
        <v>0</v>
      </c>
      <c r="J59" s="117">
        <v>698480</v>
      </c>
      <c r="K59" s="36"/>
      <c r="L59" s="129" t="s">
        <v>2274</v>
      </c>
      <c r="M59" s="76"/>
      <c r="N59" s="76"/>
      <c r="O59" s="76"/>
      <c r="P59" s="76"/>
      <c r="R59" s="76"/>
      <c r="S59" s="76"/>
      <c r="T59" s="76"/>
      <c r="U59" s="7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9793719</v>
      </c>
      <c r="G60" s="117">
        <v>1061672</v>
      </c>
      <c r="H60" s="117">
        <v>1050197</v>
      </c>
      <c r="I60" s="117">
        <v>7147999</v>
      </c>
      <c r="J60" s="117">
        <v>533851</v>
      </c>
      <c r="K60" s="36"/>
      <c r="L60" s="129" t="s">
        <v>2315</v>
      </c>
      <c r="M60" s="76"/>
      <c r="N60" s="76"/>
      <c r="O60" s="76"/>
      <c r="P60" s="76"/>
      <c r="R60" s="76"/>
      <c r="S60" s="76"/>
      <c r="T60" s="76"/>
      <c r="U60" s="7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5375780</v>
      </c>
      <c r="G61" s="117">
        <v>1811300</v>
      </c>
      <c r="H61" s="117">
        <v>2975274</v>
      </c>
      <c r="I61" s="117">
        <v>0</v>
      </c>
      <c r="J61" s="117">
        <v>589206</v>
      </c>
      <c r="K61" s="36"/>
      <c r="L61" s="129" t="s">
        <v>2318</v>
      </c>
      <c r="M61" s="76"/>
      <c r="N61" s="76"/>
      <c r="O61" s="76"/>
      <c r="P61" s="76"/>
      <c r="R61" s="76"/>
      <c r="S61" s="76"/>
      <c r="T61" s="76"/>
      <c r="U61" s="7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2681754</v>
      </c>
      <c r="G62" s="117">
        <v>1352102</v>
      </c>
      <c r="H62" s="117">
        <v>1270552</v>
      </c>
      <c r="I62" s="117">
        <v>0</v>
      </c>
      <c r="J62" s="117">
        <v>59100</v>
      </c>
      <c r="K62" s="63"/>
      <c r="L62" s="129" t="s">
        <v>2315</v>
      </c>
      <c r="M62" s="76"/>
      <c r="N62" s="76"/>
      <c r="O62" s="76"/>
      <c r="P62" s="76"/>
      <c r="R62" s="76"/>
      <c r="S62" s="76"/>
      <c r="T62" s="76"/>
      <c r="U62" s="7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683013</v>
      </c>
      <c r="G63" s="117">
        <v>0</v>
      </c>
      <c r="H63" s="117">
        <v>514677</v>
      </c>
      <c r="I63" s="117">
        <v>0</v>
      </c>
      <c r="J63" s="117">
        <v>168336</v>
      </c>
      <c r="K63" s="36"/>
      <c r="L63" s="129" t="s">
        <v>2274</v>
      </c>
      <c r="M63" s="76"/>
      <c r="N63" s="76"/>
      <c r="O63" s="76"/>
      <c r="P63" s="76"/>
      <c r="R63" s="76"/>
      <c r="S63" s="76"/>
      <c r="T63" s="76"/>
      <c r="U63" s="7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7509263</v>
      </c>
      <c r="G64" s="117">
        <v>1244500</v>
      </c>
      <c r="H64" s="117">
        <v>2080963</v>
      </c>
      <c r="I64" s="117">
        <v>0</v>
      </c>
      <c r="J64" s="117">
        <v>4183800</v>
      </c>
      <c r="K64" s="36"/>
      <c r="L64" s="129" t="s">
        <v>2318</v>
      </c>
      <c r="M64" s="76"/>
      <c r="N64" s="76"/>
      <c r="O64" s="76"/>
      <c r="P64" s="76"/>
      <c r="R64" s="76"/>
      <c r="S64" s="76"/>
      <c r="T64" s="76"/>
      <c r="U64" s="7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3028319</v>
      </c>
      <c r="G65" s="117">
        <v>267100</v>
      </c>
      <c r="H65" s="117">
        <v>587005</v>
      </c>
      <c r="I65" s="117">
        <v>0</v>
      </c>
      <c r="J65" s="117">
        <v>2174214</v>
      </c>
      <c r="K65" s="36"/>
      <c r="L65" s="129" t="s">
        <v>2315</v>
      </c>
      <c r="M65" s="76"/>
      <c r="N65" s="76"/>
      <c r="O65" s="76"/>
      <c r="P65" s="76"/>
      <c r="R65" s="76"/>
      <c r="S65" s="76"/>
      <c r="T65" s="76"/>
      <c r="U65" s="7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13306813</v>
      </c>
      <c r="G66" s="117">
        <v>8657939</v>
      </c>
      <c r="H66" s="117">
        <v>1756111</v>
      </c>
      <c r="I66" s="117">
        <v>239000</v>
      </c>
      <c r="J66" s="117">
        <v>2653763</v>
      </c>
      <c r="K66" s="36"/>
      <c r="L66" s="129" t="s">
        <v>2318</v>
      </c>
      <c r="M66" s="76"/>
      <c r="N66" s="76"/>
      <c r="O66" s="76"/>
      <c r="P66" s="76"/>
      <c r="R66" s="76"/>
      <c r="S66" s="76"/>
      <c r="T66" s="76"/>
      <c r="U66" s="7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2414465</v>
      </c>
      <c r="G67" s="117">
        <v>618445</v>
      </c>
      <c r="H67" s="117">
        <v>1500174</v>
      </c>
      <c r="I67" s="117">
        <v>0</v>
      </c>
      <c r="J67" s="117">
        <v>295846</v>
      </c>
      <c r="K67" s="36"/>
      <c r="L67" s="129" t="s">
        <v>2318</v>
      </c>
      <c r="M67" s="76"/>
      <c r="N67" s="76"/>
      <c r="O67" s="76"/>
      <c r="P67" s="76"/>
      <c r="R67" s="76"/>
      <c r="S67" s="76"/>
      <c r="T67" s="76"/>
      <c r="U67" s="7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24084587</v>
      </c>
      <c r="G68" s="117">
        <v>2101000</v>
      </c>
      <c r="H68" s="117">
        <v>2576978</v>
      </c>
      <c r="I68" s="117">
        <v>1743000</v>
      </c>
      <c r="J68" s="117">
        <v>17663609</v>
      </c>
      <c r="K68" s="36"/>
      <c r="L68" s="129" t="s">
        <v>2315</v>
      </c>
      <c r="M68" s="76"/>
      <c r="N68" s="76"/>
      <c r="O68" s="76"/>
      <c r="P68" s="76"/>
      <c r="R68" s="76"/>
      <c r="S68" s="76"/>
      <c r="T68" s="76"/>
      <c r="U68" s="7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13741300</v>
      </c>
      <c r="G69" s="117">
        <v>7640018</v>
      </c>
      <c r="H69" s="117">
        <v>1261059</v>
      </c>
      <c r="I69" s="117">
        <v>48850</v>
      </c>
      <c r="J69" s="117">
        <v>4791373</v>
      </c>
      <c r="K69" s="36"/>
      <c r="L69" s="129" t="s">
        <v>2315</v>
      </c>
      <c r="M69" s="76"/>
      <c r="N69" s="76"/>
      <c r="O69" s="76"/>
      <c r="P69" s="76"/>
      <c r="R69" s="76"/>
      <c r="S69" s="76"/>
      <c r="T69" s="76"/>
      <c r="U69" s="7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9789337</v>
      </c>
      <c r="G70" s="117">
        <v>337105</v>
      </c>
      <c r="H70" s="117">
        <v>5027231</v>
      </c>
      <c r="I70" s="117">
        <v>787112</v>
      </c>
      <c r="J70" s="117">
        <v>3637889</v>
      </c>
      <c r="K70" s="36"/>
      <c r="L70" s="129" t="s">
        <v>2315</v>
      </c>
      <c r="M70" s="76"/>
      <c r="N70" s="76"/>
      <c r="O70" s="76"/>
      <c r="P70" s="76"/>
      <c r="R70" s="76"/>
      <c r="S70" s="76"/>
      <c r="T70" s="76"/>
      <c r="U70" s="7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2259651</v>
      </c>
      <c r="G71" s="117">
        <v>956500</v>
      </c>
      <c r="H71" s="117">
        <v>486615</v>
      </c>
      <c r="I71" s="117">
        <v>0</v>
      </c>
      <c r="J71" s="117">
        <v>816536</v>
      </c>
      <c r="K71" s="36"/>
      <c r="L71" s="129" t="s">
        <v>2315</v>
      </c>
      <c r="M71" s="76"/>
      <c r="N71" s="76"/>
      <c r="O71" s="76"/>
      <c r="P71" s="76"/>
      <c r="R71" s="76"/>
      <c r="S71" s="76"/>
      <c r="T71" s="76"/>
      <c r="U71" s="7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18964110</v>
      </c>
      <c r="G72" s="117">
        <v>7101300</v>
      </c>
      <c r="H72" s="117">
        <v>5592284</v>
      </c>
      <c r="I72" s="117">
        <v>3008400</v>
      </c>
      <c r="J72" s="117">
        <v>3262126</v>
      </c>
      <c r="K72" s="36"/>
      <c r="L72" s="129" t="s">
        <v>2315</v>
      </c>
      <c r="M72" s="76"/>
      <c r="N72" s="76"/>
      <c r="O72" s="76"/>
      <c r="P72" s="76"/>
      <c r="R72" s="76"/>
      <c r="S72" s="76"/>
      <c r="T72" s="76"/>
      <c r="U72" s="7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21396709</v>
      </c>
      <c r="G73" s="117">
        <v>11690533</v>
      </c>
      <c r="H73" s="117">
        <v>5146940</v>
      </c>
      <c r="I73" s="117">
        <v>24950</v>
      </c>
      <c r="J73" s="117">
        <v>4534286</v>
      </c>
      <c r="K73" s="36"/>
      <c r="L73" s="129" t="s">
        <v>2318</v>
      </c>
      <c r="M73" s="76"/>
      <c r="N73" s="76"/>
      <c r="O73" s="76"/>
      <c r="P73" s="76"/>
      <c r="R73" s="76"/>
      <c r="S73" s="76"/>
      <c r="T73" s="76"/>
      <c r="U73" s="7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3976368</v>
      </c>
      <c r="G74" s="117">
        <v>1721828</v>
      </c>
      <c r="H74" s="117">
        <v>1692830</v>
      </c>
      <c r="I74" s="117">
        <v>43877</v>
      </c>
      <c r="J74" s="117">
        <v>517833</v>
      </c>
      <c r="K74" s="36"/>
      <c r="L74" s="129" t="s">
        <v>2315</v>
      </c>
      <c r="M74" s="76"/>
      <c r="N74" s="76"/>
      <c r="O74" s="76"/>
      <c r="P74" s="76"/>
      <c r="R74" s="76"/>
      <c r="S74" s="76"/>
      <c r="T74" s="76"/>
      <c r="U74" s="7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7005201</v>
      </c>
      <c r="G75" s="117">
        <v>681800</v>
      </c>
      <c r="H75" s="117">
        <v>4020479</v>
      </c>
      <c r="I75" s="117">
        <v>72100</v>
      </c>
      <c r="J75" s="117">
        <v>2230822</v>
      </c>
      <c r="K75" s="36"/>
      <c r="L75" s="129" t="s">
        <v>2318</v>
      </c>
      <c r="M75" s="76"/>
      <c r="N75" s="76"/>
      <c r="O75" s="76"/>
      <c r="P75" s="76"/>
      <c r="R75" s="76"/>
      <c r="S75" s="76"/>
      <c r="T75" s="76"/>
      <c r="U75" s="7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40887084</v>
      </c>
      <c r="G76" s="117">
        <v>8080221</v>
      </c>
      <c r="H76" s="117">
        <v>3095708</v>
      </c>
      <c r="I76" s="117">
        <v>19300100</v>
      </c>
      <c r="J76" s="117">
        <v>10411055</v>
      </c>
      <c r="K76" s="36"/>
      <c r="L76" s="129" t="s">
        <v>2315</v>
      </c>
      <c r="M76" s="76"/>
      <c r="N76" s="76"/>
      <c r="O76" s="76"/>
      <c r="P76" s="76"/>
      <c r="R76" s="76"/>
      <c r="S76" s="76"/>
      <c r="T76" s="76"/>
      <c r="U76" s="7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2337832</v>
      </c>
      <c r="G77" s="117">
        <v>0</v>
      </c>
      <c r="H77" s="117">
        <v>1441632</v>
      </c>
      <c r="I77" s="117">
        <v>0</v>
      </c>
      <c r="J77" s="117">
        <v>896200</v>
      </c>
      <c r="K77" s="36"/>
      <c r="L77" s="129" t="s">
        <v>2315</v>
      </c>
      <c r="M77" s="76"/>
      <c r="N77" s="76"/>
      <c r="O77" s="76"/>
      <c r="P77" s="76"/>
      <c r="R77" s="76"/>
      <c r="S77" s="76"/>
      <c r="T77" s="76"/>
      <c r="U77" s="7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6951501</v>
      </c>
      <c r="G78" s="117">
        <v>0</v>
      </c>
      <c r="H78" s="117">
        <v>1803807</v>
      </c>
      <c r="I78" s="117">
        <v>0</v>
      </c>
      <c r="J78" s="117">
        <v>5147694</v>
      </c>
      <c r="K78" s="36"/>
      <c r="L78" s="129" t="s">
        <v>2318</v>
      </c>
      <c r="M78" s="76"/>
      <c r="N78" s="76"/>
      <c r="O78" s="76"/>
      <c r="P78" s="76"/>
      <c r="R78" s="76"/>
      <c r="S78" s="76"/>
      <c r="T78" s="76"/>
      <c r="U78" s="7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2500140</v>
      </c>
      <c r="G79" s="117">
        <v>568000</v>
      </c>
      <c r="H79" s="117">
        <v>1263033</v>
      </c>
      <c r="I79" s="117">
        <v>0</v>
      </c>
      <c r="J79" s="117">
        <v>669107</v>
      </c>
      <c r="K79" s="36"/>
      <c r="L79" s="129" t="s">
        <v>2315</v>
      </c>
      <c r="M79" s="76"/>
      <c r="N79" s="76"/>
      <c r="O79" s="76"/>
      <c r="P79" s="76"/>
      <c r="R79" s="76"/>
      <c r="S79" s="76"/>
      <c r="T79" s="76"/>
      <c r="U79" s="7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2958649</v>
      </c>
      <c r="G80" s="117">
        <v>513400</v>
      </c>
      <c r="H80" s="117">
        <v>1855668</v>
      </c>
      <c r="I80" s="117">
        <v>0</v>
      </c>
      <c r="J80" s="117">
        <v>589581</v>
      </c>
      <c r="K80" s="36"/>
      <c r="L80" s="129" t="s">
        <v>2318</v>
      </c>
      <c r="M80" s="76"/>
      <c r="N80" s="76"/>
      <c r="O80" s="76"/>
      <c r="P80" s="76"/>
      <c r="R80" s="76"/>
      <c r="S80" s="76"/>
      <c r="T80" s="76"/>
      <c r="U80" s="7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3897538</v>
      </c>
      <c r="G81" s="117">
        <v>1535400</v>
      </c>
      <c r="H81" s="117">
        <v>1938998</v>
      </c>
      <c r="I81" s="117">
        <v>0</v>
      </c>
      <c r="J81" s="117">
        <v>423140</v>
      </c>
      <c r="K81" s="36"/>
      <c r="L81" s="129" t="s">
        <v>2315</v>
      </c>
      <c r="M81" s="76"/>
      <c r="N81" s="76"/>
      <c r="O81" s="76"/>
      <c r="P81" s="76"/>
      <c r="R81" s="76"/>
      <c r="S81" s="76"/>
      <c r="T81" s="76"/>
      <c r="U81" s="7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2327407</v>
      </c>
      <c r="G82" s="117">
        <v>0</v>
      </c>
      <c r="H82" s="117">
        <v>2129281</v>
      </c>
      <c r="I82" s="117">
        <v>0</v>
      </c>
      <c r="J82" s="117">
        <v>198126</v>
      </c>
      <c r="K82" s="36"/>
      <c r="L82" s="129" t="s">
        <v>2315</v>
      </c>
      <c r="M82" s="76"/>
      <c r="N82" s="76"/>
      <c r="O82" s="76"/>
      <c r="P82" s="76"/>
      <c r="R82" s="76"/>
      <c r="S82" s="76"/>
      <c r="T82" s="76"/>
      <c r="U82" s="7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3143640</v>
      </c>
      <c r="G83" s="117">
        <v>0</v>
      </c>
      <c r="H83" s="117">
        <v>868868</v>
      </c>
      <c r="I83" s="117">
        <v>0</v>
      </c>
      <c r="J83" s="117">
        <v>2274772</v>
      </c>
      <c r="K83" s="36"/>
      <c r="L83" s="129" t="s">
        <v>2315</v>
      </c>
      <c r="M83" s="76"/>
      <c r="N83" s="76"/>
      <c r="O83" s="76"/>
      <c r="P83" s="76"/>
      <c r="R83" s="76"/>
      <c r="S83" s="76"/>
      <c r="T83" s="76"/>
      <c r="U83" s="7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5195789</v>
      </c>
      <c r="G84" s="117">
        <v>460550</v>
      </c>
      <c r="H84" s="117">
        <v>1058977</v>
      </c>
      <c r="I84" s="117">
        <v>0</v>
      </c>
      <c r="J84" s="117">
        <v>3676262</v>
      </c>
      <c r="K84" s="36"/>
      <c r="L84" s="129" t="s">
        <v>2315</v>
      </c>
      <c r="M84" s="76"/>
      <c r="N84" s="76"/>
      <c r="O84" s="76"/>
      <c r="P84" s="76"/>
      <c r="R84" s="76"/>
      <c r="S84" s="76"/>
      <c r="T84" s="76"/>
      <c r="U84" s="7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6389559</v>
      </c>
      <c r="G85" s="117">
        <v>554400</v>
      </c>
      <c r="H85" s="117">
        <v>3115804</v>
      </c>
      <c r="I85" s="117">
        <v>25400</v>
      </c>
      <c r="J85" s="117">
        <v>2693955</v>
      </c>
      <c r="K85" s="36"/>
      <c r="L85" s="129" t="s">
        <v>2315</v>
      </c>
      <c r="M85" s="76"/>
      <c r="N85" s="76"/>
      <c r="O85" s="76"/>
      <c r="P85" s="76"/>
      <c r="R85" s="76"/>
      <c r="S85" s="76"/>
      <c r="T85" s="76"/>
      <c r="U85" s="7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12522730</v>
      </c>
      <c r="G86" s="117">
        <v>3317503</v>
      </c>
      <c r="H86" s="117">
        <v>4914920</v>
      </c>
      <c r="I86" s="117">
        <v>218851</v>
      </c>
      <c r="J86" s="117">
        <v>4071456</v>
      </c>
      <c r="K86" s="36"/>
      <c r="L86" s="129" t="s">
        <v>2318</v>
      </c>
      <c r="M86" s="76"/>
      <c r="N86" s="76"/>
      <c r="O86" s="76"/>
      <c r="P86" s="76"/>
      <c r="R86" s="76"/>
      <c r="S86" s="76"/>
      <c r="T86" s="76"/>
      <c r="U86" s="7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2347003</v>
      </c>
      <c r="G87" s="117">
        <v>399500</v>
      </c>
      <c r="H87" s="117">
        <v>1230810</v>
      </c>
      <c r="I87" s="117">
        <v>0</v>
      </c>
      <c r="J87" s="117">
        <v>716693</v>
      </c>
      <c r="K87" s="36"/>
      <c r="L87" s="129" t="s">
        <v>2315</v>
      </c>
      <c r="M87" s="76"/>
      <c r="N87" s="76"/>
      <c r="O87" s="76"/>
      <c r="P87" s="76"/>
      <c r="R87" s="76"/>
      <c r="S87" s="76"/>
      <c r="T87" s="76"/>
      <c r="U87" s="7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4098980</v>
      </c>
      <c r="G88" s="117">
        <v>400500</v>
      </c>
      <c r="H88" s="117">
        <v>1606581</v>
      </c>
      <c r="I88" s="117">
        <v>0</v>
      </c>
      <c r="J88" s="117">
        <v>2091899</v>
      </c>
      <c r="K88" s="36"/>
      <c r="L88" s="129" t="s">
        <v>2315</v>
      </c>
      <c r="M88" s="76"/>
      <c r="N88" s="76"/>
      <c r="O88" s="76"/>
      <c r="P88" s="76"/>
      <c r="R88" s="76"/>
      <c r="S88" s="76"/>
      <c r="T88" s="76"/>
      <c r="U88" s="7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5452360</v>
      </c>
      <c r="G89" s="117">
        <v>695265</v>
      </c>
      <c r="H89" s="117">
        <v>2094426</v>
      </c>
      <c r="I89" s="117">
        <v>0</v>
      </c>
      <c r="J89" s="117">
        <v>2662669</v>
      </c>
      <c r="K89" s="36"/>
      <c r="L89" s="129" t="s">
        <v>2318</v>
      </c>
      <c r="M89" s="76"/>
      <c r="N89" s="76"/>
      <c r="O89" s="76"/>
      <c r="P89" s="76"/>
      <c r="R89" s="76"/>
      <c r="S89" s="76"/>
      <c r="T89" s="76"/>
      <c r="U89" s="7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2763084</v>
      </c>
      <c r="G90" s="117">
        <v>0</v>
      </c>
      <c r="H90" s="117">
        <v>852322</v>
      </c>
      <c r="I90" s="117">
        <v>0</v>
      </c>
      <c r="J90" s="117">
        <v>1910762</v>
      </c>
      <c r="K90" s="36"/>
      <c r="L90" s="129" t="s">
        <v>2315</v>
      </c>
      <c r="M90" s="76"/>
      <c r="N90" s="76"/>
      <c r="O90" s="76"/>
      <c r="P90" s="76"/>
      <c r="R90" s="76"/>
      <c r="S90" s="76"/>
      <c r="T90" s="76"/>
      <c r="U90" s="7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2475894</v>
      </c>
      <c r="G91" s="117">
        <v>721900</v>
      </c>
      <c r="H91" s="117">
        <v>1568472</v>
      </c>
      <c r="I91" s="117">
        <v>0</v>
      </c>
      <c r="J91" s="117">
        <v>185522</v>
      </c>
      <c r="K91" s="36"/>
      <c r="L91" s="129" t="s">
        <v>2315</v>
      </c>
      <c r="M91" s="76"/>
      <c r="N91" s="76"/>
      <c r="O91" s="76"/>
      <c r="P91" s="76"/>
      <c r="R91" s="76"/>
      <c r="S91" s="76"/>
      <c r="T91" s="76"/>
      <c r="U91" s="7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2024809</v>
      </c>
      <c r="G92" s="117">
        <v>0</v>
      </c>
      <c r="H92" s="117">
        <v>1424147</v>
      </c>
      <c r="I92" s="117">
        <v>850</v>
      </c>
      <c r="J92" s="117">
        <v>599812</v>
      </c>
      <c r="K92" s="36"/>
      <c r="L92" s="129" t="s">
        <v>2315</v>
      </c>
      <c r="M92" s="76"/>
      <c r="N92" s="76"/>
      <c r="O92" s="76"/>
      <c r="P92" s="76"/>
      <c r="R92" s="76"/>
      <c r="S92" s="76"/>
      <c r="T92" s="76"/>
      <c r="U92" s="7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1609971</v>
      </c>
      <c r="G93" s="117">
        <v>625000</v>
      </c>
      <c r="H93" s="117">
        <v>498030</v>
      </c>
      <c r="I93" s="117">
        <v>0</v>
      </c>
      <c r="J93" s="117">
        <v>486941</v>
      </c>
      <c r="K93" s="36"/>
      <c r="L93" s="129" t="s">
        <v>2315</v>
      </c>
      <c r="M93" s="76"/>
      <c r="N93" s="76"/>
      <c r="O93" s="76"/>
      <c r="P93" s="76"/>
      <c r="R93" s="76"/>
      <c r="S93" s="76"/>
      <c r="T93" s="76"/>
      <c r="U93" s="7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2260545</v>
      </c>
      <c r="G94" s="117">
        <v>363689</v>
      </c>
      <c r="H94" s="117">
        <v>1896856</v>
      </c>
      <c r="I94" s="117">
        <v>0</v>
      </c>
      <c r="J94" s="117">
        <v>0</v>
      </c>
      <c r="K94" s="36"/>
      <c r="L94" s="129" t="s">
        <v>2315</v>
      </c>
      <c r="M94" s="76"/>
      <c r="N94" s="76"/>
      <c r="O94" s="76"/>
      <c r="P94" s="76"/>
      <c r="R94" s="76"/>
      <c r="S94" s="76"/>
      <c r="T94" s="76"/>
      <c r="U94" s="7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9828678</v>
      </c>
      <c r="G95" s="117">
        <v>294802</v>
      </c>
      <c r="H95" s="117">
        <v>2787724</v>
      </c>
      <c r="I95" s="117">
        <v>0</v>
      </c>
      <c r="J95" s="117">
        <v>6746152</v>
      </c>
      <c r="K95" s="36"/>
      <c r="L95" s="129" t="s">
        <v>2315</v>
      </c>
      <c r="M95" s="76"/>
      <c r="N95" s="76"/>
      <c r="O95" s="76"/>
      <c r="P95" s="76"/>
      <c r="R95" s="76"/>
      <c r="S95" s="76"/>
      <c r="T95" s="76"/>
      <c r="U95" s="7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1225916</v>
      </c>
      <c r="G96" s="117">
        <v>16000</v>
      </c>
      <c r="H96" s="117">
        <v>854546</v>
      </c>
      <c r="I96" s="117">
        <v>695</v>
      </c>
      <c r="J96" s="117">
        <v>354675</v>
      </c>
      <c r="K96" s="36"/>
      <c r="L96" s="129" t="s">
        <v>2318</v>
      </c>
      <c r="M96" s="76"/>
      <c r="N96" s="76"/>
      <c r="O96" s="76"/>
      <c r="P96" s="76"/>
      <c r="R96" s="76"/>
      <c r="S96" s="76"/>
      <c r="T96" s="76"/>
      <c r="U96" s="7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3867922</v>
      </c>
      <c r="G97" s="117">
        <v>0</v>
      </c>
      <c r="H97" s="117">
        <v>2621100</v>
      </c>
      <c r="I97" s="117">
        <v>0</v>
      </c>
      <c r="J97" s="117">
        <v>1246822</v>
      </c>
      <c r="K97" s="36"/>
      <c r="L97" s="129" t="s">
        <v>2315</v>
      </c>
      <c r="M97" s="76"/>
      <c r="N97" s="76"/>
      <c r="O97" s="76"/>
      <c r="P97" s="76"/>
      <c r="R97" s="76"/>
      <c r="S97" s="76"/>
      <c r="T97" s="76"/>
      <c r="U97" s="7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9156032</v>
      </c>
      <c r="G98" s="117">
        <v>7467650</v>
      </c>
      <c r="H98" s="117">
        <v>729357</v>
      </c>
      <c r="I98" s="117">
        <v>5500</v>
      </c>
      <c r="J98" s="117">
        <v>953525</v>
      </c>
      <c r="K98" s="36"/>
      <c r="L98" s="129" t="s">
        <v>2315</v>
      </c>
      <c r="M98" s="76"/>
      <c r="N98" s="76"/>
      <c r="O98" s="76"/>
      <c r="P98" s="76"/>
      <c r="R98" s="76"/>
      <c r="S98" s="76"/>
      <c r="T98" s="76"/>
      <c r="U98" s="7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42734656</v>
      </c>
      <c r="G99" s="117">
        <v>4877300</v>
      </c>
      <c r="H99" s="117">
        <v>3598486</v>
      </c>
      <c r="I99" s="117">
        <v>7742215</v>
      </c>
      <c r="J99" s="117">
        <v>26516655</v>
      </c>
      <c r="K99" s="36"/>
      <c r="L99" s="129" t="s">
        <v>2315</v>
      </c>
      <c r="M99" s="76"/>
      <c r="N99" s="76"/>
      <c r="O99" s="76"/>
      <c r="P99" s="76"/>
      <c r="R99" s="76"/>
      <c r="S99" s="76"/>
      <c r="T99" s="76"/>
      <c r="U99" s="7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4896399</v>
      </c>
      <c r="G100" s="117">
        <v>610700</v>
      </c>
      <c r="H100" s="117">
        <v>1889091</v>
      </c>
      <c r="I100" s="117">
        <v>1893000</v>
      </c>
      <c r="J100" s="117">
        <v>503608</v>
      </c>
      <c r="K100" s="36"/>
      <c r="L100" s="129" t="s">
        <v>2318</v>
      </c>
      <c r="M100" s="76"/>
      <c r="N100" s="76"/>
      <c r="O100" s="76"/>
      <c r="P100" s="76"/>
      <c r="R100" s="76"/>
      <c r="S100" s="76"/>
      <c r="T100" s="76"/>
      <c r="U100" s="7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12355127</v>
      </c>
      <c r="G101" s="117">
        <v>33150</v>
      </c>
      <c r="H101" s="117">
        <v>2798297</v>
      </c>
      <c r="I101" s="117">
        <v>58000</v>
      </c>
      <c r="J101" s="117">
        <v>9465680</v>
      </c>
      <c r="K101" s="36"/>
      <c r="L101" s="129" t="s">
        <v>2315</v>
      </c>
      <c r="M101" s="76"/>
      <c r="N101" s="76"/>
      <c r="O101" s="76"/>
      <c r="P101" s="76"/>
      <c r="R101" s="76"/>
      <c r="S101" s="76"/>
      <c r="T101" s="76"/>
      <c r="U101" s="7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8585887</v>
      </c>
      <c r="G102" s="117">
        <v>221300</v>
      </c>
      <c r="H102" s="117">
        <v>805103</v>
      </c>
      <c r="I102" s="117">
        <v>0</v>
      </c>
      <c r="J102" s="117">
        <v>7559484</v>
      </c>
      <c r="K102" s="63"/>
      <c r="L102" s="129" t="s">
        <v>2315</v>
      </c>
      <c r="M102" s="76"/>
      <c r="N102" s="76"/>
      <c r="O102" s="76"/>
      <c r="P102" s="76"/>
      <c r="R102" s="76"/>
      <c r="S102" s="76"/>
      <c r="T102" s="76"/>
      <c r="U102" s="7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3048553</v>
      </c>
      <c r="G103" s="117">
        <v>0</v>
      </c>
      <c r="H103" s="117">
        <v>1224347</v>
      </c>
      <c r="I103" s="117">
        <v>0</v>
      </c>
      <c r="J103" s="117">
        <v>1824206</v>
      </c>
      <c r="K103" s="36"/>
      <c r="L103" s="129" t="s">
        <v>2318</v>
      </c>
      <c r="M103" s="76"/>
      <c r="N103" s="76"/>
      <c r="O103" s="76"/>
      <c r="P103" s="76"/>
      <c r="R103" s="76"/>
      <c r="S103" s="76"/>
      <c r="T103" s="76"/>
      <c r="U103" s="7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10845324</v>
      </c>
      <c r="G104" s="117">
        <v>1125300</v>
      </c>
      <c r="H104" s="117">
        <v>6923207</v>
      </c>
      <c r="I104" s="117">
        <v>58500</v>
      </c>
      <c r="J104" s="117">
        <v>2738317</v>
      </c>
      <c r="K104" s="36"/>
      <c r="L104" s="129" t="s">
        <v>2315</v>
      </c>
      <c r="M104" s="76"/>
      <c r="N104" s="76"/>
      <c r="O104" s="76"/>
      <c r="P104" s="76"/>
      <c r="R104" s="76"/>
      <c r="S104" s="76"/>
      <c r="T104" s="76"/>
      <c r="U104" s="7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3890848</v>
      </c>
      <c r="G105" s="117">
        <v>433700</v>
      </c>
      <c r="H105" s="117">
        <v>2343345</v>
      </c>
      <c r="I105" s="117">
        <v>423000</v>
      </c>
      <c r="J105" s="117">
        <v>690803</v>
      </c>
      <c r="K105" s="36"/>
      <c r="L105" s="129" t="s">
        <v>2315</v>
      </c>
      <c r="M105" s="76"/>
      <c r="N105" s="76"/>
      <c r="O105" s="76"/>
      <c r="P105" s="76"/>
      <c r="R105" s="76"/>
      <c r="S105" s="76"/>
      <c r="T105" s="76"/>
      <c r="U105" s="7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2201220</v>
      </c>
      <c r="G106" s="117">
        <v>4745</v>
      </c>
      <c r="H106" s="117">
        <v>1905428</v>
      </c>
      <c r="I106" s="117">
        <v>0</v>
      </c>
      <c r="J106" s="117">
        <v>291047</v>
      </c>
      <c r="K106" s="36"/>
      <c r="L106" s="129" t="s">
        <v>2318</v>
      </c>
      <c r="M106" s="76"/>
      <c r="N106" s="76"/>
      <c r="O106" s="76"/>
      <c r="P106" s="76"/>
      <c r="R106" s="76"/>
      <c r="S106" s="76"/>
      <c r="T106" s="76"/>
      <c r="U106" s="7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1500374</v>
      </c>
      <c r="G107" s="117">
        <v>0</v>
      </c>
      <c r="H107" s="117">
        <v>520247</v>
      </c>
      <c r="I107" s="117">
        <v>10133</v>
      </c>
      <c r="J107" s="117">
        <v>969994</v>
      </c>
      <c r="K107" s="36"/>
      <c r="L107" s="129" t="s">
        <v>2315</v>
      </c>
      <c r="M107" s="76"/>
      <c r="N107" s="76"/>
      <c r="O107" s="76"/>
      <c r="P107" s="76"/>
      <c r="R107" s="76"/>
      <c r="S107" s="76"/>
      <c r="T107" s="76"/>
      <c r="U107" s="7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1311040</v>
      </c>
      <c r="G108" s="117">
        <v>0</v>
      </c>
      <c r="H108" s="117">
        <v>101950</v>
      </c>
      <c r="I108" s="117">
        <v>2150</v>
      </c>
      <c r="J108" s="117">
        <v>1206940</v>
      </c>
      <c r="K108" s="36"/>
      <c r="L108" s="129" t="s">
        <v>2315</v>
      </c>
      <c r="M108" s="76"/>
      <c r="N108" s="76"/>
      <c r="O108" s="76"/>
      <c r="P108" s="76"/>
      <c r="R108" s="76"/>
      <c r="S108" s="76"/>
      <c r="T108" s="76"/>
      <c r="U108" s="7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6328093</v>
      </c>
      <c r="G109" s="117">
        <v>402100</v>
      </c>
      <c r="H109" s="117">
        <v>3321447</v>
      </c>
      <c r="I109" s="117">
        <v>22200</v>
      </c>
      <c r="J109" s="117">
        <v>2582346</v>
      </c>
      <c r="K109" s="36"/>
      <c r="L109" s="129" t="s">
        <v>2315</v>
      </c>
      <c r="M109" s="76"/>
      <c r="N109" s="76"/>
      <c r="O109" s="76"/>
      <c r="P109" s="76"/>
      <c r="R109" s="76"/>
      <c r="S109" s="76"/>
      <c r="T109" s="76"/>
      <c r="U109" s="7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3998317</v>
      </c>
      <c r="G110" s="117">
        <v>364200</v>
      </c>
      <c r="H110" s="117">
        <v>2007563</v>
      </c>
      <c r="I110" s="117">
        <v>0</v>
      </c>
      <c r="J110" s="117">
        <v>1626554</v>
      </c>
      <c r="K110" s="36"/>
      <c r="L110" s="129" t="s">
        <v>2315</v>
      </c>
      <c r="M110" s="76"/>
      <c r="N110" s="76"/>
      <c r="O110" s="76"/>
      <c r="P110" s="76"/>
      <c r="R110" s="76"/>
      <c r="S110" s="76"/>
      <c r="T110" s="76"/>
      <c r="U110" s="7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5581543</v>
      </c>
      <c r="G111" s="117">
        <v>1889550</v>
      </c>
      <c r="H111" s="117">
        <v>2630822</v>
      </c>
      <c r="I111" s="117">
        <v>313601</v>
      </c>
      <c r="J111" s="117">
        <v>747570</v>
      </c>
      <c r="K111" s="36"/>
      <c r="L111" s="129" t="s">
        <v>2315</v>
      </c>
      <c r="M111" s="76"/>
      <c r="N111" s="76"/>
      <c r="O111" s="76"/>
      <c r="P111" s="76"/>
      <c r="R111" s="76"/>
      <c r="S111" s="76"/>
      <c r="T111" s="76"/>
      <c r="U111" s="7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775790</v>
      </c>
      <c r="G112" s="117">
        <v>0</v>
      </c>
      <c r="H112" s="117">
        <v>78651</v>
      </c>
      <c r="I112" s="117">
        <v>0</v>
      </c>
      <c r="J112" s="117">
        <v>697139</v>
      </c>
      <c r="K112" s="36"/>
      <c r="L112" s="129" t="s">
        <v>2315</v>
      </c>
      <c r="M112" s="76"/>
      <c r="N112" s="76"/>
      <c r="O112" s="76"/>
      <c r="P112" s="76"/>
      <c r="R112" s="76"/>
      <c r="S112" s="76"/>
      <c r="T112" s="76"/>
      <c r="U112" s="7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13898143</v>
      </c>
      <c r="G113" s="117">
        <v>1135273</v>
      </c>
      <c r="H113" s="117">
        <v>8047089</v>
      </c>
      <c r="I113" s="117">
        <v>0</v>
      </c>
      <c r="J113" s="117">
        <v>4715781</v>
      </c>
      <c r="K113" s="36"/>
      <c r="L113" s="129" t="s">
        <v>2315</v>
      </c>
      <c r="M113" s="76"/>
      <c r="N113" s="76"/>
      <c r="O113" s="76"/>
      <c r="P113" s="76"/>
      <c r="R113" s="76"/>
      <c r="S113" s="76"/>
      <c r="T113" s="76"/>
      <c r="U113" s="7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13643814</v>
      </c>
      <c r="G114" s="117">
        <v>6839951</v>
      </c>
      <c r="H114" s="117">
        <v>5077214</v>
      </c>
      <c r="I114" s="117">
        <v>177367</v>
      </c>
      <c r="J114" s="117">
        <v>1549282</v>
      </c>
      <c r="K114" s="36"/>
      <c r="L114" s="129" t="s">
        <v>2315</v>
      </c>
      <c r="M114" s="76"/>
      <c r="N114" s="76"/>
      <c r="O114" s="76"/>
      <c r="P114" s="76"/>
      <c r="R114" s="76"/>
      <c r="S114" s="76"/>
      <c r="T114" s="76"/>
      <c r="U114" s="7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16420103</v>
      </c>
      <c r="G115" s="117">
        <v>0</v>
      </c>
      <c r="H115" s="117">
        <v>0</v>
      </c>
      <c r="I115" s="117">
        <v>14413292</v>
      </c>
      <c r="J115" s="117">
        <v>2006811</v>
      </c>
      <c r="K115" s="36"/>
      <c r="L115" s="129" t="s">
        <v>2315</v>
      </c>
      <c r="M115" s="76"/>
      <c r="N115" s="76"/>
      <c r="O115" s="76"/>
      <c r="P115" s="76"/>
      <c r="R115" s="76"/>
      <c r="S115" s="76"/>
      <c r="T115" s="76"/>
      <c r="U115" s="7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5917662</v>
      </c>
      <c r="G116" s="117">
        <v>2813600</v>
      </c>
      <c r="H116" s="117">
        <v>2957551</v>
      </c>
      <c r="I116" s="117">
        <v>0</v>
      </c>
      <c r="J116" s="117">
        <v>146511</v>
      </c>
      <c r="K116" s="36"/>
      <c r="L116" s="129" t="s">
        <v>2274</v>
      </c>
      <c r="M116" s="76"/>
      <c r="N116" s="76"/>
      <c r="O116" s="76"/>
      <c r="P116" s="76"/>
      <c r="R116" s="76"/>
      <c r="S116" s="76"/>
      <c r="T116" s="76"/>
      <c r="U116" s="7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2108886</v>
      </c>
      <c r="G117" s="117">
        <v>0</v>
      </c>
      <c r="H117" s="117">
        <v>1630442</v>
      </c>
      <c r="I117" s="117">
        <v>0</v>
      </c>
      <c r="J117" s="117">
        <v>478444</v>
      </c>
      <c r="K117" s="36"/>
      <c r="L117" s="129" t="s">
        <v>2315</v>
      </c>
      <c r="M117" s="76"/>
      <c r="N117" s="76"/>
      <c r="O117" s="76"/>
      <c r="P117" s="76"/>
      <c r="R117" s="76"/>
      <c r="S117" s="76"/>
      <c r="T117" s="76"/>
      <c r="U117" s="7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1792507</v>
      </c>
      <c r="G118" s="117">
        <v>14000</v>
      </c>
      <c r="H118" s="117">
        <v>542021</v>
      </c>
      <c r="I118" s="117">
        <v>0</v>
      </c>
      <c r="J118" s="117">
        <v>1236486</v>
      </c>
      <c r="K118" s="36"/>
      <c r="L118" s="129" t="s">
        <v>2315</v>
      </c>
      <c r="M118" s="76"/>
      <c r="N118" s="76"/>
      <c r="O118" s="76"/>
      <c r="P118" s="76"/>
      <c r="R118" s="76"/>
      <c r="S118" s="76"/>
      <c r="T118" s="76"/>
      <c r="U118" s="7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6455459</v>
      </c>
      <c r="G119" s="117">
        <v>0</v>
      </c>
      <c r="H119" s="117">
        <v>1904836</v>
      </c>
      <c r="I119" s="117">
        <v>125500</v>
      </c>
      <c r="J119" s="117">
        <v>4425123</v>
      </c>
      <c r="K119" s="36"/>
      <c r="L119" s="129" t="s">
        <v>2318</v>
      </c>
      <c r="M119" s="76"/>
      <c r="N119" s="76"/>
      <c r="O119" s="76"/>
      <c r="P119" s="76"/>
      <c r="R119" s="76"/>
      <c r="S119" s="76"/>
      <c r="T119" s="76"/>
      <c r="U119" s="7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5128402</v>
      </c>
      <c r="G120" s="117">
        <v>0</v>
      </c>
      <c r="H120" s="117">
        <v>2000804</v>
      </c>
      <c r="I120" s="117">
        <v>1339250</v>
      </c>
      <c r="J120" s="117">
        <v>1788348</v>
      </c>
      <c r="K120" s="36"/>
      <c r="L120" s="129" t="s">
        <v>2315</v>
      </c>
      <c r="M120" s="76"/>
      <c r="N120" s="76"/>
      <c r="O120" s="76"/>
      <c r="P120" s="76"/>
      <c r="R120" s="76"/>
      <c r="S120" s="76"/>
      <c r="T120" s="76"/>
      <c r="U120" s="7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4275031</v>
      </c>
      <c r="G121" s="117">
        <v>450950</v>
      </c>
      <c r="H121" s="117">
        <v>1529751</v>
      </c>
      <c r="I121" s="117">
        <v>0</v>
      </c>
      <c r="J121" s="117">
        <v>2294330</v>
      </c>
      <c r="K121" s="36"/>
      <c r="L121" s="129" t="s">
        <v>2318</v>
      </c>
      <c r="M121" s="76"/>
      <c r="N121" s="76"/>
      <c r="O121" s="76"/>
      <c r="P121" s="76"/>
      <c r="R121" s="76"/>
      <c r="S121" s="76"/>
      <c r="T121" s="76"/>
      <c r="U121" s="7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6299613</v>
      </c>
      <c r="G122" s="117">
        <v>4571162</v>
      </c>
      <c r="H122" s="117">
        <v>1386501</v>
      </c>
      <c r="I122" s="117">
        <v>6800</v>
      </c>
      <c r="J122" s="117">
        <v>335150</v>
      </c>
      <c r="K122" s="36"/>
      <c r="L122" s="129" t="s">
        <v>2315</v>
      </c>
      <c r="M122" s="76"/>
      <c r="N122" s="76"/>
      <c r="O122" s="76"/>
      <c r="P122" s="76"/>
      <c r="R122" s="76"/>
      <c r="S122" s="76"/>
      <c r="T122" s="76"/>
      <c r="U122" s="7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11512706</v>
      </c>
      <c r="G123" s="117">
        <v>62000</v>
      </c>
      <c r="H123" s="117">
        <v>9130399</v>
      </c>
      <c r="I123" s="117">
        <v>223500</v>
      </c>
      <c r="J123" s="117">
        <v>2096807</v>
      </c>
      <c r="K123" s="36"/>
      <c r="L123" s="129" t="s">
        <v>2315</v>
      </c>
      <c r="M123" s="76"/>
      <c r="N123" s="76"/>
      <c r="O123" s="76"/>
      <c r="P123" s="76"/>
      <c r="R123" s="76"/>
      <c r="S123" s="76"/>
      <c r="T123" s="76"/>
      <c r="U123" s="7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416966</v>
      </c>
      <c r="G124" s="117">
        <v>0</v>
      </c>
      <c r="H124" s="117">
        <v>347916</v>
      </c>
      <c r="I124" s="117">
        <v>8500</v>
      </c>
      <c r="J124" s="117">
        <v>60550</v>
      </c>
      <c r="K124" s="36"/>
      <c r="L124" s="129" t="s">
        <v>2318</v>
      </c>
      <c r="M124" s="76"/>
      <c r="N124" s="76"/>
      <c r="O124" s="76"/>
      <c r="P124" s="76"/>
      <c r="R124" s="76"/>
      <c r="S124" s="76"/>
      <c r="T124" s="76"/>
      <c r="U124" s="7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1451476</v>
      </c>
      <c r="G125" s="117">
        <v>0</v>
      </c>
      <c r="H125" s="117">
        <v>307976</v>
      </c>
      <c r="I125" s="117">
        <v>0</v>
      </c>
      <c r="J125" s="117">
        <v>1143500</v>
      </c>
      <c r="K125" s="36"/>
      <c r="L125" s="129" t="s">
        <v>2315</v>
      </c>
      <c r="M125" s="76"/>
      <c r="N125" s="76"/>
      <c r="O125" s="76"/>
      <c r="P125" s="76"/>
      <c r="R125" s="76"/>
      <c r="S125" s="76"/>
      <c r="T125" s="76"/>
      <c r="U125" s="7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697648</v>
      </c>
      <c r="G126" s="117">
        <v>229000</v>
      </c>
      <c r="H126" s="117">
        <v>353964</v>
      </c>
      <c r="I126" s="117">
        <v>4100</v>
      </c>
      <c r="J126" s="117">
        <v>110584</v>
      </c>
      <c r="K126" s="36"/>
      <c r="L126" s="129" t="s">
        <v>2315</v>
      </c>
      <c r="M126" s="76"/>
      <c r="N126" s="76"/>
      <c r="O126" s="76"/>
      <c r="P126" s="76"/>
      <c r="R126" s="76"/>
      <c r="S126" s="76"/>
      <c r="T126" s="76"/>
      <c r="U126" s="7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11385947</v>
      </c>
      <c r="G127" s="117">
        <v>40000</v>
      </c>
      <c r="H127" s="117">
        <v>1734992</v>
      </c>
      <c r="I127" s="117">
        <v>2612200</v>
      </c>
      <c r="J127" s="117">
        <v>6998755</v>
      </c>
      <c r="K127" s="36"/>
      <c r="L127" s="129" t="s">
        <v>2315</v>
      </c>
      <c r="M127" s="76"/>
      <c r="N127" s="76"/>
      <c r="O127" s="76"/>
      <c r="P127" s="76"/>
      <c r="R127" s="76"/>
      <c r="S127" s="76"/>
      <c r="T127" s="76"/>
      <c r="U127" s="7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3876055</v>
      </c>
      <c r="G128" s="117">
        <v>99500</v>
      </c>
      <c r="H128" s="117">
        <v>914517</v>
      </c>
      <c r="I128" s="117">
        <v>8826</v>
      </c>
      <c r="J128" s="117">
        <v>2853212</v>
      </c>
      <c r="K128" s="36"/>
      <c r="L128" s="129" t="s">
        <v>2315</v>
      </c>
      <c r="M128" s="76"/>
      <c r="N128" s="76"/>
      <c r="O128" s="76"/>
      <c r="P128" s="76"/>
      <c r="R128" s="76"/>
      <c r="S128" s="76"/>
      <c r="T128" s="76"/>
      <c r="U128" s="7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28375625</v>
      </c>
      <c r="G129" s="117">
        <v>3332459</v>
      </c>
      <c r="H129" s="117">
        <v>1898314</v>
      </c>
      <c r="I129" s="117">
        <v>7059343</v>
      </c>
      <c r="J129" s="117">
        <v>16085509</v>
      </c>
      <c r="K129" s="36"/>
      <c r="L129" s="129" t="s">
        <v>2315</v>
      </c>
      <c r="M129" s="76"/>
      <c r="N129" s="76"/>
      <c r="O129" s="76"/>
      <c r="P129" s="76"/>
      <c r="R129" s="76"/>
      <c r="S129" s="76"/>
      <c r="T129" s="76"/>
      <c r="U129" s="7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4594037</v>
      </c>
      <c r="G130" s="117">
        <v>4070590</v>
      </c>
      <c r="H130" s="117">
        <v>407197</v>
      </c>
      <c r="I130" s="117">
        <v>41000</v>
      </c>
      <c r="J130" s="117">
        <v>75250</v>
      </c>
      <c r="K130" s="36"/>
      <c r="L130" s="129" t="s">
        <v>2315</v>
      </c>
      <c r="M130" s="76"/>
      <c r="N130" s="76"/>
      <c r="O130" s="76"/>
      <c r="P130" s="76"/>
      <c r="R130" s="76"/>
      <c r="S130" s="76"/>
      <c r="T130" s="76"/>
      <c r="U130" s="7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2813554</v>
      </c>
      <c r="G131" s="117">
        <v>50300</v>
      </c>
      <c r="H131" s="117">
        <v>2358192</v>
      </c>
      <c r="I131" s="117">
        <v>29200</v>
      </c>
      <c r="J131" s="117">
        <v>375862</v>
      </c>
      <c r="K131" s="36"/>
      <c r="L131" s="129" t="s">
        <v>2318</v>
      </c>
      <c r="M131" s="76"/>
      <c r="N131" s="76"/>
      <c r="O131" s="76"/>
      <c r="P131" s="76"/>
      <c r="R131" s="76"/>
      <c r="S131" s="76"/>
      <c r="T131" s="76"/>
      <c r="U131" s="7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1219253</v>
      </c>
      <c r="G132" s="117">
        <v>612419</v>
      </c>
      <c r="H132" s="117">
        <v>497793</v>
      </c>
      <c r="I132" s="117">
        <v>0</v>
      </c>
      <c r="J132" s="117">
        <v>109041</v>
      </c>
      <c r="K132" s="36"/>
      <c r="L132" s="129" t="s">
        <v>2318</v>
      </c>
      <c r="M132" s="76"/>
      <c r="N132" s="76"/>
      <c r="O132" s="76"/>
      <c r="P132" s="76"/>
      <c r="R132" s="76"/>
      <c r="S132" s="76"/>
      <c r="T132" s="76"/>
      <c r="U132" s="7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5070863</v>
      </c>
      <c r="G133" s="117">
        <v>5000</v>
      </c>
      <c r="H133" s="117">
        <v>1515327</v>
      </c>
      <c r="I133" s="117">
        <v>2023000</v>
      </c>
      <c r="J133" s="117">
        <v>1527536</v>
      </c>
      <c r="K133" s="36"/>
      <c r="L133" s="129" t="s">
        <v>2274</v>
      </c>
      <c r="M133" s="76"/>
      <c r="N133" s="76"/>
      <c r="O133" s="76"/>
      <c r="P133" s="76"/>
      <c r="R133" s="76"/>
      <c r="S133" s="76"/>
      <c r="T133" s="76"/>
      <c r="U133" s="7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700766</v>
      </c>
      <c r="G134" s="117">
        <v>0</v>
      </c>
      <c r="H134" s="117">
        <v>575891</v>
      </c>
      <c r="I134" s="117">
        <v>48750</v>
      </c>
      <c r="J134" s="117">
        <v>76125</v>
      </c>
      <c r="K134" s="36"/>
      <c r="L134" s="129" t="s">
        <v>2315</v>
      </c>
      <c r="M134" s="76"/>
      <c r="N134" s="76"/>
      <c r="O134" s="76"/>
      <c r="P134" s="76"/>
      <c r="R134" s="76"/>
      <c r="S134" s="76"/>
      <c r="T134" s="76"/>
      <c r="U134" s="7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2296445</v>
      </c>
      <c r="G135" s="117">
        <v>0</v>
      </c>
      <c r="H135" s="117">
        <v>1028070</v>
      </c>
      <c r="I135" s="117">
        <v>0</v>
      </c>
      <c r="J135" s="117">
        <v>1268375</v>
      </c>
      <c r="K135" s="36"/>
      <c r="L135" s="129" t="s">
        <v>2315</v>
      </c>
      <c r="M135" s="76"/>
      <c r="N135" s="76"/>
      <c r="O135" s="76"/>
      <c r="P135" s="76"/>
      <c r="R135" s="76"/>
      <c r="S135" s="76"/>
      <c r="T135" s="76"/>
      <c r="U135" s="7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15655668</v>
      </c>
      <c r="G136" s="117">
        <v>4922081</v>
      </c>
      <c r="H136" s="117">
        <v>591094</v>
      </c>
      <c r="I136" s="117">
        <v>909701</v>
      </c>
      <c r="J136" s="117">
        <v>9232792</v>
      </c>
      <c r="K136" s="36"/>
      <c r="L136" s="129" t="s">
        <v>2315</v>
      </c>
      <c r="M136" s="76"/>
      <c r="N136" s="76"/>
      <c r="O136" s="76"/>
      <c r="P136" s="76"/>
      <c r="R136" s="76"/>
      <c r="S136" s="76"/>
      <c r="T136" s="76"/>
      <c r="U136" s="7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94695</v>
      </c>
      <c r="G137" s="117">
        <v>0</v>
      </c>
      <c r="H137" s="117">
        <v>93795</v>
      </c>
      <c r="I137" s="117">
        <v>0</v>
      </c>
      <c r="J137" s="117">
        <v>900</v>
      </c>
      <c r="K137" s="36"/>
      <c r="L137" s="129" t="s">
        <v>2315</v>
      </c>
      <c r="M137" s="76"/>
      <c r="N137" s="76"/>
      <c r="O137" s="76"/>
      <c r="P137" s="76"/>
      <c r="R137" s="76"/>
      <c r="S137" s="76"/>
      <c r="T137" s="76"/>
      <c r="U137" s="7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13719405</v>
      </c>
      <c r="G138" s="117">
        <v>1560602</v>
      </c>
      <c r="H138" s="117">
        <v>1367460</v>
      </c>
      <c r="I138" s="117">
        <v>155000</v>
      </c>
      <c r="J138" s="117">
        <v>10636343</v>
      </c>
      <c r="K138" s="36"/>
      <c r="L138" s="129" t="s">
        <v>2315</v>
      </c>
      <c r="M138" s="76"/>
      <c r="N138" s="76"/>
      <c r="O138" s="76"/>
      <c r="P138" s="76"/>
      <c r="R138" s="76"/>
      <c r="S138" s="76"/>
      <c r="T138" s="76"/>
      <c r="U138" s="7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3907864</v>
      </c>
      <c r="G139" s="117">
        <v>1076105</v>
      </c>
      <c r="H139" s="117">
        <v>844796</v>
      </c>
      <c r="I139" s="117">
        <v>9755</v>
      </c>
      <c r="J139" s="117">
        <v>1977208</v>
      </c>
      <c r="K139" s="36"/>
      <c r="L139" s="129" t="s">
        <v>2315</v>
      </c>
      <c r="M139" s="76"/>
      <c r="N139" s="76"/>
      <c r="O139" s="76"/>
      <c r="P139" s="76"/>
      <c r="R139" s="76"/>
      <c r="S139" s="76"/>
      <c r="T139" s="76"/>
      <c r="U139" s="7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4736698</v>
      </c>
      <c r="G140" s="117">
        <v>115000</v>
      </c>
      <c r="H140" s="117">
        <v>978457</v>
      </c>
      <c r="I140" s="117">
        <v>1034500</v>
      </c>
      <c r="J140" s="117">
        <v>2608741</v>
      </c>
      <c r="K140" s="36"/>
      <c r="L140" s="129" t="s">
        <v>2315</v>
      </c>
      <c r="M140" s="76"/>
      <c r="N140" s="76"/>
      <c r="O140" s="76"/>
      <c r="P140" s="76"/>
      <c r="R140" s="76"/>
      <c r="S140" s="76"/>
      <c r="T140" s="76"/>
      <c r="U140" s="7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3750834</v>
      </c>
      <c r="G141" s="117">
        <v>2384496</v>
      </c>
      <c r="H141" s="117">
        <v>986265</v>
      </c>
      <c r="I141" s="117">
        <v>43332</v>
      </c>
      <c r="J141" s="117">
        <v>336741</v>
      </c>
      <c r="K141" s="36"/>
      <c r="L141" s="129" t="s">
        <v>2315</v>
      </c>
      <c r="M141" s="76"/>
      <c r="N141" s="76"/>
      <c r="O141" s="76"/>
      <c r="P141" s="76"/>
      <c r="R141" s="76"/>
      <c r="S141" s="76"/>
      <c r="T141" s="76"/>
      <c r="U141" s="7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3749213</v>
      </c>
      <c r="G142" s="117">
        <v>383759</v>
      </c>
      <c r="H142" s="117">
        <v>1278676</v>
      </c>
      <c r="I142" s="117">
        <v>750</v>
      </c>
      <c r="J142" s="117">
        <v>2086028</v>
      </c>
      <c r="K142" s="36"/>
      <c r="L142" s="129" t="s">
        <v>2315</v>
      </c>
      <c r="M142" s="76"/>
      <c r="N142" s="76"/>
      <c r="O142" s="76"/>
      <c r="P142" s="76"/>
      <c r="R142" s="76"/>
      <c r="S142" s="76"/>
      <c r="T142" s="76"/>
      <c r="U142" s="7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13887604</v>
      </c>
      <c r="G143" s="117">
        <v>6753518</v>
      </c>
      <c r="H143" s="117">
        <v>3707670</v>
      </c>
      <c r="I143" s="117">
        <v>1819300</v>
      </c>
      <c r="J143" s="117">
        <v>1607116</v>
      </c>
      <c r="K143" s="36"/>
      <c r="L143" s="129" t="s">
        <v>2315</v>
      </c>
      <c r="M143" s="76"/>
      <c r="N143" s="76"/>
      <c r="O143" s="76"/>
      <c r="P143" s="76"/>
      <c r="R143" s="76"/>
      <c r="S143" s="76"/>
      <c r="T143" s="76"/>
      <c r="U143" s="7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790042</v>
      </c>
      <c r="G144" s="117">
        <v>47400</v>
      </c>
      <c r="H144" s="117">
        <v>742642</v>
      </c>
      <c r="I144" s="117">
        <v>0</v>
      </c>
      <c r="J144" s="117">
        <v>0</v>
      </c>
      <c r="K144" s="63"/>
      <c r="L144" s="129" t="s">
        <v>2307</v>
      </c>
      <c r="M144" s="76"/>
      <c r="N144" s="76"/>
      <c r="O144" s="76"/>
      <c r="P144" s="76"/>
      <c r="R144" s="76"/>
      <c r="S144" s="76"/>
      <c r="T144" s="76"/>
      <c r="U144" s="7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25235706</v>
      </c>
      <c r="G145" s="117">
        <v>10483498</v>
      </c>
      <c r="H145" s="117">
        <v>4135421</v>
      </c>
      <c r="I145" s="117">
        <v>1122735</v>
      </c>
      <c r="J145" s="117">
        <v>9494052</v>
      </c>
      <c r="K145" s="36"/>
      <c r="L145" s="129" t="s">
        <v>2315</v>
      </c>
      <c r="M145" s="76"/>
      <c r="N145" s="76"/>
      <c r="O145" s="76"/>
      <c r="P145" s="76"/>
      <c r="R145" s="76"/>
      <c r="S145" s="76"/>
      <c r="T145" s="76"/>
      <c r="U145" s="7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13834225</v>
      </c>
      <c r="G146" s="117">
        <v>4195827</v>
      </c>
      <c r="H146" s="117">
        <v>1092725</v>
      </c>
      <c r="I146" s="117">
        <v>7500</v>
      </c>
      <c r="J146" s="117">
        <v>8538173</v>
      </c>
      <c r="K146" s="36"/>
      <c r="L146" s="129" t="s">
        <v>2318</v>
      </c>
      <c r="M146" s="76"/>
      <c r="N146" s="76"/>
      <c r="O146" s="76"/>
      <c r="P146" s="76"/>
      <c r="R146" s="76"/>
      <c r="S146" s="76"/>
      <c r="T146" s="76"/>
      <c r="U146" s="7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25442766</v>
      </c>
      <c r="G147" s="117">
        <v>3391451</v>
      </c>
      <c r="H147" s="117">
        <v>4685606</v>
      </c>
      <c r="I147" s="117">
        <v>5586583</v>
      </c>
      <c r="J147" s="117">
        <v>11779126</v>
      </c>
      <c r="K147" s="36"/>
      <c r="L147" s="129" t="s">
        <v>2315</v>
      </c>
      <c r="M147" s="76"/>
      <c r="N147" s="76"/>
      <c r="O147" s="76"/>
      <c r="P147" s="76"/>
      <c r="R147" s="76"/>
      <c r="S147" s="76"/>
      <c r="T147" s="76"/>
      <c r="U147" s="7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206613</v>
      </c>
      <c r="G148" s="117">
        <v>300</v>
      </c>
      <c r="H148" s="117">
        <v>63807</v>
      </c>
      <c r="I148" s="117">
        <v>3087</v>
      </c>
      <c r="J148" s="117">
        <v>139419</v>
      </c>
      <c r="K148" s="36"/>
      <c r="L148" s="129" t="s">
        <v>2315</v>
      </c>
      <c r="M148" s="76"/>
      <c r="N148" s="76"/>
      <c r="O148" s="76"/>
      <c r="P148" s="76"/>
      <c r="R148" s="76"/>
      <c r="S148" s="76"/>
      <c r="T148" s="76"/>
      <c r="U148" s="7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4286572</v>
      </c>
      <c r="G149" s="117">
        <v>325000</v>
      </c>
      <c r="H149" s="117">
        <v>326402</v>
      </c>
      <c r="I149" s="117">
        <v>8250</v>
      </c>
      <c r="J149" s="117">
        <v>3626920</v>
      </c>
      <c r="K149" s="36"/>
      <c r="L149" s="129" t="s">
        <v>2315</v>
      </c>
      <c r="M149" s="76"/>
      <c r="N149" s="76"/>
      <c r="O149" s="76"/>
      <c r="P149" s="76"/>
      <c r="R149" s="76"/>
      <c r="S149" s="76"/>
      <c r="T149" s="76"/>
      <c r="U149" s="7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713243</v>
      </c>
      <c r="G150" s="117">
        <v>0</v>
      </c>
      <c r="H150" s="117">
        <v>583297</v>
      </c>
      <c r="I150" s="117">
        <v>0</v>
      </c>
      <c r="J150" s="117">
        <v>129946</v>
      </c>
      <c r="K150" s="36"/>
      <c r="L150" s="129" t="s">
        <v>2318</v>
      </c>
      <c r="M150" s="76"/>
      <c r="N150" s="76"/>
      <c r="O150" s="76"/>
      <c r="P150" s="76"/>
      <c r="R150" s="76"/>
      <c r="S150" s="76"/>
      <c r="T150" s="76"/>
      <c r="U150" s="7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105919</v>
      </c>
      <c r="G151" s="117">
        <v>0</v>
      </c>
      <c r="H151" s="117">
        <v>75410</v>
      </c>
      <c r="I151" s="117">
        <v>0</v>
      </c>
      <c r="J151" s="117">
        <v>30509</v>
      </c>
      <c r="K151" s="36"/>
      <c r="L151" s="130" t="s">
        <v>2318</v>
      </c>
      <c r="M151" s="76"/>
      <c r="N151" s="76"/>
      <c r="O151" s="76"/>
      <c r="P151" s="76"/>
      <c r="R151" s="76"/>
      <c r="S151" s="76"/>
      <c r="T151" s="76"/>
      <c r="U151" s="7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3168195</v>
      </c>
      <c r="G152" s="117">
        <v>29500</v>
      </c>
      <c r="H152" s="117">
        <v>2509454</v>
      </c>
      <c r="I152" s="117">
        <v>63551</v>
      </c>
      <c r="J152" s="117">
        <v>565690</v>
      </c>
      <c r="K152" s="36"/>
      <c r="L152" s="129" t="s">
        <v>2315</v>
      </c>
      <c r="M152" s="76"/>
      <c r="N152" s="76"/>
      <c r="O152" s="76"/>
      <c r="P152" s="76"/>
      <c r="R152" s="76"/>
      <c r="S152" s="76"/>
      <c r="T152" s="76"/>
      <c r="U152" s="7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915963</v>
      </c>
      <c r="G153" s="117">
        <v>0</v>
      </c>
      <c r="H153" s="117">
        <v>607488</v>
      </c>
      <c r="I153" s="117">
        <v>0</v>
      </c>
      <c r="J153" s="117">
        <v>308475</v>
      </c>
      <c r="K153" s="36"/>
      <c r="L153" s="129" t="s">
        <v>2318</v>
      </c>
      <c r="M153" s="76"/>
      <c r="N153" s="76"/>
      <c r="O153" s="76"/>
      <c r="P153" s="76"/>
      <c r="R153" s="76"/>
      <c r="S153" s="76"/>
      <c r="T153" s="76"/>
      <c r="U153" s="7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443148</v>
      </c>
      <c r="G154" s="117">
        <v>0</v>
      </c>
      <c r="H154" s="117">
        <v>432948</v>
      </c>
      <c r="I154" s="117">
        <v>0</v>
      </c>
      <c r="J154" s="117">
        <v>10200</v>
      </c>
      <c r="K154" s="36"/>
      <c r="L154" s="129" t="s">
        <v>2318</v>
      </c>
      <c r="M154" s="76"/>
      <c r="N154" s="76"/>
      <c r="O154" s="76"/>
      <c r="P154" s="76"/>
      <c r="R154" s="76"/>
      <c r="S154" s="76"/>
      <c r="T154" s="76"/>
      <c r="U154" s="7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1101255</v>
      </c>
      <c r="G155" s="117">
        <v>147829</v>
      </c>
      <c r="H155" s="117">
        <v>532039</v>
      </c>
      <c r="I155" s="117">
        <v>111500</v>
      </c>
      <c r="J155" s="117">
        <v>309887</v>
      </c>
      <c r="K155" s="36"/>
      <c r="L155" s="129" t="s">
        <v>2315</v>
      </c>
      <c r="M155" s="76"/>
      <c r="N155" s="76"/>
      <c r="O155" s="76"/>
      <c r="P155" s="76"/>
      <c r="R155" s="76"/>
      <c r="S155" s="76"/>
      <c r="T155" s="76"/>
      <c r="U155" s="7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3468133</v>
      </c>
      <c r="G156" s="117">
        <v>0</v>
      </c>
      <c r="H156" s="117">
        <v>1546658</v>
      </c>
      <c r="I156" s="117">
        <v>752378</v>
      </c>
      <c r="J156" s="117">
        <v>1169097</v>
      </c>
      <c r="K156" s="36"/>
      <c r="L156" s="129" t="s">
        <v>2315</v>
      </c>
      <c r="M156" s="76"/>
      <c r="N156" s="76"/>
      <c r="O156" s="76"/>
      <c r="P156" s="76"/>
      <c r="R156" s="76"/>
      <c r="S156" s="76"/>
      <c r="T156" s="76"/>
      <c r="U156" s="7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2790549</v>
      </c>
      <c r="G157" s="117">
        <v>695550</v>
      </c>
      <c r="H157" s="117">
        <v>403879</v>
      </c>
      <c r="I157" s="117">
        <v>620072</v>
      </c>
      <c r="J157" s="117">
        <v>1071048</v>
      </c>
      <c r="K157" s="36"/>
      <c r="L157" s="129" t="s">
        <v>2315</v>
      </c>
      <c r="M157" s="76"/>
      <c r="N157" s="76"/>
      <c r="O157" s="76"/>
      <c r="P157" s="76"/>
      <c r="R157" s="76"/>
      <c r="S157" s="76"/>
      <c r="T157" s="76"/>
      <c r="U157" s="7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1451355</v>
      </c>
      <c r="G158" s="117">
        <v>144000</v>
      </c>
      <c r="H158" s="117">
        <v>691701</v>
      </c>
      <c r="I158" s="117">
        <v>7000</v>
      </c>
      <c r="J158" s="117">
        <v>608654</v>
      </c>
      <c r="K158" s="36"/>
      <c r="L158" s="129" t="s">
        <v>2318</v>
      </c>
      <c r="M158" s="76"/>
      <c r="N158" s="76"/>
      <c r="O158" s="76"/>
      <c r="P158" s="76"/>
      <c r="R158" s="76"/>
      <c r="S158" s="76"/>
      <c r="T158" s="76"/>
      <c r="U158" s="7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279351</v>
      </c>
      <c r="G159" s="117">
        <v>39375</v>
      </c>
      <c r="H159" s="117">
        <v>210446</v>
      </c>
      <c r="I159" s="117">
        <v>1200</v>
      </c>
      <c r="J159" s="117">
        <v>28330</v>
      </c>
      <c r="K159" s="36"/>
      <c r="L159" s="129" t="s">
        <v>2315</v>
      </c>
      <c r="M159" s="76"/>
      <c r="N159" s="76"/>
      <c r="O159" s="76"/>
      <c r="P159" s="76"/>
      <c r="R159" s="76"/>
      <c r="S159" s="76"/>
      <c r="T159" s="76"/>
      <c r="U159" s="7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2492542</v>
      </c>
      <c r="G160" s="117">
        <v>166000</v>
      </c>
      <c r="H160" s="117">
        <v>1293864</v>
      </c>
      <c r="I160" s="117">
        <v>110000</v>
      </c>
      <c r="J160" s="117">
        <v>922678</v>
      </c>
      <c r="K160" s="36"/>
      <c r="L160" s="129" t="s">
        <v>2315</v>
      </c>
      <c r="M160" s="76"/>
      <c r="N160" s="76"/>
      <c r="O160" s="76"/>
      <c r="P160" s="76"/>
      <c r="R160" s="76"/>
      <c r="S160" s="76"/>
      <c r="T160" s="76"/>
      <c r="U160" s="7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16484901</v>
      </c>
      <c r="G161" s="117">
        <v>1480158</v>
      </c>
      <c r="H161" s="117">
        <v>6999058</v>
      </c>
      <c r="I161" s="117">
        <v>0</v>
      </c>
      <c r="J161" s="117">
        <v>8005685</v>
      </c>
      <c r="K161" s="36"/>
      <c r="L161" s="129" t="s">
        <v>2318</v>
      </c>
      <c r="M161" s="76"/>
      <c r="N161" s="76"/>
      <c r="O161" s="76"/>
      <c r="P161" s="76"/>
      <c r="R161" s="76"/>
      <c r="S161" s="76"/>
      <c r="T161" s="76"/>
      <c r="U161" s="7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384439</v>
      </c>
      <c r="G162" s="117">
        <v>272800</v>
      </c>
      <c r="H162" s="117">
        <v>39870</v>
      </c>
      <c r="I162" s="117">
        <v>0</v>
      </c>
      <c r="J162" s="117">
        <v>71769</v>
      </c>
      <c r="K162" s="36"/>
      <c r="L162" s="129" t="s">
        <v>2315</v>
      </c>
      <c r="M162" s="76"/>
      <c r="N162" s="76"/>
      <c r="O162" s="76"/>
      <c r="P162" s="76"/>
      <c r="R162" s="76"/>
      <c r="S162" s="76"/>
      <c r="T162" s="76"/>
      <c r="U162" s="7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118944</v>
      </c>
      <c r="G163" s="117">
        <v>0</v>
      </c>
      <c r="H163" s="117">
        <v>700</v>
      </c>
      <c r="I163" s="117">
        <v>93800</v>
      </c>
      <c r="J163" s="117">
        <v>24444</v>
      </c>
      <c r="K163" s="36"/>
      <c r="L163" s="129" t="s">
        <v>2318</v>
      </c>
      <c r="M163" s="76"/>
      <c r="N163" s="76"/>
      <c r="O163" s="76"/>
      <c r="P163" s="76"/>
      <c r="R163" s="76"/>
      <c r="S163" s="76"/>
      <c r="T163" s="76"/>
      <c r="U163" s="7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924415</v>
      </c>
      <c r="G164" s="117">
        <v>88500</v>
      </c>
      <c r="H164" s="117">
        <v>498641</v>
      </c>
      <c r="I164" s="117">
        <v>0</v>
      </c>
      <c r="J164" s="117">
        <v>337274</v>
      </c>
      <c r="K164" s="36"/>
      <c r="L164" s="129" t="s">
        <v>2318</v>
      </c>
      <c r="M164" s="76"/>
      <c r="N164" s="76"/>
      <c r="O164" s="76"/>
      <c r="P164" s="76"/>
      <c r="R164" s="76"/>
      <c r="S164" s="76"/>
      <c r="T164" s="76"/>
      <c r="U164" s="7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36502</v>
      </c>
      <c r="G165" s="117">
        <v>0</v>
      </c>
      <c r="H165" s="117">
        <v>36502</v>
      </c>
      <c r="I165" s="117">
        <v>0</v>
      </c>
      <c r="J165" s="117">
        <v>0</v>
      </c>
      <c r="K165" s="36"/>
      <c r="L165" s="129" t="s">
        <v>2315</v>
      </c>
      <c r="M165" s="76"/>
      <c r="N165" s="76"/>
      <c r="O165" s="76"/>
      <c r="P165" s="76"/>
      <c r="R165" s="76"/>
      <c r="S165" s="76"/>
      <c r="T165" s="76"/>
      <c r="U165" s="7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1197792</v>
      </c>
      <c r="G166" s="117">
        <v>0</v>
      </c>
      <c r="H166" s="117">
        <v>594340</v>
      </c>
      <c r="I166" s="117">
        <v>518695</v>
      </c>
      <c r="J166" s="117">
        <v>84757</v>
      </c>
      <c r="K166" s="36"/>
      <c r="L166" s="129" t="s">
        <v>2315</v>
      </c>
      <c r="M166" s="76"/>
      <c r="N166" s="76"/>
      <c r="O166" s="76"/>
      <c r="P166" s="76"/>
      <c r="R166" s="76"/>
      <c r="S166" s="76"/>
      <c r="T166" s="76"/>
      <c r="U166" s="7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6050444</v>
      </c>
      <c r="G167" s="117">
        <v>183500</v>
      </c>
      <c r="H167" s="117">
        <v>2032071</v>
      </c>
      <c r="I167" s="117">
        <v>0</v>
      </c>
      <c r="J167" s="117">
        <v>3834873</v>
      </c>
      <c r="K167" s="36"/>
      <c r="L167" s="129" t="s">
        <v>2315</v>
      </c>
      <c r="M167" s="76"/>
      <c r="N167" s="76"/>
      <c r="O167" s="76"/>
      <c r="P167" s="76"/>
      <c r="R167" s="76"/>
      <c r="S167" s="76"/>
      <c r="T167" s="76"/>
      <c r="U167" s="7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1422431</v>
      </c>
      <c r="G168" s="117">
        <v>407900</v>
      </c>
      <c r="H168" s="117">
        <v>488914</v>
      </c>
      <c r="I168" s="117">
        <v>3110</v>
      </c>
      <c r="J168" s="117">
        <v>522507</v>
      </c>
      <c r="K168" s="36"/>
      <c r="L168" s="129" t="s">
        <v>2315</v>
      </c>
      <c r="M168" s="76"/>
      <c r="N168" s="76"/>
      <c r="O168" s="76"/>
      <c r="P168" s="76"/>
      <c r="R168" s="76"/>
      <c r="S168" s="76"/>
      <c r="T168" s="76"/>
      <c r="U168" s="7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3214900</v>
      </c>
      <c r="G169" s="117">
        <v>462175</v>
      </c>
      <c r="H169" s="117">
        <v>385453</v>
      </c>
      <c r="I169" s="117">
        <v>1614050</v>
      </c>
      <c r="J169" s="117">
        <v>753222</v>
      </c>
      <c r="K169" s="36"/>
      <c r="L169" s="129" t="s">
        <v>2318</v>
      </c>
      <c r="M169" s="76"/>
      <c r="N169" s="76"/>
      <c r="O169" s="76"/>
      <c r="P169" s="76"/>
      <c r="R169" s="76"/>
      <c r="S169" s="76"/>
      <c r="T169" s="76"/>
      <c r="U169" s="7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360252</v>
      </c>
      <c r="G170" s="117">
        <v>0</v>
      </c>
      <c r="H170" s="117">
        <v>215717</v>
      </c>
      <c r="I170" s="117">
        <v>0</v>
      </c>
      <c r="J170" s="117">
        <v>144535</v>
      </c>
      <c r="K170" s="36"/>
      <c r="L170" s="129" t="s">
        <v>2318</v>
      </c>
      <c r="M170" s="76"/>
      <c r="N170" s="76"/>
      <c r="O170" s="76"/>
      <c r="P170" s="76"/>
      <c r="R170" s="76"/>
      <c r="S170" s="76"/>
      <c r="T170" s="76"/>
      <c r="U170" s="7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29900942</v>
      </c>
      <c r="G171" s="117">
        <v>2554209</v>
      </c>
      <c r="H171" s="117">
        <v>4103925</v>
      </c>
      <c r="I171" s="117">
        <v>1107500</v>
      </c>
      <c r="J171" s="117">
        <v>22135308</v>
      </c>
      <c r="K171" s="36"/>
      <c r="L171" s="129" t="s">
        <v>2315</v>
      </c>
      <c r="M171" s="76"/>
      <c r="N171" s="76"/>
      <c r="O171" s="76"/>
      <c r="P171" s="76"/>
      <c r="R171" s="76"/>
      <c r="S171" s="76"/>
      <c r="T171" s="76"/>
      <c r="U171" s="7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26321446</v>
      </c>
      <c r="G172" s="117">
        <v>919500</v>
      </c>
      <c r="H172" s="117">
        <v>7666500</v>
      </c>
      <c r="I172" s="117">
        <v>5405500</v>
      </c>
      <c r="J172" s="117">
        <v>12329946</v>
      </c>
      <c r="K172" s="36"/>
      <c r="L172" s="129" t="s">
        <v>2315</v>
      </c>
      <c r="M172" s="76"/>
      <c r="N172" s="76"/>
      <c r="O172" s="76"/>
      <c r="P172" s="76"/>
      <c r="R172" s="76"/>
      <c r="S172" s="76"/>
      <c r="T172" s="76"/>
      <c r="U172" s="7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101429</v>
      </c>
      <c r="G173" s="117">
        <v>0</v>
      </c>
      <c r="H173" s="117">
        <v>38454</v>
      </c>
      <c r="I173" s="117">
        <v>15900</v>
      </c>
      <c r="J173" s="117">
        <v>47075</v>
      </c>
      <c r="K173" s="36"/>
      <c r="L173" s="129" t="s">
        <v>2315</v>
      </c>
      <c r="M173" s="76"/>
      <c r="N173" s="76"/>
      <c r="O173" s="76"/>
      <c r="P173" s="76"/>
      <c r="R173" s="76"/>
      <c r="S173" s="76"/>
      <c r="T173" s="76"/>
      <c r="U173" s="7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339716</v>
      </c>
      <c r="G174" s="117">
        <v>0</v>
      </c>
      <c r="H174" s="117">
        <v>269286</v>
      </c>
      <c r="I174" s="117">
        <v>0</v>
      </c>
      <c r="J174" s="117">
        <v>70430</v>
      </c>
      <c r="K174" s="36"/>
      <c r="L174" s="129" t="s">
        <v>2315</v>
      </c>
      <c r="M174" s="76"/>
      <c r="N174" s="76"/>
      <c r="O174" s="76"/>
      <c r="P174" s="76"/>
      <c r="R174" s="76"/>
      <c r="S174" s="76"/>
      <c r="T174" s="76"/>
      <c r="U174" s="7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2602698</v>
      </c>
      <c r="G175" s="117">
        <v>349900</v>
      </c>
      <c r="H175" s="117">
        <v>1945047</v>
      </c>
      <c r="I175" s="117">
        <v>32000</v>
      </c>
      <c r="J175" s="117">
        <v>275751</v>
      </c>
      <c r="K175" s="36"/>
      <c r="L175" s="129" t="s">
        <v>2315</v>
      </c>
      <c r="M175" s="76"/>
      <c r="N175" s="76"/>
      <c r="O175" s="76"/>
      <c r="P175" s="76"/>
      <c r="R175" s="76"/>
      <c r="S175" s="76"/>
      <c r="T175" s="76"/>
      <c r="U175" s="7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214223</v>
      </c>
      <c r="G176" s="117">
        <v>0</v>
      </c>
      <c r="H176" s="117">
        <v>179928</v>
      </c>
      <c r="I176" s="117">
        <v>0</v>
      </c>
      <c r="J176" s="117">
        <v>34295</v>
      </c>
      <c r="K176" s="36"/>
      <c r="L176" s="129" t="s">
        <v>2315</v>
      </c>
      <c r="M176" s="76"/>
      <c r="N176" s="76"/>
      <c r="O176" s="76"/>
      <c r="P176" s="76"/>
      <c r="R176" s="76"/>
      <c r="S176" s="76"/>
      <c r="T176" s="76"/>
      <c r="U176" s="7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1400598</v>
      </c>
      <c r="G177" s="117">
        <v>0</v>
      </c>
      <c r="H177" s="117">
        <v>603981</v>
      </c>
      <c r="I177" s="117">
        <v>0</v>
      </c>
      <c r="J177" s="117">
        <v>796617</v>
      </c>
      <c r="K177" s="36"/>
      <c r="L177" s="129" t="s">
        <v>2315</v>
      </c>
      <c r="M177" s="76"/>
      <c r="N177" s="76"/>
      <c r="O177" s="76"/>
      <c r="P177" s="76"/>
      <c r="R177" s="76"/>
      <c r="S177" s="76"/>
      <c r="T177" s="76"/>
      <c r="U177" s="7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22655928</v>
      </c>
      <c r="G178" s="117">
        <v>8967358</v>
      </c>
      <c r="H178" s="117">
        <v>4476743</v>
      </c>
      <c r="I178" s="117">
        <v>2226685</v>
      </c>
      <c r="J178" s="117">
        <v>6985142</v>
      </c>
      <c r="K178" s="36"/>
      <c r="L178" s="129" t="s">
        <v>2315</v>
      </c>
      <c r="M178" s="76"/>
      <c r="N178" s="76"/>
      <c r="O178" s="76"/>
      <c r="P178" s="76"/>
      <c r="R178" s="76"/>
      <c r="S178" s="76"/>
      <c r="T178" s="76"/>
      <c r="U178" s="7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7616138</v>
      </c>
      <c r="G179" s="117">
        <v>378500</v>
      </c>
      <c r="H179" s="117">
        <v>2008875</v>
      </c>
      <c r="I179" s="117">
        <v>56000</v>
      </c>
      <c r="J179" s="117">
        <v>5172763</v>
      </c>
      <c r="K179" s="36"/>
      <c r="L179" s="129" t="s">
        <v>2315</v>
      </c>
      <c r="M179" s="76"/>
      <c r="N179" s="76"/>
      <c r="O179" s="76"/>
      <c r="P179" s="76"/>
      <c r="R179" s="76"/>
      <c r="S179" s="76"/>
      <c r="T179" s="76"/>
      <c r="U179" s="7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7359121</v>
      </c>
      <c r="G180" s="117">
        <v>1574475</v>
      </c>
      <c r="H180" s="117">
        <v>5099999</v>
      </c>
      <c r="I180" s="117">
        <v>0</v>
      </c>
      <c r="J180" s="117">
        <v>684647</v>
      </c>
      <c r="K180" s="36"/>
      <c r="L180" s="129" t="s">
        <v>2318</v>
      </c>
      <c r="M180" s="76"/>
      <c r="N180" s="76"/>
      <c r="O180" s="76"/>
      <c r="P180" s="76"/>
      <c r="R180" s="76"/>
      <c r="S180" s="76"/>
      <c r="T180" s="76"/>
      <c r="U180" s="7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2765784</v>
      </c>
      <c r="G181" s="117">
        <v>1366041</v>
      </c>
      <c r="H181" s="117">
        <v>1348648</v>
      </c>
      <c r="I181" s="117">
        <v>0</v>
      </c>
      <c r="J181" s="117">
        <v>51095</v>
      </c>
      <c r="K181" s="36"/>
      <c r="L181" s="129" t="s">
        <v>2315</v>
      </c>
      <c r="M181" s="76"/>
      <c r="N181" s="76"/>
      <c r="O181" s="76"/>
      <c r="P181" s="76"/>
      <c r="R181" s="76"/>
      <c r="S181" s="76"/>
      <c r="T181" s="76"/>
      <c r="U181" s="7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167093</v>
      </c>
      <c r="G182" s="117">
        <v>0</v>
      </c>
      <c r="H182" s="117">
        <v>144093</v>
      </c>
      <c r="I182" s="117">
        <v>0</v>
      </c>
      <c r="J182" s="117">
        <v>23000</v>
      </c>
      <c r="K182" s="36"/>
      <c r="L182" s="129" t="s">
        <v>2315</v>
      </c>
      <c r="M182" s="76"/>
      <c r="N182" s="76"/>
      <c r="O182" s="76"/>
      <c r="P182" s="76"/>
      <c r="R182" s="76"/>
      <c r="S182" s="76"/>
      <c r="T182" s="76"/>
      <c r="U182" s="7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252790</v>
      </c>
      <c r="G183" s="117">
        <v>0</v>
      </c>
      <c r="H183" s="117">
        <v>249951</v>
      </c>
      <c r="I183" s="117">
        <v>0</v>
      </c>
      <c r="J183" s="117">
        <v>2839</v>
      </c>
      <c r="K183" s="36"/>
      <c r="L183" s="129" t="s">
        <v>2315</v>
      </c>
      <c r="M183" s="76"/>
      <c r="N183" s="76"/>
      <c r="O183" s="76"/>
      <c r="P183" s="76"/>
      <c r="R183" s="76"/>
      <c r="S183" s="76"/>
      <c r="T183" s="76"/>
      <c r="U183" s="7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536598</v>
      </c>
      <c r="G184" s="117">
        <v>0</v>
      </c>
      <c r="H184" s="117">
        <v>443943</v>
      </c>
      <c r="I184" s="117">
        <v>0</v>
      </c>
      <c r="J184" s="117">
        <v>92655</v>
      </c>
      <c r="K184" s="36"/>
      <c r="L184" s="129" t="s">
        <v>2315</v>
      </c>
      <c r="M184" s="76"/>
      <c r="N184" s="76"/>
      <c r="O184" s="76"/>
      <c r="P184" s="76"/>
      <c r="R184" s="76"/>
      <c r="S184" s="76"/>
      <c r="T184" s="76"/>
      <c r="U184" s="7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5649404</v>
      </c>
      <c r="G185" s="117">
        <v>0</v>
      </c>
      <c r="H185" s="117">
        <v>1170657</v>
      </c>
      <c r="I185" s="117">
        <v>145465</v>
      </c>
      <c r="J185" s="117">
        <v>4333282</v>
      </c>
      <c r="K185" s="36"/>
      <c r="L185" s="129" t="s">
        <v>2315</v>
      </c>
      <c r="M185" s="76"/>
      <c r="N185" s="76"/>
      <c r="O185" s="76"/>
      <c r="P185" s="76"/>
      <c r="R185" s="76"/>
      <c r="S185" s="76"/>
      <c r="T185" s="76"/>
      <c r="U185" s="7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4809702</v>
      </c>
      <c r="G186" s="117">
        <v>88650</v>
      </c>
      <c r="H186" s="117">
        <v>314439</v>
      </c>
      <c r="I186" s="117">
        <v>3200</v>
      </c>
      <c r="J186" s="117">
        <v>4403413</v>
      </c>
      <c r="K186" s="36"/>
      <c r="L186" s="129" t="s">
        <v>2315</v>
      </c>
      <c r="M186" s="76"/>
      <c r="N186" s="76"/>
      <c r="O186" s="76"/>
      <c r="P186" s="76"/>
      <c r="R186" s="76"/>
      <c r="S186" s="76"/>
      <c r="T186" s="76"/>
      <c r="U186" s="7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645546</v>
      </c>
      <c r="G187" s="117">
        <v>0</v>
      </c>
      <c r="H187" s="117">
        <v>545760</v>
      </c>
      <c r="I187" s="117">
        <v>0</v>
      </c>
      <c r="J187" s="117">
        <v>99786</v>
      </c>
      <c r="K187" s="36"/>
      <c r="L187" s="129" t="s">
        <v>2315</v>
      </c>
      <c r="M187" s="76"/>
      <c r="N187" s="76"/>
      <c r="O187" s="76"/>
      <c r="P187" s="76"/>
      <c r="R187" s="76"/>
      <c r="S187" s="76"/>
      <c r="T187" s="76"/>
      <c r="U187" s="7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919766</v>
      </c>
      <c r="G188" s="117">
        <v>20700</v>
      </c>
      <c r="H188" s="117">
        <v>304302</v>
      </c>
      <c r="I188" s="117">
        <v>165000</v>
      </c>
      <c r="J188" s="117">
        <v>429764</v>
      </c>
      <c r="K188" s="36"/>
      <c r="L188" s="129" t="s">
        <v>2318</v>
      </c>
      <c r="M188" s="76"/>
      <c r="N188" s="76"/>
      <c r="O188" s="76"/>
      <c r="P188" s="76"/>
      <c r="R188" s="76"/>
      <c r="S188" s="76"/>
      <c r="T188" s="76"/>
      <c r="U188" s="7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561725</v>
      </c>
      <c r="G189" s="117">
        <v>0</v>
      </c>
      <c r="H189" s="117">
        <v>540825</v>
      </c>
      <c r="I189" s="117">
        <v>0</v>
      </c>
      <c r="J189" s="117">
        <v>20900</v>
      </c>
      <c r="K189" s="36"/>
      <c r="L189" s="129" t="s">
        <v>2315</v>
      </c>
      <c r="M189" s="76"/>
      <c r="N189" s="76"/>
      <c r="O189" s="76"/>
      <c r="P189" s="76"/>
      <c r="R189" s="76"/>
      <c r="S189" s="76"/>
      <c r="T189" s="76"/>
      <c r="U189" s="7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16893860</v>
      </c>
      <c r="G190" s="117">
        <v>1057055</v>
      </c>
      <c r="H190" s="117">
        <v>3685636</v>
      </c>
      <c r="I190" s="117">
        <v>37500</v>
      </c>
      <c r="J190" s="117">
        <v>12113669</v>
      </c>
      <c r="K190" s="36"/>
      <c r="L190" s="129" t="s">
        <v>2318</v>
      </c>
      <c r="M190" s="76"/>
      <c r="N190" s="76"/>
      <c r="O190" s="76"/>
      <c r="P190" s="76"/>
      <c r="R190" s="76"/>
      <c r="S190" s="76"/>
      <c r="T190" s="76"/>
      <c r="U190" s="7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1053118</v>
      </c>
      <c r="G191" s="117">
        <v>73300</v>
      </c>
      <c r="H191" s="117">
        <v>633459</v>
      </c>
      <c r="I191" s="117">
        <v>0</v>
      </c>
      <c r="J191" s="117">
        <v>346359</v>
      </c>
      <c r="K191" s="36"/>
      <c r="L191" s="129" t="s">
        <v>2318</v>
      </c>
      <c r="M191" s="76"/>
      <c r="N191" s="76"/>
      <c r="O191" s="76"/>
      <c r="P191" s="76"/>
      <c r="R191" s="76"/>
      <c r="S191" s="76"/>
      <c r="T191" s="76"/>
      <c r="U191" s="7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5250</v>
      </c>
      <c r="G192" s="117">
        <v>0</v>
      </c>
      <c r="H192" s="117">
        <v>4000</v>
      </c>
      <c r="I192" s="117">
        <v>0</v>
      </c>
      <c r="J192" s="117">
        <v>1250</v>
      </c>
      <c r="K192" s="36"/>
      <c r="L192" s="129" t="s">
        <v>2318</v>
      </c>
      <c r="M192" s="76"/>
      <c r="N192" s="76"/>
      <c r="O192" s="76"/>
      <c r="P192" s="76"/>
      <c r="R192" s="76"/>
      <c r="S192" s="76"/>
      <c r="T192" s="76"/>
      <c r="U192" s="7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1542802</v>
      </c>
      <c r="G193" s="117">
        <v>0</v>
      </c>
      <c r="H193" s="117">
        <v>683823</v>
      </c>
      <c r="I193" s="117">
        <v>0</v>
      </c>
      <c r="J193" s="117">
        <v>858979</v>
      </c>
      <c r="K193" s="36"/>
      <c r="L193" s="129" t="s">
        <v>2318</v>
      </c>
      <c r="M193" s="76"/>
      <c r="N193" s="76"/>
      <c r="O193" s="76"/>
      <c r="P193" s="76"/>
      <c r="R193" s="76"/>
      <c r="S193" s="76"/>
      <c r="T193" s="76"/>
      <c r="U193" s="7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3330955</v>
      </c>
      <c r="G194" s="117">
        <v>2033000</v>
      </c>
      <c r="H194" s="117">
        <v>1016270</v>
      </c>
      <c r="I194" s="117">
        <v>0</v>
      </c>
      <c r="J194" s="117">
        <v>281685</v>
      </c>
      <c r="K194" s="36"/>
      <c r="L194" s="129" t="s">
        <v>2315</v>
      </c>
      <c r="M194" s="76"/>
      <c r="N194" s="76"/>
      <c r="O194" s="76"/>
      <c r="P194" s="76"/>
      <c r="R194" s="76"/>
      <c r="S194" s="76"/>
      <c r="T194" s="76"/>
      <c r="U194" s="7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747510</v>
      </c>
      <c r="G195" s="117">
        <v>0</v>
      </c>
      <c r="H195" s="117">
        <v>604721</v>
      </c>
      <c r="I195" s="117">
        <v>0</v>
      </c>
      <c r="J195" s="117">
        <v>142789</v>
      </c>
      <c r="K195" s="36"/>
      <c r="L195" s="129" t="s">
        <v>2315</v>
      </c>
      <c r="M195" s="76"/>
      <c r="N195" s="76"/>
      <c r="O195" s="76"/>
      <c r="P195" s="76"/>
      <c r="R195" s="76"/>
      <c r="S195" s="76"/>
      <c r="T195" s="76"/>
      <c r="U195" s="7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  <c r="M196" s="76"/>
      <c r="N196" s="76"/>
      <c r="O196" s="76"/>
      <c r="P196" s="76"/>
      <c r="R196" s="76"/>
      <c r="S196" s="76"/>
      <c r="T196" s="76"/>
      <c r="U196" s="7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7468764</v>
      </c>
      <c r="G197" s="117">
        <v>1045714</v>
      </c>
      <c r="H197" s="117">
        <v>3908854</v>
      </c>
      <c r="I197" s="117">
        <v>0</v>
      </c>
      <c r="J197" s="117">
        <v>2514196</v>
      </c>
      <c r="K197" s="36"/>
      <c r="L197" s="129" t="s">
        <v>2318</v>
      </c>
      <c r="M197" s="76"/>
      <c r="N197" s="76"/>
      <c r="O197" s="76"/>
      <c r="P197" s="76"/>
      <c r="R197" s="76"/>
      <c r="S197" s="76"/>
      <c r="T197" s="76"/>
      <c r="U197" s="7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3154449</v>
      </c>
      <c r="G198" s="117">
        <v>3250</v>
      </c>
      <c r="H198" s="117">
        <v>634917</v>
      </c>
      <c r="I198" s="117">
        <v>26300</v>
      </c>
      <c r="J198" s="117">
        <v>2489982</v>
      </c>
      <c r="K198" s="36"/>
      <c r="L198" s="129" t="s">
        <v>2318</v>
      </c>
      <c r="M198" s="76"/>
      <c r="N198" s="76"/>
      <c r="O198" s="76"/>
      <c r="P198" s="76"/>
      <c r="R198" s="76"/>
      <c r="S198" s="76"/>
      <c r="T198" s="76"/>
      <c r="U198" s="7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13306696</v>
      </c>
      <c r="G199" s="117">
        <v>5177873</v>
      </c>
      <c r="H199" s="117">
        <v>3837198</v>
      </c>
      <c r="I199" s="117">
        <v>1491691</v>
      </c>
      <c r="J199" s="117">
        <v>2799934</v>
      </c>
      <c r="K199" s="36"/>
      <c r="L199" s="129" t="s">
        <v>2315</v>
      </c>
      <c r="M199" s="76"/>
      <c r="N199" s="76"/>
      <c r="O199" s="76"/>
      <c r="P199" s="76"/>
      <c r="R199" s="76"/>
      <c r="S199" s="76"/>
      <c r="T199" s="76"/>
      <c r="U199" s="7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76497</v>
      </c>
      <c r="G200" s="117">
        <v>0</v>
      </c>
      <c r="H200" s="117">
        <v>76497</v>
      </c>
      <c r="I200" s="117">
        <v>0</v>
      </c>
      <c r="J200" s="117">
        <v>0</v>
      </c>
      <c r="K200" s="36"/>
      <c r="L200" s="129" t="s">
        <v>2318</v>
      </c>
      <c r="M200" s="76"/>
      <c r="N200" s="76"/>
      <c r="O200" s="76"/>
      <c r="P200" s="76"/>
      <c r="R200" s="76"/>
      <c r="S200" s="76"/>
      <c r="T200" s="76"/>
      <c r="U200" s="7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16922506</v>
      </c>
      <c r="G201" s="117">
        <v>11941496</v>
      </c>
      <c r="H201" s="117">
        <v>4146746</v>
      </c>
      <c r="I201" s="117">
        <v>27360</v>
      </c>
      <c r="J201" s="117">
        <v>806904</v>
      </c>
      <c r="K201" s="36"/>
      <c r="L201" s="129" t="s">
        <v>2315</v>
      </c>
      <c r="M201" s="76"/>
      <c r="N201" s="76"/>
      <c r="O201" s="76"/>
      <c r="P201" s="76"/>
      <c r="R201" s="76"/>
      <c r="S201" s="76"/>
      <c r="T201" s="76"/>
      <c r="U201" s="7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5743124</v>
      </c>
      <c r="G202" s="117">
        <v>1124922</v>
      </c>
      <c r="H202" s="117">
        <v>3112936</v>
      </c>
      <c r="I202" s="117">
        <v>1000</v>
      </c>
      <c r="J202" s="117">
        <v>1504266</v>
      </c>
      <c r="K202" s="36"/>
      <c r="L202" s="129" t="s">
        <v>2315</v>
      </c>
      <c r="M202" s="76"/>
      <c r="N202" s="76"/>
      <c r="O202" s="76"/>
      <c r="P202" s="76"/>
      <c r="R202" s="76"/>
      <c r="S202" s="76"/>
      <c r="T202" s="76"/>
      <c r="U202" s="7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1246398</v>
      </c>
      <c r="G203" s="117">
        <v>921450</v>
      </c>
      <c r="H203" s="117">
        <v>319948</v>
      </c>
      <c r="I203" s="117">
        <v>0</v>
      </c>
      <c r="J203" s="117">
        <v>5000</v>
      </c>
      <c r="K203" s="36"/>
      <c r="L203" s="129" t="s">
        <v>2318</v>
      </c>
      <c r="M203" s="76"/>
      <c r="N203" s="76"/>
      <c r="O203" s="76"/>
      <c r="P203" s="76"/>
      <c r="R203" s="76"/>
      <c r="S203" s="76"/>
      <c r="T203" s="76"/>
      <c r="U203" s="7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1591263</v>
      </c>
      <c r="G204" s="117">
        <v>0</v>
      </c>
      <c r="H204" s="117">
        <v>1034887</v>
      </c>
      <c r="I204" s="117">
        <v>91293</v>
      </c>
      <c r="J204" s="117">
        <v>465083</v>
      </c>
      <c r="K204" s="36"/>
      <c r="L204" s="129" t="s">
        <v>2315</v>
      </c>
      <c r="M204" s="76"/>
      <c r="N204" s="76"/>
      <c r="O204" s="76"/>
      <c r="P204" s="76"/>
      <c r="R204" s="76"/>
      <c r="S204" s="76"/>
      <c r="T204" s="76"/>
      <c r="U204" s="7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7840752</v>
      </c>
      <c r="G205" s="117">
        <v>1893157</v>
      </c>
      <c r="H205" s="117">
        <v>3992038</v>
      </c>
      <c r="I205" s="117">
        <v>324405</v>
      </c>
      <c r="J205" s="117">
        <v>1631152</v>
      </c>
      <c r="K205" s="36"/>
      <c r="L205" s="129" t="s">
        <v>2318</v>
      </c>
      <c r="M205" s="76"/>
      <c r="N205" s="76"/>
      <c r="O205" s="76"/>
      <c r="P205" s="76"/>
      <c r="R205" s="76"/>
      <c r="S205" s="76"/>
      <c r="T205" s="76"/>
      <c r="U205" s="7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11799537</v>
      </c>
      <c r="G206" s="117">
        <v>7318348</v>
      </c>
      <c r="H206" s="117">
        <v>3332628</v>
      </c>
      <c r="I206" s="117">
        <v>142300</v>
      </c>
      <c r="J206" s="117">
        <v>1006261</v>
      </c>
      <c r="K206" s="36"/>
      <c r="L206" s="129" t="s">
        <v>2315</v>
      </c>
      <c r="M206" s="76"/>
      <c r="N206" s="76"/>
      <c r="O206" s="76"/>
      <c r="P206" s="76"/>
      <c r="R206" s="76"/>
      <c r="S206" s="76"/>
      <c r="T206" s="76"/>
      <c r="U206" s="7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5958164</v>
      </c>
      <c r="G207" s="117">
        <v>3198862</v>
      </c>
      <c r="H207" s="117">
        <v>2079622</v>
      </c>
      <c r="I207" s="117">
        <v>0</v>
      </c>
      <c r="J207" s="117">
        <v>679680</v>
      </c>
      <c r="K207" s="36"/>
      <c r="L207" s="129" t="s">
        <v>2315</v>
      </c>
      <c r="M207" s="76"/>
      <c r="N207" s="76"/>
      <c r="O207" s="76"/>
      <c r="P207" s="76"/>
      <c r="R207" s="76"/>
      <c r="S207" s="76"/>
      <c r="T207" s="76"/>
      <c r="U207" s="7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43348310</v>
      </c>
      <c r="G208" s="117">
        <v>26562560</v>
      </c>
      <c r="H208" s="117">
        <v>7213985</v>
      </c>
      <c r="I208" s="117">
        <v>320300</v>
      </c>
      <c r="J208" s="117">
        <v>9251465</v>
      </c>
      <c r="K208" s="36"/>
      <c r="L208" s="129" t="s">
        <v>2315</v>
      </c>
      <c r="M208" s="76"/>
      <c r="N208" s="76"/>
      <c r="O208" s="76"/>
      <c r="P208" s="76"/>
      <c r="R208" s="76"/>
      <c r="S208" s="76"/>
      <c r="T208" s="76"/>
      <c r="U208" s="7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13789620</v>
      </c>
      <c r="G209" s="117">
        <v>10442001</v>
      </c>
      <c r="H209" s="117">
        <v>1854002</v>
      </c>
      <c r="I209" s="117">
        <v>832000</v>
      </c>
      <c r="J209" s="117">
        <v>661617</v>
      </c>
      <c r="K209" s="36"/>
      <c r="L209" s="129" t="s">
        <v>2315</v>
      </c>
      <c r="M209" s="76"/>
      <c r="N209" s="76"/>
      <c r="O209" s="76"/>
      <c r="P209" s="76"/>
      <c r="R209" s="76"/>
      <c r="S209" s="76"/>
      <c r="T209" s="76"/>
      <c r="U209" s="7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6201894</v>
      </c>
      <c r="G210" s="117">
        <v>3375305</v>
      </c>
      <c r="H210" s="117">
        <v>2152969</v>
      </c>
      <c r="I210" s="117">
        <v>0</v>
      </c>
      <c r="J210" s="117">
        <v>673620</v>
      </c>
      <c r="K210" s="36"/>
      <c r="L210" s="129" t="s">
        <v>2315</v>
      </c>
      <c r="M210" s="76"/>
      <c r="N210" s="76"/>
      <c r="O210" s="76"/>
      <c r="P210" s="76"/>
      <c r="R210" s="76"/>
      <c r="S210" s="76"/>
      <c r="T210" s="76"/>
      <c r="U210" s="7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7165533</v>
      </c>
      <c r="G211" s="117">
        <v>3117900</v>
      </c>
      <c r="H211" s="117">
        <v>2306532</v>
      </c>
      <c r="I211" s="117">
        <v>369000</v>
      </c>
      <c r="J211" s="117">
        <v>1372101</v>
      </c>
      <c r="K211" s="36"/>
      <c r="L211" s="129" t="s">
        <v>2315</v>
      </c>
      <c r="M211" s="76"/>
      <c r="N211" s="76"/>
      <c r="O211" s="76"/>
      <c r="P211" s="76"/>
      <c r="R211" s="76"/>
      <c r="S211" s="76"/>
      <c r="T211" s="76"/>
      <c r="U211" s="7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1545100</v>
      </c>
      <c r="G212" s="117">
        <v>960270</v>
      </c>
      <c r="H212" s="117">
        <v>417739</v>
      </c>
      <c r="I212" s="117">
        <v>126800</v>
      </c>
      <c r="J212" s="117">
        <v>40291</v>
      </c>
      <c r="K212" s="36"/>
      <c r="L212" s="129" t="s">
        <v>2315</v>
      </c>
      <c r="M212" s="76"/>
      <c r="N212" s="76"/>
      <c r="O212" s="76"/>
      <c r="P212" s="76"/>
      <c r="R212" s="76"/>
      <c r="S212" s="76"/>
      <c r="T212" s="76"/>
      <c r="U212" s="7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905255</v>
      </c>
      <c r="G213" s="117">
        <v>415379</v>
      </c>
      <c r="H213" s="117">
        <v>489876</v>
      </c>
      <c r="I213" s="117">
        <v>0</v>
      </c>
      <c r="J213" s="117">
        <v>0</v>
      </c>
      <c r="K213" s="36"/>
      <c r="L213" s="129" t="s">
        <v>2315</v>
      </c>
      <c r="M213" s="76"/>
      <c r="N213" s="76"/>
      <c r="O213" s="76"/>
      <c r="P213" s="76"/>
      <c r="R213" s="76"/>
      <c r="S213" s="76"/>
      <c r="T213" s="76"/>
      <c r="U213" s="7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2920496</v>
      </c>
      <c r="G214" s="117">
        <v>251950</v>
      </c>
      <c r="H214" s="117">
        <v>1190017</v>
      </c>
      <c r="I214" s="117">
        <v>0</v>
      </c>
      <c r="J214" s="117">
        <v>1478529</v>
      </c>
      <c r="K214" s="36"/>
      <c r="L214" s="129" t="s">
        <v>2315</v>
      </c>
      <c r="M214" s="76"/>
      <c r="N214" s="76"/>
      <c r="O214" s="76"/>
      <c r="P214" s="76"/>
      <c r="R214" s="76"/>
      <c r="S214" s="76"/>
      <c r="T214" s="76"/>
      <c r="U214" s="7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5519759</v>
      </c>
      <c r="G215" s="117">
        <v>2801361</v>
      </c>
      <c r="H215" s="117">
        <v>2291216</v>
      </c>
      <c r="I215" s="117">
        <v>0</v>
      </c>
      <c r="J215" s="117">
        <v>427182</v>
      </c>
      <c r="K215" s="36"/>
      <c r="L215" s="129" t="s">
        <v>2315</v>
      </c>
      <c r="M215" s="76"/>
      <c r="N215" s="76"/>
      <c r="O215" s="76"/>
      <c r="P215" s="76"/>
      <c r="R215" s="76"/>
      <c r="S215" s="76"/>
      <c r="T215" s="76"/>
      <c r="U215" s="7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191250</v>
      </c>
      <c r="G216" s="117">
        <v>41700</v>
      </c>
      <c r="H216" s="117">
        <v>77800</v>
      </c>
      <c r="I216" s="117">
        <v>4000</v>
      </c>
      <c r="J216" s="117">
        <v>67750</v>
      </c>
      <c r="K216" s="36"/>
      <c r="L216" s="129" t="s">
        <v>2315</v>
      </c>
      <c r="M216" s="76"/>
      <c r="N216" s="76"/>
      <c r="O216" s="76"/>
      <c r="P216" s="76"/>
      <c r="R216" s="76"/>
      <c r="S216" s="76"/>
      <c r="T216" s="76"/>
      <c r="U216" s="7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2676937</v>
      </c>
      <c r="G217" s="117">
        <v>0</v>
      </c>
      <c r="H217" s="117">
        <v>1918378</v>
      </c>
      <c r="I217" s="117">
        <v>400</v>
      </c>
      <c r="J217" s="117">
        <v>758159</v>
      </c>
      <c r="K217" s="36"/>
      <c r="L217" s="129" t="s">
        <v>2318</v>
      </c>
      <c r="M217" s="76"/>
      <c r="N217" s="76"/>
      <c r="O217" s="76"/>
      <c r="P217" s="76"/>
      <c r="R217" s="76"/>
      <c r="S217" s="76"/>
      <c r="T217" s="76"/>
      <c r="U217" s="7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446659</v>
      </c>
      <c r="G218" s="117">
        <v>125972</v>
      </c>
      <c r="H218" s="117">
        <v>169315</v>
      </c>
      <c r="I218" s="117">
        <v>18000</v>
      </c>
      <c r="J218" s="117">
        <v>133372</v>
      </c>
      <c r="K218" s="36"/>
      <c r="L218" s="129" t="s">
        <v>2315</v>
      </c>
      <c r="M218" s="76"/>
      <c r="N218" s="76"/>
      <c r="O218" s="76"/>
      <c r="P218" s="76"/>
      <c r="R218" s="76"/>
      <c r="S218" s="76"/>
      <c r="T218" s="76"/>
      <c r="U218" s="7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329502</v>
      </c>
      <c r="G219" s="117">
        <v>0</v>
      </c>
      <c r="H219" s="117">
        <v>186739</v>
      </c>
      <c r="I219" s="117">
        <v>13550</v>
      </c>
      <c r="J219" s="117">
        <v>129213</v>
      </c>
      <c r="K219" s="36"/>
      <c r="L219" s="129" t="s">
        <v>2307</v>
      </c>
      <c r="M219" s="76"/>
      <c r="N219" s="76"/>
      <c r="O219" s="76"/>
      <c r="P219" s="76"/>
      <c r="R219" s="76"/>
      <c r="S219" s="76"/>
      <c r="T219" s="76"/>
      <c r="U219" s="7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224922</v>
      </c>
      <c r="G220" s="117">
        <v>27500</v>
      </c>
      <c r="H220" s="117">
        <v>141922</v>
      </c>
      <c r="I220" s="117">
        <v>0</v>
      </c>
      <c r="J220" s="117">
        <v>55500</v>
      </c>
      <c r="K220" s="36"/>
      <c r="L220" s="129" t="s">
        <v>2318</v>
      </c>
      <c r="M220" s="76"/>
      <c r="N220" s="76"/>
      <c r="O220" s="76"/>
      <c r="P220" s="76"/>
      <c r="R220" s="76"/>
      <c r="S220" s="76"/>
      <c r="T220" s="76"/>
      <c r="U220" s="7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657839</v>
      </c>
      <c r="G221" s="117">
        <v>0</v>
      </c>
      <c r="H221" s="117">
        <v>172441</v>
      </c>
      <c r="I221" s="117">
        <v>9000</v>
      </c>
      <c r="J221" s="117">
        <v>476398</v>
      </c>
      <c r="K221" s="36"/>
      <c r="L221" s="129" t="s">
        <v>2307</v>
      </c>
      <c r="M221" s="76"/>
      <c r="N221" s="76"/>
      <c r="O221" s="76"/>
      <c r="P221" s="76"/>
      <c r="R221" s="76"/>
      <c r="S221" s="76"/>
      <c r="T221" s="76"/>
      <c r="U221" s="7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92270</v>
      </c>
      <c r="G222" s="117">
        <v>0</v>
      </c>
      <c r="H222" s="117">
        <v>84270</v>
      </c>
      <c r="I222" s="117">
        <v>5000</v>
      </c>
      <c r="J222" s="117">
        <v>3000</v>
      </c>
      <c r="K222" s="36"/>
      <c r="L222" s="129" t="s">
        <v>2315</v>
      </c>
      <c r="M222" s="76"/>
      <c r="N222" s="76"/>
      <c r="O222" s="76"/>
      <c r="P222" s="76"/>
      <c r="R222" s="76"/>
      <c r="S222" s="76"/>
      <c r="T222" s="76"/>
      <c r="U222" s="7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941768</v>
      </c>
      <c r="G223" s="117">
        <v>0</v>
      </c>
      <c r="H223" s="117">
        <v>536016</v>
      </c>
      <c r="I223" s="117">
        <v>16000</v>
      </c>
      <c r="J223" s="117">
        <v>389752</v>
      </c>
      <c r="K223" s="36"/>
      <c r="L223" s="129" t="s">
        <v>2315</v>
      </c>
      <c r="M223" s="76"/>
      <c r="N223" s="76"/>
      <c r="O223" s="76"/>
      <c r="P223" s="76"/>
      <c r="R223" s="76"/>
      <c r="S223" s="76"/>
      <c r="T223" s="76"/>
      <c r="U223" s="7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335292</v>
      </c>
      <c r="G224" s="117">
        <v>0</v>
      </c>
      <c r="H224" s="117">
        <v>335292</v>
      </c>
      <c r="I224" s="117">
        <v>0</v>
      </c>
      <c r="J224" s="117">
        <v>0</v>
      </c>
      <c r="K224" s="36"/>
      <c r="L224" s="129" t="s">
        <v>2315</v>
      </c>
      <c r="M224" s="76"/>
      <c r="N224" s="76"/>
      <c r="O224" s="76"/>
      <c r="P224" s="76"/>
      <c r="R224" s="76"/>
      <c r="S224" s="76"/>
      <c r="T224" s="76"/>
      <c r="U224" s="7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1132823</v>
      </c>
      <c r="G225" s="117">
        <v>0</v>
      </c>
      <c r="H225" s="117">
        <v>255973</v>
      </c>
      <c r="I225" s="117">
        <v>35500</v>
      </c>
      <c r="J225" s="117">
        <v>841350</v>
      </c>
      <c r="K225" s="36"/>
      <c r="L225" s="129" t="s">
        <v>2315</v>
      </c>
      <c r="M225" s="76"/>
      <c r="N225" s="76"/>
      <c r="O225" s="76"/>
      <c r="P225" s="76"/>
      <c r="R225" s="76"/>
      <c r="S225" s="76"/>
      <c r="T225" s="76"/>
      <c r="U225" s="7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50913299</v>
      </c>
      <c r="G226" s="117">
        <v>517502</v>
      </c>
      <c r="H226" s="117">
        <v>2951024</v>
      </c>
      <c r="I226" s="117">
        <v>39853616</v>
      </c>
      <c r="J226" s="117">
        <v>7591157</v>
      </c>
      <c r="K226" s="36"/>
      <c r="L226" s="129" t="s">
        <v>2315</v>
      </c>
      <c r="M226" s="76"/>
      <c r="N226" s="76"/>
      <c r="O226" s="76"/>
      <c r="P226" s="76"/>
      <c r="R226" s="76"/>
      <c r="S226" s="76"/>
      <c r="T226" s="76"/>
      <c r="U226" s="7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46440</v>
      </c>
      <c r="G227" s="117">
        <v>0</v>
      </c>
      <c r="H227" s="117">
        <v>46440</v>
      </c>
      <c r="I227" s="117">
        <v>0</v>
      </c>
      <c r="J227" s="117">
        <v>0</v>
      </c>
      <c r="K227" s="36"/>
      <c r="L227" s="129" t="s">
        <v>2318</v>
      </c>
      <c r="M227" s="76"/>
      <c r="N227" s="76"/>
      <c r="O227" s="76"/>
      <c r="P227" s="76"/>
      <c r="R227" s="76"/>
      <c r="S227" s="76"/>
      <c r="T227" s="76"/>
      <c r="U227" s="7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317090</v>
      </c>
      <c r="G228" s="117">
        <v>0</v>
      </c>
      <c r="H228" s="117">
        <v>200857</v>
      </c>
      <c r="I228" s="117">
        <v>18000</v>
      </c>
      <c r="J228" s="117">
        <v>98233</v>
      </c>
      <c r="K228" s="36"/>
      <c r="L228" s="129" t="s">
        <v>2274</v>
      </c>
      <c r="M228" s="76"/>
      <c r="N228" s="76"/>
      <c r="O228" s="76"/>
      <c r="P228" s="76"/>
      <c r="R228" s="76"/>
      <c r="S228" s="76"/>
      <c r="T228" s="76"/>
      <c r="U228" s="7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1608033</v>
      </c>
      <c r="G229" s="117">
        <v>0</v>
      </c>
      <c r="H229" s="117">
        <v>445782</v>
      </c>
      <c r="I229" s="117">
        <v>7600</v>
      </c>
      <c r="J229" s="117">
        <v>1154651</v>
      </c>
      <c r="K229" s="36"/>
      <c r="L229" s="129" t="s">
        <v>2307</v>
      </c>
      <c r="M229" s="76"/>
      <c r="N229" s="76"/>
      <c r="O229" s="76"/>
      <c r="P229" s="76"/>
      <c r="R229" s="76"/>
      <c r="S229" s="76"/>
      <c r="T229" s="76"/>
      <c r="U229" s="7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8288477</v>
      </c>
      <c r="G230" s="117">
        <v>907300</v>
      </c>
      <c r="H230" s="117">
        <v>1335440</v>
      </c>
      <c r="I230" s="117">
        <v>1384827</v>
      </c>
      <c r="J230" s="117">
        <v>4660910</v>
      </c>
      <c r="K230" s="36"/>
      <c r="L230" s="129" t="s">
        <v>2318</v>
      </c>
      <c r="M230" s="76"/>
      <c r="N230" s="76"/>
      <c r="O230" s="76"/>
      <c r="P230" s="76"/>
      <c r="R230" s="76"/>
      <c r="S230" s="76"/>
      <c r="T230" s="76"/>
      <c r="U230" s="7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17294211</v>
      </c>
      <c r="G231" s="117">
        <v>379000</v>
      </c>
      <c r="H231" s="117">
        <v>2801391</v>
      </c>
      <c r="I231" s="117">
        <v>13335000</v>
      </c>
      <c r="J231" s="117">
        <v>778820</v>
      </c>
      <c r="K231" s="36"/>
      <c r="L231" s="129" t="s">
        <v>2318</v>
      </c>
      <c r="M231" s="76"/>
      <c r="N231" s="76"/>
      <c r="O231" s="76"/>
      <c r="P231" s="76"/>
      <c r="R231" s="76"/>
      <c r="S231" s="76"/>
      <c r="T231" s="76"/>
      <c r="U231" s="7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8955070</v>
      </c>
      <c r="G232" s="117">
        <v>2210325</v>
      </c>
      <c r="H232" s="117">
        <v>4284347</v>
      </c>
      <c r="I232" s="117">
        <v>221580</v>
      </c>
      <c r="J232" s="117">
        <v>2238818</v>
      </c>
      <c r="K232" s="36"/>
      <c r="L232" s="129" t="s">
        <v>2315</v>
      </c>
      <c r="M232" s="76"/>
      <c r="N232" s="76"/>
      <c r="O232" s="76"/>
      <c r="P232" s="76"/>
      <c r="R232" s="76"/>
      <c r="S232" s="76"/>
      <c r="T232" s="76"/>
      <c r="U232" s="7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2494921</v>
      </c>
      <c r="G233" s="117">
        <v>1156500</v>
      </c>
      <c r="H233" s="117">
        <v>998616</v>
      </c>
      <c r="I233" s="117">
        <v>0</v>
      </c>
      <c r="J233" s="117">
        <v>339805</v>
      </c>
      <c r="K233" s="36"/>
      <c r="L233" s="129" t="s">
        <v>2315</v>
      </c>
      <c r="M233" s="76"/>
      <c r="N233" s="76"/>
      <c r="O233" s="76"/>
      <c r="P233" s="76"/>
      <c r="R233" s="76"/>
      <c r="S233" s="76"/>
      <c r="T233" s="76"/>
      <c r="U233" s="7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4058306</v>
      </c>
      <c r="G234" s="117">
        <v>19000</v>
      </c>
      <c r="H234" s="117">
        <v>3949779</v>
      </c>
      <c r="I234" s="117">
        <v>0</v>
      </c>
      <c r="J234" s="117">
        <v>89527</v>
      </c>
      <c r="K234" s="36"/>
      <c r="L234" s="129" t="s">
        <v>2315</v>
      </c>
      <c r="M234" s="76"/>
      <c r="N234" s="76"/>
      <c r="O234" s="76"/>
      <c r="P234" s="76"/>
      <c r="R234" s="76"/>
      <c r="S234" s="76"/>
      <c r="T234" s="76"/>
      <c r="U234" s="7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7068668</v>
      </c>
      <c r="G235" s="117">
        <v>698000</v>
      </c>
      <c r="H235" s="117">
        <v>4089680</v>
      </c>
      <c r="I235" s="117">
        <v>193600</v>
      </c>
      <c r="J235" s="117">
        <v>2087388</v>
      </c>
      <c r="K235" s="36"/>
      <c r="L235" s="129" t="s">
        <v>2315</v>
      </c>
      <c r="M235" s="76"/>
      <c r="N235" s="76"/>
      <c r="O235" s="76"/>
      <c r="P235" s="76"/>
      <c r="R235" s="76"/>
      <c r="S235" s="76"/>
      <c r="T235" s="76"/>
      <c r="U235" s="7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1398137</v>
      </c>
      <c r="G236" s="117">
        <v>18000</v>
      </c>
      <c r="H236" s="117">
        <v>1380137</v>
      </c>
      <c r="I236" s="117">
        <v>0</v>
      </c>
      <c r="J236" s="117">
        <v>0</v>
      </c>
      <c r="K236" s="36"/>
      <c r="L236" s="129" t="s">
        <v>2318</v>
      </c>
      <c r="M236" s="76"/>
      <c r="N236" s="76"/>
      <c r="O236" s="76"/>
      <c r="P236" s="76"/>
      <c r="R236" s="76"/>
      <c r="S236" s="76"/>
      <c r="T236" s="76"/>
      <c r="U236" s="7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13620612</v>
      </c>
      <c r="G237" s="117">
        <v>663000</v>
      </c>
      <c r="H237" s="117">
        <v>1212231</v>
      </c>
      <c r="I237" s="117">
        <v>6296000</v>
      </c>
      <c r="J237" s="117">
        <v>5449381</v>
      </c>
      <c r="K237" s="36"/>
      <c r="L237" s="129" t="s">
        <v>2315</v>
      </c>
      <c r="M237" s="76"/>
      <c r="N237" s="76"/>
      <c r="O237" s="76"/>
      <c r="P237" s="76"/>
      <c r="R237" s="76"/>
      <c r="S237" s="76"/>
      <c r="T237" s="76"/>
      <c r="U237" s="7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2828395</v>
      </c>
      <c r="G238" s="117">
        <v>0</v>
      </c>
      <c r="H238" s="117">
        <v>2828395</v>
      </c>
      <c r="I238" s="117">
        <v>0</v>
      </c>
      <c r="J238" s="117">
        <v>0</v>
      </c>
      <c r="K238" s="36"/>
      <c r="L238" s="129" t="s">
        <v>2315</v>
      </c>
      <c r="M238" s="76"/>
      <c r="N238" s="76"/>
      <c r="O238" s="76"/>
      <c r="P238" s="76"/>
      <c r="R238" s="76"/>
      <c r="S238" s="76"/>
      <c r="T238" s="76"/>
      <c r="U238" s="7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2752380</v>
      </c>
      <c r="G239" s="117">
        <v>0</v>
      </c>
      <c r="H239" s="117">
        <v>1360948</v>
      </c>
      <c r="I239" s="117">
        <v>532250</v>
      </c>
      <c r="J239" s="117">
        <v>859182</v>
      </c>
      <c r="K239" s="36"/>
      <c r="L239" s="129" t="s">
        <v>2274</v>
      </c>
      <c r="M239" s="76"/>
      <c r="N239" s="76"/>
      <c r="O239" s="76"/>
      <c r="P239" s="76"/>
      <c r="R239" s="76"/>
      <c r="S239" s="76"/>
      <c r="T239" s="76"/>
      <c r="U239" s="7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37779290</v>
      </c>
      <c r="G240" s="117">
        <v>6531402</v>
      </c>
      <c r="H240" s="117">
        <v>21925452</v>
      </c>
      <c r="I240" s="117">
        <v>1854380</v>
      </c>
      <c r="J240" s="117">
        <v>7468056</v>
      </c>
      <c r="K240" s="36"/>
      <c r="L240" s="129" t="s">
        <v>2318</v>
      </c>
      <c r="M240" s="76"/>
      <c r="N240" s="76"/>
      <c r="O240" s="76"/>
      <c r="P240" s="76"/>
      <c r="R240" s="76"/>
      <c r="S240" s="76"/>
      <c r="T240" s="76"/>
      <c r="U240" s="7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7220865</v>
      </c>
      <c r="G241" s="117">
        <v>0</v>
      </c>
      <c r="H241" s="117">
        <v>6311666</v>
      </c>
      <c r="I241" s="117">
        <v>41700</v>
      </c>
      <c r="J241" s="117">
        <v>867499</v>
      </c>
      <c r="K241" s="36"/>
      <c r="L241" s="129" t="s">
        <v>2315</v>
      </c>
      <c r="M241" s="76"/>
      <c r="N241" s="76"/>
      <c r="O241" s="76"/>
      <c r="P241" s="76"/>
      <c r="R241" s="76"/>
      <c r="S241" s="76"/>
      <c r="T241" s="76"/>
      <c r="U241" s="7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31282609</v>
      </c>
      <c r="G242" s="117">
        <v>6991233</v>
      </c>
      <c r="H242" s="117">
        <v>13774450</v>
      </c>
      <c r="I242" s="117">
        <v>0</v>
      </c>
      <c r="J242" s="117">
        <v>10516926</v>
      </c>
      <c r="K242" s="36"/>
      <c r="L242" s="129" t="s">
        <v>2318</v>
      </c>
      <c r="M242" s="76"/>
      <c r="N242" s="76"/>
      <c r="O242" s="76"/>
      <c r="P242" s="76"/>
      <c r="R242" s="76"/>
      <c r="S242" s="76"/>
      <c r="T242" s="76"/>
      <c r="U242" s="7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12628662</v>
      </c>
      <c r="G243" s="117">
        <v>506300</v>
      </c>
      <c r="H243" s="117">
        <v>10750800</v>
      </c>
      <c r="I243" s="117">
        <v>121950</v>
      </c>
      <c r="J243" s="117">
        <v>1249612</v>
      </c>
      <c r="K243" s="36"/>
      <c r="L243" s="129" t="s">
        <v>2315</v>
      </c>
      <c r="M243" s="76"/>
      <c r="N243" s="76"/>
      <c r="O243" s="76"/>
      <c r="P243" s="76"/>
      <c r="R243" s="76"/>
      <c r="S243" s="76"/>
      <c r="T243" s="76"/>
      <c r="U243" s="7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46723663</v>
      </c>
      <c r="G244" s="117">
        <v>1888636</v>
      </c>
      <c r="H244" s="117">
        <v>10498074</v>
      </c>
      <c r="I244" s="117">
        <v>6777194</v>
      </c>
      <c r="J244" s="117">
        <v>27559759</v>
      </c>
      <c r="K244" s="36"/>
      <c r="L244" s="129" t="s">
        <v>2274</v>
      </c>
      <c r="M244" s="76"/>
      <c r="N244" s="76"/>
      <c r="O244" s="76"/>
      <c r="P244" s="76"/>
      <c r="R244" s="76"/>
      <c r="S244" s="76"/>
      <c r="T244" s="76"/>
      <c r="U244" s="7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2086424</v>
      </c>
      <c r="G245" s="117">
        <v>408400</v>
      </c>
      <c r="H245" s="117">
        <v>1653177</v>
      </c>
      <c r="I245" s="117">
        <v>0</v>
      </c>
      <c r="J245" s="117">
        <v>24847</v>
      </c>
      <c r="K245" s="36"/>
      <c r="L245" s="129" t="s">
        <v>2315</v>
      </c>
      <c r="M245" s="76"/>
      <c r="N245" s="76"/>
      <c r="O245" s="76"/>
      <c r="P245" s="76"/>
      <c r="R245" s="76"/>
      <c r="S245" s="76"/>
      <c r="T245" s="76"/>
      <c r="U245" s="7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5082910</v>
      </c>
      <c r="G246" s="117">
        <v>213500</v>
      </c>
      <c r="H246" s="117">
        <v>3452152</v>
      </c>
      <c r="I246" s="117">
        <v>303500</v>
      </c>
      <c r="J246" s="117">
        <v>1113758</v>
      </c>
      <c r="K246" s="36"/>
      <c r="L246" s="129" t="s">
        <v>2318</v>
      </c>
      <c r="M246" s="76"/>
      <c r="N246" s="76"/>
      <c r="O246" s="76"/>
      <c r="P246" s="76"/>
      <c r="R246" s="76"/>
      <c r="S246" s="76"/>
      <c r="T246" s="76"/>
      <c r="U246" s="7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18274868</v>
      </c>
      <c r="G247" s="117">
        <v>11356986</v>
      </c>
      <c r="H247" s="117">
        <v>5089904</v>
      </c>
      <c r="I247" s="117">
        <v>1222000</v>
      </c>
      <c r="J247" s="117">
        <v>605978</v>
      </c>
      <c r="K247" s="36"/>
      <c r="L247" s="129" t="s">
        <v>2315</v>
      </c>
      <c r="M247" s="76"/>
      <c r="N247" s="76"/>
      <c r="O247" s="76"/>
      <c r="P247" s="76"/>
      <c r="R247" s="76"/>
      <c r="S247" s="76"/>
      <c r="T247" s="76"/>
      <c r="U247" s="7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2531179</v>
      </c>
      <c r="G248" s="117">
        <v>397300</v>
      </c>
      <c r="H248" s="117">
        <v>987593</v>
      </c>
      <c r="I248" s="117">
        <v>0</v>
      </c>
      <c r="J248" s="117">
        <v>1146286</v>
      </c>
      <c r="K248" s="36"/>
      <c r="L248" s="129" t="s">
        <v>2315</v>
      </c>
      <c r="M248" s="76"/>
      <c r="N248" s="76"/>
      <c r="O248" s="76"/>
      <c r="P248" s="76"/>
      <c r="R248" s="76"/>
      <c r="S248" s="76"/>
      <c r="T248" s="76"/>
      <c r="U248" s="7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13443331</v>
      </c>
      <c r="G249" s="117">
        <v>5800</v>
      </c>
      <c r="H249" s="117">
        <v>8667644</v>
      </c>
      <c r="I249" s="117">
        <v>796350</v>
      </c>
      <c r="J249" s="117">
        <v>3973537</v>
      </c>
      <c r="K249" s="36"/>
      <c r="L249" s="129" t="s">
        <v>2315</v>
      </c>
      <c r="M249" s="76"/>
      <c r="N249" s="76"/>
      <c r="O249" s="76"/>
      <c r="P249" s="76"/>
      <c r="R249" s="76"/>
      <c r="S249" s="76"/>
      <c r="T249" s="76"/>
      <c r="U249" s="7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8323529</v>
      </c>
      <c r="G250" s="117">
        <v>4461000</v>
      </c>
      <c r="H250" s="117">
        <v>3659681</v>
      </c>
      <c r="I250" s="117">
        <v>0</v>
      </c>
      <c r="J250" s="117">
        <v>202848</v>
      </c>
      <c r="K250" s="36"/>
      <c r="L250" s="129" t="s">
        <v>2318</v>
      </c>
      <c r="M250" s="76"/>
      <c r="N250" s="76"/>
      <c r="O250" s="76"/>
      <c r="P250" s="76"/>
      <c r="R250" s="76"/>
      <c r="S250" s="76"/>
      <c r="T250" s="76"/>
      <c r="U250" s="7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3058879</v>
      </c>
      <c r="G251" s="117">
        <v>287000</v>
      </c>
      <c r="H251" s="117">
        <v>1479551</v>
      </c>
      <c r="I251" s="117">
        <v>0</v>
      </c>
      <c r="J251" s="117">
        <v>1292328</v>
      </c>
      <c r="K251" s="36"/>
      <c r="L251" s="129" t="s">
        <v>2315</v>
      </c>
      <c r="M251" s="76"/>
      <c r="N251" s="76"/>
      <c r="O251" s="76"/>
      <c r="P251" s="76"/>
      <c r="R251" s="76"/>
      <c r="S251" s="76"/>
      <c r="T251" s="76"/>
      <c r="U251" s="7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20778335</v>
      </c>
      <c r="G252" s="117">
        <v>891445</v>
      </c>
      <c r="H252" s="117">
        <v>4678696</v>
      </c>
      <c r="I252" s="117">
        <v>120002</v>
      </c>
      <c r="J252" s="117">
        <v>15088192</v>
      </c>
      <c r="K252" s="36"/>
      <c r="L252" s="129" t="s">
        <v>2315</v>
      </c>
      <c r="M252" s="76"/>
      <c r="N252" s="76"/>
      <c r="O252" s="76"/>
      <c r="P252" s="76"/>
      <c r="R252" s="76"/>
      <c r="S252" s="76"/>
      <c r="T252" s="76"/>
      <c r="U252" s="7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2554095</v>
      </c>
      <c r="G253" s="117">
        <v>1300500</v>
      </c>
      <c r="H253" s="117">
        <v>628280</v>
      </c>
      <c r="I253" s="117">
        <v>12000</v>
      </c>
      <c r="J253" s="117">
        <v>613315</v>
      </c>
      <c r="K253" s="36"/>
      <c r="L253" s="129" t="s">
        <v>2315</v>
      </c>
      <c r="M253" s="76"/>
      <c r="N253" s="76"/>
      <c r="O253" s="76"/>
      <c r="P253" s="76"/>
      <c r="R253" s="76"/>
      <c r="S253" s="76"/>
      <c r="T253" s="76"/>
      <c r="U253" s="7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13216077</v>
      </c>
      <c r="G254" s="117">
        <v>2680250</v>
      </c>
      <c r="H254" s="117">
        <v>3661112</v>
      </c>
      <c r="I254" s="117">
        <v>245050</v>
      </c>
      <c r="J254" s="117">
        <v>6629665</v>
      </c>
      <c r="K254" s="36"/>
      <c r="L254" s="129" t="s">
        <v>2318</v>
      </c>
      <c r="M254" s="76"/>
      <c r="N254" s="76"/>
      <c r="O254" s="76"/>
      <c r="P254" s="76"/>
      <c r="R254" s="76"/>
      <c r="S254" s="76"/>
      <c r="T254" s="76"/>
      <c r="U254" s="7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5037197</v>
      </c>
      <c r="G255" s="117">
        <v>2379809</v>
      </c>
      <c r="H255" s="117">
        <v>1824777</v>
      </c>
      <c r="I255" s="117">
        <v>519485</v>
      </c>
      <c r="J255" s="117">
        <v>313126</v>
      </c>
      <c r="K255" s="36"/>
      <c r="L255" s="129" t="s">
        <v>2318</v>
      </c>
      <c r="M255" s="76"/>
      <c r="N255" s="76"/>
      <c r="O255" s="76"/>
      <c r="P255" s="76"/>
      <c r="R255" s="76"/>
      <c r="S255" s="76"/>
      <c r="T255" s="76"/>
      <c r="U255" s="7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778706</v>
      </c>
      <c r="G256" s="117">
        <v>335000</v>
      </c>
      <c r="H256" s="117">
        <v>144700</v>
      </c>
      <c r="I256" s="117">
        <v>47720</v>
      </c>
      <c r="J256" s="117">
        <v>251286</v>
      </c>
      <c r="K256" s="36"/>
      <c r="L256" s="129" t="s">
        <v>2315</v>
      </c>
      <c r="M256" s="76"/>
      <c r="N256" s="76"/>
      <c r="O256" s="76"/>
      <c r="P256" s="76"/>
      <c r="R256" s="76"/>
      <c r="S256" s="76"/>
      <c r="T256" s="76"/>
      <c r="U256" s="7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8862226</v>
      </c>
      <c r="G257" s="117">
        <v>737352</v>
      </c>
      <c r="H257" s="117">
        <v>1719423</v>
      </c>
      <c r="I257" s="117">
        <v>62700</v>
      </c>
      <c r="J257" s="117">
        <v>6342751</v>
      </c>
      <c r="K257" s="36"/>
      <c r="L257" s="129" t="s">
        <v>2318</v>
      </c>
      <c r="M257" s="76"/>
      <c r="N257" s="76"/>
      <c r="O257" s="76"/>
      <c r="P257" s="76"/>
      <c r="R257" s="76"/>
      <c r="S257" s="76"/>
      <c r="T257" s="76"/>
      <c r="U257" s="7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13632328</v>
      </c>
      <c r="G258" s="117">
        <v>6847150</v>
      </c>
      <c r="H258" s="117">
        <v>1694365</v>
      </c>
      <c r="I258" s="117">
        <v>288400</v>
      </c>
      <c r="J258" s="117">
        <v>4802413</v>
      </c>
      <c r="K258" s="36"/>
      <c r="L258" s="129" t="s">
        <v>2318</v>
      </c>
      <c r="M258" s="76"/>
      <c r="N258" s="76"/>
      <c r="O258" s="76"/>
      <c r="P258" s="76"/>
      <c r="R258" s="76"/>
      <c r="S258" s="76"/>
      <c r="T258" s="76"/>
      <c r="U258" s="7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847621</v>
      </c>
      <c r="G259" s="117">
        <v>13900</v>
      </c>
      <c r="H259" s="117">
        <v>623247</v>
      </c>
      <c r="I259" s="117">
        <v>16000</v>
      </c>
      <c r="J259" s="117">
        <v>194474</v>
      </c>
      <c r="K259" s="36"/>
      <c r="L259" s="129" t="s">
        <v>2315</v>
      </c>
      <c r="M259" s="76"/>
      <c r="N259" s="76"/>
      <c r="O259" s="76"/>
      <c r="P259" s="76"/>
      <c r="R259" s="76"/>
      <c r="S259" s="76"/>
      <c r="T259" s="76"/>
      <c r="U259" s="7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4955239</v>
      </c>
      <c r="G260" s="117">
        <v>1872425</v>
      </c>
      <c r="H260" s="117">
        <v>1491573</v>
      </c>
      <c r="I260" s="117">
        <v>59435</v>
      </c>
      <c r="J260" s="117">
        <v>1531806</v>
      </c>
      <c r="K260" s="36"/>
      <c r="L260" s="129" t="s">
        <v>2315</v>
      </c>
      <c r="M260" s="76"/>
      <c r="N260" s="76"/>
      <c r="O260" s="76"/>
      <c r="P260" s="76"/>
      <c r="R260" s="76"/>
      <c r="S260" s="76"/>
      <c r="T260" s="76"/>
      <c r="U260" s="7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20023684</v>
      </c>
      <c r="G261" s="117">
        <v>0</v>
      </c>
      <c r="H261" s="117">
        <v>2062368</v>
      </c>
      <c r="I261" s="117">
        <v>5484225</v>
      </c>
      <c r="J261" s="117">
        <v>12477091</v>
      </c>
      <c r="K261" s="36"/>
      <c r="L261" s="129" t="s">
        <v>2315</v>
      </c>
      <c r="M261" s="76"/>
      <c r="N261" s="76"/>
      <c r="O261" s="76"/>
      <c r="P261" s="76"/>
      <c r="R261" s="76"/>
      <c r="S261" s="76"/>
      <c r="T261" s="76"/>
      <c r="U261" s="7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4812508</v>
      </c>
      <c r="G262" s="117">
        <v>1464207</v>
      </c>
      <c r="H262" s="117">
        <v>1902203</v>
      </c>
      <c r="I262" s="117">
        <v>0</v>
      </c>
      <c r="J262" s="117">
        <v>1446098</v>
      </c>
      <c r="K262" s="36"/>
      <c r="L262" s="129" t="s">
        <v>2318</v>
      </c>
      <c r="M262" s="76"/>
      <c r="N262" s="76"/>
      <c r="O262" s="76"/>
      <c r="P262" s="76"/>
      <c r="R262" s="76"/>
      <c r="S262" s="76"/>
      <c r="T262" s="76"/>
      <c r="U262" s="7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6852676</v>
      </c>
      <c r="G263" s="117">
        <v>1185362</v>
      </c>
      <c r="H263" s="117">
        <v>3548963</v>
      </c>
      <c r="I263" s="117">
        <v>1543101</v>
      </c>
      <c r="J263" s="117">
        <v>575250</v>
      </c>
      <c r="K263" s="36"/>
      <c r="L263" s="129" t="s">
        <v>2315</v>
      </c>
      <c r="M263" s="76"/>
      <c r="N263" s="76"/>
      <c r="O263" s="76"/>
      <c r="P263" s="76"/>
      <c r="R263" s="76"/>
      <c r="S263" s="76"/>
      <c r="T263" s="76"/>
      <c r="U263" s="7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204866</v>
      </c>
      <c r="G264" s="117">
        <v>0</v>
      </c>
      <c r="H264" s="117">
        <v>175328</v>
      </c>
      <c r="I264" s="117">
        <v>21738</v>
      </c>
      <c r="J264" s="117">
        <v>7800</v>
      </c>
      <c r="K264" s="36"/>
      <c r="L264" s="129" t="s">
        <v>2315</v>
      </c>
      <c r="M264" s="76"/>
      <c r="N264" s="76"/>
      <c r="O264" s="76"/>
      <c r="P264" s="76"/>
      <c r="R264" s="76"/>
      <c r="S264" s="76"/>
      <c r="T264" s="76"/>
      <c r="U264" s="7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115117</v>
      </c>
      <c r="G265" s="117">
        <v>0</v>
      </c>
      <c r="H265" s="117">
        <v>113117</v>
      </c>
      <c r="I265" s="117">
        <v>0</v>
      </c>
      <c r="J265" s="117">
        <v>2000</v>
      </c>
      <c r="K265" s="36"/>
      <c r="L265" s="129" t="s">
        <v>2315</v>
      </c>
      <c r="M265" s="76"/>
      <c r="N265" s="76"/>
      <c r="O265" s="76"/>
      <c r="P265" s="76"/>
      <c r="R265" s="76"/>
      <c r="S265" s="76"/>
      <c r="T265" s="76"/>
      <c r="U265" s="7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480449</v>
      </c>
      <c r="G266" s="117">
        <v>0</v>
      </c>
      <c r="H266" s="117">
        <v>447419</v>
      </c>
      <c r="I266" s="117">
        <v>0</v>
      </c>
      <c r="J266" s="117">
        <v>33030</v>
      </c>
      <c r="K266" s="36"/>
      <c r="L266" s="129" t="s">
        <v>2318</v>
      </c>
      <c r="M266" s="76"/>
      <c r="N266" s="76"/>
      <c r="O266" s="76"/>
      <c r="P266" s="76"/>
      <c r="R266" s="76"/>
      <c r="S266" s="76"/>
      <c r="T266" s="76"/>
      <c r="U266" s="7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1813916</v>
      </c>
      <c r="G267" s="117">
        <v>102750</v>
      </c>
      <c r="H267" s="117">
        <v>945278</v>
      </c>
      <c r="I267" s="117">
        <v>0</v>
      </c>
      <c r="J267" s="117">
        <v>765888</v>
      </c>
      <c r="K267" s="36"/>
      <c r="L267" s="129" t="s">
        <v>2274</v>
      </c>
      <c r="M267" s="76"/>
      <c r="N267" s="76"/>
      <c r="O267" s="76"/>
      <c r="P267" s="76"/>
      <c r="R267" s="76"/>
      <c r="S267" s="76"/>
      <c r="T267" s="76"/>
      <c r="U267" s="7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1168002</v>
      </c>
      <c r="G268" s="117">
        <v>373564</v>
      </c>
      <c r="H268" s="117">
        <v>485838</v>
      </c>
      <c r="I268" s="117">
        <v>75000</v>
      </c>
      <c r="J268" s="117">
        <v>233600</v>
      </c>
      <c r="K268" s="36"/>
      <c r="L268" s="129" t="s">
        <v>2315</v>
      </c>
      <c r="M268" s="76"/>
      <c r="N268" s="76"/>
      <c r="O268" s="76"/>
      <c r="P268" s="76"/>
      <c r="R268" s="76"/>
      <c r="S268" s="76"/>
      <c r="T268" s="76"/>
      <c r="U268" s="7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812368</v>
      </c>
      <c r="G269" s="117">
        <v>112500</v>
      </c>
      <c r="H269" s="117">
        <v>75700</v>
      </c>
      <c r="I269" s="117">
        <v>13500</v>
      </c>
      <c r="J269" s="117">
        <v>610668</v>
      </c>
      <c r="K269" s="36"/>
      <c r="L269" s="129" t="s">
        <v>2315</v>
      </c>
      <c r="M269" s="76"/>
      <c r="N269" s="76"/>
      <c r="O269" s="76"/>
      <c r="P269" s="76"/>
      <c r="R269" s="76"/>
      <c r="S269" s="76"/>
      <c r="T269" s="76"/>
      <c r="U269" s="7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8333755</v>
      </c>
      <c r="G270" s="117">
        <v>924252</v>
      </c>
      <c r="H270" s="117">
        <v>4920904</v>
      </c>
      <c r="I270" s="117">
        <v>829700</v>
      </c>
      <c r="J270" s="117">
        <v>1658899</v>
      </c>
      <c r="K270" s="36"/>
      <c r="L270" s="129" t="s">
        <v>2315</v>
      </c>
      <c r="M270" s="76"/>
      <c r="N270" s="76"/>
      <c r="O270" s="76"/>
      <c r="P270" s="76"/>
      <c r="R270" s="76"/>
      <c r="S270" s="76"/>
      <c r="T270" s="76"/>
      <c r="U270" s="7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477221</v>
      </c>
      <c r="G271" s="117">
        <v>69561</v>
      </c>
      <c r="H271" s="117">
        <v>275408</v>
      </c>
      <c r="I271" s="117">
        <v>103092</v>
      </c>
      <c r="J271" s="117">
        <v>29160</v>
      </c>
      <c r="K271" s="36"/>
      <c r="L271" s="129" t="s">
        <v>2318</v>
      </c>
      <c r="M271" s="76"/>
      <c r="N271" s="76"/>
      <c r="O271" s="76"/>
      <c r="P271" s="76"/>
      <c r="R271" s="76"/>
      <c r="S271" s="76"/>
      <c r="T271" s="76"/>
      <c r="U271" s="7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33501949</v>
      </c>
      <c r="G272" s="117">
        <v>519400</v>
      </c>
      <c r="H272" s="117">
        <v>2280410</v>
      </c>
      <c r="I272" s="117">
        <v>10000</v>
      </c>
      <c r="J272" s="117">
        <v>30692139</v>
      </c>
      <c r="K272" s="36"/>
      <c r="L272" s="129" t="s">
        <v>2315</v>
      </c>
      <c r="M272" s="76"/>
      <c r="N272" s="76"/>
      <c r="O272" s="76"/>
      <c r="P272" s="76"/>
      <c r="R272" s="76"/>
      <c r="S272" s="76"/>
      <c r="T272" s="76"/>
      <c r="U272" s="7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231542</v>
      </c>
      <c r="G273" s="117">
        <v>0</v>
      </c>
      <c r="H273" s="117">
        <v>205069</v>
      </c>
      <c r="I273" s="117">
        <v>0</v>
      </c>
      <c r="J273" s="117">
        <v>26473</v>
      </c>
      <c r="K273" s="36"/>
      <c r="L273" s="129" t="s">
        <v>2274</v>
      </c>
      <c r="M273" s="76"/>
      <c r="N273" s="76"/>
      <c r="O273" s="76"/>
      <c r="P273" s="76"/>
      <c r="R273" s="76"/>
      <c r="S273" s="76"/>
      <c r="T273" s="76"/>
      <c r="U273" s="7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8441189</v>
      </c>
      <c r="G274" s="117">
        <v>0</v>
      </c>
      <c r="H274" s="117">
        <v>1467509</v>
      </c>
      <c r="I274" s="117">
        <v>4538000</v>
      </c>
      <c r="J274" s="117">
        <v>2435680</v>
      </c>
      <c r="K274" s="36"/>
      <c r="L274" s="129" t="s">
        <v>2315</v>
      </c>
      <c r="M274" s="76"/>
      <c r="N274" s="76"/>
      <c r="O274" s="76"/>
      <c r="P274" s="76"/>
      <c r="R274" s="76"/>
      <c r="S274" s="76"/>
      <c r="T274" s="76"/>
      <c r="U274" s="7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524994</v>
      </c>
      <c r="G275" s="117">
        <v>171850</v>
      </c>
      <c r="H275" s="117">
        <v>225614</v>
      </c>
      <c r="I275" s="117">
        <v>0</v>
      </c>
      <c r="J275" s="117">
        <v>127530</v>
      </c>
      <c r="K275" s="36"/>
      <c r="L275" s="129" t="s">
        <v>2318</v>
      </c>
      <c r="M275" s="76"/>
      <c r="N275" s="76"/>
      <c r="O275" s="76"/>
      <c r="P275" s="76"/>
      <c r="R275" s="76"/>
      <c r="S275" s="76"/>
      <c r="T275" s="76"/>
      <c r="U275" s="7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13830916</v>
      </c>
      <c r="G276" s="117">
        <v>3324490</v>
      </c>
      <c r="H276" s="117">
        <v>105407</v>
      </c>
      <c r="I276" s="117">
        <v>409275</v>
      </c>
      <c r="J276" s="117">
        <v>9991744</v>
      </c>
      <c r="K276" s="36"/>
      <c r="L276" s="129" t="s">
        <v>2315</v>
      </c>
      <c r="M276" s="76"/>
      <c r="N276" s="76"/>
      <c r="O276" s="76"/>
      <c r="P276" s="76"/>
      <c r="R276" s="76"/>
      <c r="S276" s="76"/>
      <c r="T276" s="76"/>
      <c r="U276" s="7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8589895</v>
      </c>
      <c r="G277" s="117">
        <v>1141100</v>
      </c>
      <c r="H277" s="117">
        <v>4142222</v>
      </c>
      <c r="I277" s="117">
        <v>0</v>
      </c>
      <c r="J277" s="117">
        <v>3306573</v>
      </c>
      <c r="K277" s="36"/>
      <c r="L277" s="129" t="s">
        <v>2315</v>
      </c>
      <c r="M277" s="76"/>
      <c r="N277" s="76"/>
      <c r="O277" s="76"/>
      <c r="P277" s="76"/>
      <c r="R277" s="76"/>
      <c r="S277" s="76"/>
      <c r="T277" s="76"/>
      <c r="U277" s="7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42800</v>
      </c>
      <c r="G278" s="117">
        <v>0</v>
      </c>
      <c r="H278" s="117">
        <v>36700</v>
      </c>
      <c r="I278" s="117">
        <v>0</v>
      </c>
      <c r="J278" s="117">
        <v>6100</v>
      </c>
      <c r="K278" s="36"/>
      <c r="L278" s="129" t="s">
        <v>2315</v>
      </c>
      <c r="M278" s="76"/>
      <c r="N278" s="76"/>
      <c r="O278" s="76"/>
      <c r="P278" s="76"/>
      <c r="R278" s="76"/>
      <c r="S278" s="76"/>
      <c r="T278" s="76"/>
      <c r="U278" s="7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20407825</v>
      </c>
      <c r="G279" s="117">
        <v>156000</v>
      </c>
      <c r="H279" s="117">
        <v>522015</v>
      </c>
      <c r="I279" s="117">
        <v>86700</v>
      </c>
      <c r="J279" s="117">
        <v>19643110</v>
      </c>
      <c r="K279" s="36"/>
      <c r="L279" s="129" t="s">
        <v>2315</v>
      </c>
      <c r="M279" s="76"/>
      <c r="N279" s="76"/>
      <c r="O279" s="76"/>
      <c r="P279" s="76"/>
      <c r="R279" s="76"/>
      <c r="S279" s="76"/>
      <c r="T279" s="76"/>
      <c r="U279" s="7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5031364</v>
      </c>
      <c r="G280" s="117">
        <v>2641792</v>
      </c>
      <c r="H280" s="117">
        <v>519578</v>
      </c>
      <c r="I280" s="117">
        <v>857000</v>
      </c>
      <c r="J280" s="117">
        <v>1012994</v>
      </c>
      <c r="K280" s="36"/>
      <c r="L280" s="129" t="s">
        <v>2318</v>
      </c>
      <c r="M280" s="76"/>
      <c r="N280" s="76"/>
      <c r="O280" s="76"/>
      <c r="P280" s="76"/>
      <c r="R280" s="76"/>
      <c r="S280" s="76"/>
      <c r="T280" s="76"/>
      <c r="U280" s="7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117660158</v>
      </c>
      <c r="G281" s="117">
        <v>89303024</v>
      </c>
      <c r="H281" s="117">
        <v>18351412</v>
      </c>
      <c r="I281" s="117">
        <v>0</v>
      </c>
      <c r="J281" s="117">
        <v>10005722</v>
      </c>
      <c r="K281" s="36"/>
      <c r="L281" s="129" t="s">
        <v>2315</v>
      </c>
      <c r="M281" s="76"/>
      <c r="N281" s="76"/>
      <c r="O281" s="76"/>
      <c r="P281" s="76"/>
      <c r="R281" s="76"/>
      <c r="S281" s="76"/>
      <c r="T281" s="76"/>
      <c r="U281" s="7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396616270</v>
      </c>
      <c r="G282" s="117">
        <v>126533431</v>
      </c>
      <c r="H282" s="117">
        <v>60189493</v>
      </c>
      <c r="I282" s="117">
        <v>52785500</v>
      </c>
      <c r="J282" s="117">
        <v>157107846</v>
      </c>
      <c r="K282" s="36"/>
      <c r="L282" s="129" t="s">
        <v>2318</v>
      </c>
      <c r="M282" s="76"/>
      <c r="N282" s="76"/>
      <c r="O282" s="76"/>
      <c r="P282" s="76"/>
      <c r="R282" s="76"/>
      <c r="S282" s="76"/>
      <c r="T282" s="76"/>
      <c r="U282" s="7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13484642</v>
      </c>
      <c r="G283" s="117">
        <v>151500</v>
      </c>
      <c r="H283" s="117">
        <v>3539904</v>
      </c>
      <c r="I283" s="117">
        <v>2832616</v>
      </c>
      <c r="J283" s="117">
        <v>6960622</v>
      </c>
      <c r="K283" s="36"/>
      <c r="L283" s="129" t="s">
        <v>2318</v>
      </c>
      <c r="M283" s="76"/>
      <c r="N283" s="76"/>
      <c r="O283" s="76"/>
      <c r="P283" s="76"/>
      <c r="R283" s="76"/>
      <c r="S283" s="76"/>
      <c r="T283" s="76"/>
      <c r="U283" s="7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12897683</v>
      </c>
      <c r="G284" s="117">
        <v>59757</v>
      </c>
      <c r="H284" s="117">
        <v>4725779</v>
      </c>
      <c r="I284" s="117">
        <v>71300</v>
      </c>
      <c r="J284" s="117">
        <v>8040847</v>
      </c>
      <c r="K284" s="36"/>
      <c r="L284" s="129" t="s">
        <v>2315</v>
      </c>
      <c r="M284" s="76"/>
      <c r="N284" s="76"/>
      <c r="O284" s="76"/>
      <c r="P284" s="76"/>
      <c r="R284" s="76"/>
      <c r="S284" s="76"/>
      <c r="T284" s="76"/>
      <c r="U284" s="7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36676023</v>
      </c>
      <c r="G285" s="117">
        <v>9315002</v>
      </c>
      <c r="H285" s="117">
        <v>1518892</v>
      </c>
      <c r="I285" s="117">
        <v>1354896</v>
      </c>
      <c r="J285" s="117">
        <v>24487233</v>
      </c>
      <c r="K285" s="36"/>
      <c r="L285" s="129" t="s">
        <v>2318</v>
      </c>
      <c r="M285" s="76"/>
      <c r="N285" s="76"/>
      <c r="O285" s="76"/>
      <c r="P285" s="76"/>
      <c r="R285" s="76"/>
      <c r="S285" s="76"/>
      <c r="T285" s="76"/>
      <c r="U285" s="7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10284812</v>
      </c>
      <c r="G286" s="117">
        <v>5407550</v>
      </c>
      <c r="H286" s="117">
        <v>2941895</v>
      </c>
      <c r="I286" s="117">
        <v>693000</v>
      </c>
      <c r="J286" s="117">
        <v>1242367</v>
      </c>
      <c r="K286" s="36"/>
      <c r="L286" s="129" t="s">
        <v>2274</v>
      </c>
      <c r="M286" s="76"/>
      <c r="N286" s="76"/>
      <c r="O286" s="76"/>
      <c r="P286" s="76"/>
      <c r="R286" s="76"/>
      <c r="S286" s="76"/>
      <c r="T286" s="76"/>
      <c r="U286" s="7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50">G287+H287+I287+J287</f>
        <v>9092884</v>
      </c>
      <c r="G287" s="117">
        <v>1783406</v>
      </c>
      <c r="H287" s="117">
        <v>1988567</v>
      </c>
      <c r="I287" s="117">
        <v>0</v>
      </c>
      <c r="J287" s="117">
        <v>5320911</v>
      </c>
      <c r="K287" s="36"/>
      <c r="L287" s="129" t="s">
        <v>2274</v>
      </c>
      <c r="M287" s="76"/>
      <c r="N287" s="76"/>
      <c r="O287" s="76"/>
      <c r="P287" s="76"/>
      <c r="R287" s="76"/>
      <c r="S287" s="76"/>
      <c r="T287" s="76"/>
      <c r="U287" s="7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9857557</v>
      </c>
      <c r="G288" s="117">
        <v>1878700</v>
      </c>
      <c r="H288" s="117">
        <v>2629718</v>
      </c>
      <c r="I288" s="117">
        <v>0</v>
      </c>
      <c r="J288" s="117">
        <v>5349139</v>
      </c>
      <c r="K288" s="36"/>
      <c r="L288" s="129" t="s">
        <v>2315</v>
      </c>
      <c r="M288" s="76"/>
      <c r="N288" s="76"/>
      <c r="O288" s="76"/>
      <c r="P288" s="76"/>
      <c r="R288" s="76"/>
      <c r="S288" s="76"/>
      <c r="T288" s="76"/>
      <c r="U288" s="7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3947837</v>
      </c>
      <c r="G289" s="117">
        <v>772800</v>
      </c>
      <c r="H289" s="117">
        <v>1034940</v>
      </c>
      <c r="I289" s="117">
        <v>1141650</v>
      </c>
      <c r="J289" s="117">
        <v>998447</v>
      </c>
      <c r="K289" s="36"/>
      <c r="L289" s="129" t="s">
        <v>2315</v>
      </c>
      <c r="M289" s="76"/>
      <c r="N289" s="76"/>
      <c r="O289" s="76"/>
      <c r="P289" s="76"/>
      <c r="R289" s="76"/>
      <c r="S289" s="76"/>
      <c r="T289" s="76"/>
      <c r="U289" s="7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1357761</v>
      </c>
      <c r="G290" s="117">
        <v>14000</v>
      </c>
      <c r="H290" s="117">
        <v>166560</v>
      </c>
      <c r="I290" s="117">
        <v>609000</v>
      </c>
      <c r="J290" s="117">
        <v>568201</v>
      </c>
      <c r="K290" s="36"/>
      <c r="L290" s="129" t="s">
        <v>2315</v>
      </c>
      <c r="M290" s="76"/>
      <c r="N290" s="76"/>
      <c r="O290" s="76"/>
      <c r="P290" s="76"/>
      <c r="R290" s="76"/>
      <c r="S290" s="76"/>
      <c r="T290" s="76"/>
      <c r="U290" s="7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156662</v>
      </c>
      <c r="G291" s="117">
        <v>0</v>
      </c>
      <c r="H291" s="117">
        <v>29900</v>
      </c>
      <c r="I291" s="117">
        <v>0</v>
      </c>
      <c r="J291" s="117">
        <v>126762</v>
      </c>
      <c r="K291" s="36"/>
      <c r="L291" s="129" t="s">
        <v>2315</v>
      </c>
      <c r="M291" s="76"/>
      <c r="N291" s="76"/>
      <c r="O291" s="76"/>
      <c r="P291" s="76"/>
      <c r="R291" s="76"/>
      <c r="S291" s="76"/>
      <c r="T291" s="76"/>
      <c r="U291" s="7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77993</v>
      </c>
      <c r="G292" s="117">
        <v>0</v>
      </c>
      <c r="H292" s="117">
        <v>74243</v>
      </c>
      <c r="I292" s="117">
        <v>0</v>
      </c>
      <c r="J292" s="117">
        <v>3750</v>
      </c>
      <c r="K292" s="36"/>
      <c r="L292" s="129" t="s">
        <v>2315</v>
      </c>
      <c r="M292" s="76"/>
      <c r="N292" s="76"/>
      <c r="O292" s="76"/>
      <c r="P292" s="76"/>
      <c r="R292" s="76"/>
      <c r="S292" s="76"/>
      <c r="T292" s="76"/>
      <c r="U292" s="7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814778</v>
      </c>
      <c r="G293" s="117">
        <v>62304</v>
      </c>
      <c r="H293" s="117">
        <v>422214</v>
      </c>
      <c r="I293" s="117">
        <v>0</v>
      </c>
      <c r="J293" s="117">
        <v>330260</v>
      </c>
      <c r="K293" s="36"/>
      <c r="L293" s="129" t="s">
        <v>2315</v>
      </c>
      <c r="M293" s="76"/>
      <c r="N293" s="76"/>
      <c r="O293" s="76"/>
      <c r="P293" s="76"/>
      <c r="R293" s="76"/>
      <c r="S293" s="76"/>
      <c r="T293" s="76"/>
      <c r="U293" s="7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3055743</v>
      </c>
      <c r="G294" s="117">
        <v>221000</v>
      </c>
      <c r="H294" s="117">
        <v>1854865</v>
      </c>
      <c r="I294" s="117">
        <v>191500</v>
      </c>
      <c r="J294" s="117">
        <v>788378</v>
      </c>
      <c r="K294" s="36"/>
      <c r="L294" s="129" t="s">
        <v>2318</v>
      </c>
      <c r="M294" s="76"/>
      <c r="N294" s="76"/>
      <c r="O294" s="76"/>
      <c r="P294" s="76"/>
      <c r="R294" s="76"/>
      <c r="S294" s="76"/>
      <c r="T294" s="76"/>
      <c r="U294" s="7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1666348</v>
      </c>
      <c r="G295" s="117">
        <v>167700</v>
      </c>
      <c r="H295" s="117">
        <v>1031366</v>
      </c>
      <c r="I295" s="117">
        <v>79000</v>
      </c>
      <c r="J295" s="117">
        <v>388282</v>
      </c>
      <c r="K295" s="36"/>
      <c r="L295" s="129" t="s">
        <v>2318</v>
      </c>
      <c r="M295" s="76"/>
      <c r="N295" s="76"/>
      <c r="O295" s="76"/>
      <c r="P295" s="76"/>
      <c r="R295" s="76"/>
      <c r="S295" s="76"/>
      <c r="T295" s="76"/>
      <c r="U295" s="7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1274187</v>
      </c>
      <c r="G296" s="117">
        <v>22350</v>
      </c>
      <c r="H296" s="117">
        <v>1180157</v>
      </c>
      <c r="I296" s="117">
        <v>71680</v>
      </c>
      <c r="J296" s="117">
        <v>0</v>
      </c>
      <c r="K296" s="36"/>
      <c r="L296" s="129" t="s">
        <v>2318</v>
      </c>
      <c r="M296" s="76"/>
      <c r="N296" s="76"/>
      <c r="O296" s="76"/>
      <c r="P296" s="76"/>
      <c r="R296" s="76"/>
      <c r="S296" s="76"/>
      <c r="T296" s="76"/>
      <c r="U296" s="7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1442343</v>
      </c>
      <c r="G297" s="117">
        <v>0</v>
      </c>
      <c r="H297" s="117">
        <v>450516</v>
      </c>
      <c r="I297" s="117">
        <v>0</v>
      </c>
      <c r="J297" s="117">
        <v>991827</v>
      </c>
      <c r="K297" s="36"/>
      <c r="L297" s="129" t="s">
        <v>2315</v>
      </c>
      <c r="M297" s="76"/>
      <c r="N297" s="76"/>
      <c r="O297" s="76"/>
      <c r="P297" s="76"/>
      <c r="R297" s="76"/>
      <c r="S297" s="76"/>
      <c r="T297" s="76"/>
      <c r="U297" s="7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1858376</v>
      </c>
      <c r="G298" s="117">
        <v>602250</v>
      </c>
      <c r="H298" s="117">
        <v>967950</v>
      </c>
      <c r="I298" s="117">
        <v>185600</v>
      </c>
      <c r="J298" s="117">
        <v>102576</v>
      </c>
      <c r="K298" s="63"/>
      <c r="L298" s="129" t="s">
        <v>2315</v>
      </c>
      <c r="M298" s="76"/>
      <c r="N298" s="76"/>
      <c r="O298" s="76"/>
      <c r="P298" s="76"/>
      <c r="R298" s="76"/>
      <c r="S298" s="76"/>
      <c r="T298" s="76"/>
      <c r="U298" s="7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1259318</v>
      </c>
      <c r="G299" s="117">
        <v>702000</v>
      </c>
      <c r="H299" s="117">
        <v>165789</v>
      </c>
      <c r="I299" s="117">
        <v>0</v>
      </c>
      <c r="J299" s="117">
        <v>391529</v>
      </c>
      <c r="K299" s="36"/>
      <c r="L299" s="129" t="s">
        <v>2315</v>
      </c>
      <c r="M299" s="76"/>
      <c r="N299" s="76"/>
      <c r="O299" s="76"/>
      <c r="P299" s="76"/>
      <c r="R299" s="76"/>
      <c r="S299" s="76"/>
      <c r="T299" s="76"/>
      <c r="U299" s="7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231251</v>
      </c>
      <c r="G300" s="117">
        <v>0</v>
      </c>
      <c r="H300" s="117">
        <v>55400</v>
      </c>
      <c r="I300" s="117">
        <v>0</v>
      </c>
      <c r="J300" s="117">
        <v>175851</v>
      </c>
      <c r="K300" s="36"/>
      <c r="L300" s="129" t="s">
        <v>2315</v>
      </c>
      <c r="M300" s="76"/>
      <c r="N300" s="76"/>
      <c r="O300" s="76"/>
      <c r="P300" s="76"/>
      <c r="R300" s="76"/>
      <c r="S300" s="76"/>
      <c r="T300" s="76"/>
      <c r="U300" s="7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77847</v>
      </c>
      <c r="G301" s="117">
        <v>0</v>
      </c>
      <c r="H301" s="117">
        <v>21743</v>
      </c>
      <c r="I301" s="117">
        <v>20600</v>
      </c>
      <c r="J301" s="117">
        <v>35504</v>
      </c>
      <c r="K301" s="36"/>
      <c r="L301" s="129" t="s">
        <v>2315</v>
      </c>
      <c r="M301" s="76"/>
      <c r="N301" s="76"/>
      <c r="O301" s="76"/>
      <c r="P301" s="76"/>
      <c r="R301" s="76"/>
      <c r="S301" s="76"/>
      <c r="T301" s="76"/>
      <c r="U301" s="7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470591</v>
      </c>
      <c r="G302" s="117">
        <v>0</v>
      </c>
      <c r="H302" s="117">
        <v>422740</v>
      </c>
      <c r="I302" s="117">
        <v>0</v>
      </c>
      <c r="J302" s="117">
        <v>47851</v>
      </c>
      <c r="K302" s="36"/>
      <c r="L302" s="129" t="s">
        <v>2315</v>
      </c>
      <c r="M302" s="76"/>
      <c r="N302" s="76"/>
      <c r="O302" s="76"/>
      <c r="P302" s="76"/>
      <c r="R302" s="76"/>
      <c r="S302" s="76"/>
      <c r="T302" s="76"/>
      <c r="U302" s="7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4540984</v>
      </c>
      <c r="G303" s="117">
        <v>159040</v>
      </c>
      <c r="H303" s="117">
        <v>150389</v>
      </c>
      <c r="I303" s="117">
        <v>14977</v>
      </c>
      <c r="J303" s="117">
        <v>4216578</v>
      </c>
      <c r="K303" s="36"/>
      <c r="L303" s="129" t="s">
        <v>2315</v>
      </c>
      <c r="M303" s="76"/>
      <c r="N303" s="76"/>
      <c r="O303" s="76"/>
      <c r="P303" s="76"/>
      <c r="R303" s="76"/>
      <c r="S303" s="76"/>
      <c r="T303" s="76"/>
      <c r="U303" s="7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684076</v>
      </c>
      <c r="G304" s="117">
        <v>33900</v>
      </c>
      <c r="H304" s="117">
        <v>348182</v>
      </c>
      <c r="I304" s="117">
        <v>0</v>
      </c>
      <c r="J304" s="117">
        <v>301994</v>
      </c>
      <c r="K304" s="63"/>
      <c r="L304" s="129" t="s">
        <v>2315</v>
      </c>
      <c r="M304" s="76"/>
      <c r="N304" s="76"/>
      <c r="O304" s="76"/>
      <c r="P304" s="76"/>
      <c r="R304" s="76"/>
      <c r="S304" s="76"/>
      <c r="T304" s="76"/>
      <c r="U304" s="7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1572190</v>
      </c>
      <c r="G305" s="117">
        <v>296050</v>
      </c>
      <c r="H305" s="117">
        <v>969979</v>
      </c>
      <c r="I305" s="117">
        <v>0</v>
      </c>
      <c r="J305" s="117">
        <v>306161</v>
      </c>
      <c r="K305" s="36"/>
      <c r="L305" s="129" t="s">
        <v>2318</v>
      </c>
      <c r="M305" s="76"/>
      <c r="N305" s="76"/>
      <c r="O305" s="76"/>
      <c r="P305" s="76"/>
      <c r="R305" s="76"/>
      <c r="S305" s="76"/>
      <c r="T305" s="76"/>
      <c r="U305" s="7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513472</v>
      </c>
      <c r="G306" s="117">
        <v>0</v>
      </c>
      <c r="H306" s="117">
        <v>101850</v>
      </c>
      <c r="I306" s="117">
        <v>0</v>
      </c>
      <c r="J306" s="117">
        <v>411622</v>
      </c>
      <c r="K306" s="36"/>
      <c r="L306" s="129" t="s">
        <v>2315</v>
      </c>
      <c r="M306" s="76"/>
      <c r="N306" s="76"/>
      <c r="O306" s="76"/>
      <c r="P306" s="76"/>
      <c r="R306" s="76"/>
      <c r="S306" s="76"/>
      <c r="T306" s="76"/>
      <c r="U306" s="7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5844708</v>
      </c>
      <c r="G307" s="117">
        <v>393601</v>
      </c>
      <c r="H307" s="117">
        <v>768454</v>
      </c>
      <c r="I307" s="117">
        <v>3316866</v>
      </c>
      <c r="J307" s="117">
        <v>1365787</v>
      </c>
      <c r="K307" s="36"/>
      <c r="L307" s="129" t="s">
        <v>2315</v>
      </c>
      <c r="M307" s="76"/>
      <c r="N307" s="76"/>
      <c r="O307" s="76"/>
      <c r="P307" s="76"/>
      <c r="R307" s="76"/>
      <c r="S307" s="76"/>
      <c r="T307" s="76"/>
      <c r="U307" s="7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95933</v>
      </c>
      <c r="G308" s="117">
        <v>0</v>
      </c>
      <c r="H308" s="117">
        <v>43450</v>
      </c>
      <c r="I308" s="117">
        <v>0</v>
      </c>
      <c r="J308" s="117">
        <v>52483</v>
      </c>
      <c r="K308" s="36"/>
      <c r="L308" s="129" t="s">
        <v>2315</v>
      </c>
      <c r="M308" s="76"/>
      <c r="N308" s="76"/>
      <c r="O308" s="76"/>
      <c r="P308" s="76"/>
      <c r="R308" s="76"/>
      <c r="S308" s="76"/>
      <c r="T308" s="76"/>
      <c r="U308" s="7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22824345</v>
      </c>
      <c r="G309" s="117">
        <v>3952601</v>
      </c>
      <c r="H309" s="117">
        <v>3178947</v>
      </c>
      <c r="I309" s="117">
        <v>700943</v>
      </c>
      <c r="J309" s="117">
        <v>14991854</v>
      </c>
      <c r="K309" s="36"/>
      <c r="L309" s="129" t="s">
        <v>2315</v>
      </c>
      <c r="M309" s="76"/>
      <c r="N309" s="76"/>
      <c r="O309" s="76"/>
      <c r="P309" s="76"/>
      <c r="R309" s="76"/>
      <c r="S309" s="76"/>
      <c r="T309" s="76"/>
      <c r="U309" s="7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11751459</v>
      </c>
      <c r="G310" s="117">
        <v>5326250</v>
      </c>
      <c r="H310" s="117">
        <v>3824196</v>
      </c>
      <c r="I310" s="117">
        <v>1599060</v>
      </c>
      <c r="J310" s="117">
        <v>1001953</v>
      </c>
      <c r="K310" s="36"/>
      <c r="L310" s="129" t="s">
        <v>2318</v>
      </c>
      <c r="M310" s="76"/>
      <c r="N310" s="76"/>
      <c r="O310" s="76"/>
      <c r="P310" s="76"/>
      <c r="R310" s="76"/>
      <c r="S310" s="76"/>
      <c r="T310" s="76"/>
      <c r="U310" s="7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192803</v>
      </c>
      <c r="G311" s="117">
        <v>0</v>
      </c>
      <c r="H311" s="117">
        <v>188875</v>
      </c>
      <c r="I311" s="117">
        <v>0</v>
      </c>
      <c r="J311" s="117">
        <v>3928</v>
      </c>
      <c r="K311" s="36"/>
      <c r="L311" s="129" t="s">
        <v>2315</v>
      </c>
      <c r="M311" s="76"/>
      <c r="N311" s="76"/>
      <c r="O311" s="76"/>
      <c r="P311" s="76"/>
      <c r="R311" s="76"/>
      <c r="S311" s="76"/>
      <c r="T311" s="76"/>
      <c r="U311" s="7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2691169</v>
      </c>
      <c r="G312" s="117">
        <v>661302</v>
      </c>
      <c r="H312" s="117">
        <v>1635076</v>
      </c>
      <c r="I312" s="117">
        <v>209435</v>
      </c>
      <c r="J312" s="117">
        <v>185356</v>
      </c>
      <c r="K312" s="36"/>
      <c r="L312" s="129" t="s">
        <v>2315</v>
      </c>
      <c r="M312" s="76"/>
      <c r="N312" s="76"/>
      <c r="O312" s="76"/>
      <c r="P312" s="76"/>
      <c r="R312" s="76"/>
      <c r="S312" s="76"/>
      <c r="T312" s="76"/>
      <c r="U312" s="7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2091297</v>
      </c>
      <c r="G313" s="117">
        <v>16000</v>
      </c>
      <c r="H313" s="117">
        <v>1393332</v>
      </c>
      <c r="I313" s="117">
        <v>164750</v>
      </c>
      <c r="J313" s="117">
        <v>517215</v>
      </c>
      <c r="K313" s="36"/>
      <c r="L313" s="129" t="s">
        <v>2315</v>
      </c>
      <c r="M313" s="76"/>
      <c r="N313" s="76"/>
      <c r="O313" s="76"/>
      <c r="P313" s="76"/>
      <c r="R313" s="76"/>
      <c r="S313" s="76"/>
      <c r="T313" s="76"/>
      <c r="U313" s="7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2515392</v>
      </c>
      <c r="G314" s="117">
        <v>827650</v>
      </c>
      <c r="H314" s="117">
        <v>1528141</v>
      </c>
      <c r="I314" s="117">
        <v>159600</v>
      </c>
      <c r="J314" s="117">
        <v>1</v>
      </c>
      <c r="K314" s="36"/>
      <c r="L314" s="129" t="s">
        <v>2318</v>
      </c>
      <c r="M314" s="76"/>
      <c r="N314" s="76"/>
      <c r="O314" s="76"/>
      <c r="P314" s="76"/>
      <c r="R314" s="76"/>
      <c r="S314" s="76"/>
      <c r="T314" s="76"/>
      <c r="U314" s="7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8721726</v>
      </c>
      <c r="G315" s="117">
        <v>317756</v>
      </c>
      <c r="H315" s="117">
        <v>2723318</v>
      </c>
      <c r="I315" s="117">
        <v>28700</v>
      </c>
      <c r="J315" s="117">
        <v>5651952</v>
      </c>
      <c r="K315" s="36"/>
      <c r="L315" s="129" t="s">
        <v>2315</v>
      </c>
      <c r="M315" s="76"/>
      <c r="N315" s="76"/>
      <c r="O315" s="76"/>
      <c r="P315" s="76"/>
      <c r="R315" s="76"/>
      <c r="S315" s="76"/>
      <c r="T315" s="76"/>
      <c r="U315" s="7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9674616</v>
      </c>
      <c r="G316" s="117">
        <v>3014941</v>
      </c>
      <c r="H316" s="117">
        <v>3468404</v>
      </c>
      <c r="I316" s="117">
        <v>0</v>
      </c>
      <c r="J316" s="117">
        <v>3191271</v>
      </c>
      <c r="K316" s="36"/>
      <c r="L316" s="129" t="s">
        <v>2315</v>
      </c>
      <c r="M316" s="76"/>
      <c r="N316" s="76"/>
      <c r="O316" s="76"/>
      <c r="P316" s="76"/>
      <c r="R316" s="76"/>
      <c r="S316" s="76"/>
      <c r="T316" s="76"/>
      <c r="U316" s="7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18208969</v>
      </c>
      <c r="G317" s="117">
        <v>3876980</v>
      </c>
      <c r="H317" s="117">
        <v>12043041</v>
      </c>
      <c r="I317" s="117">
        <v>712004</v>
      </c>
      <c r="J317" s="117">
        <v>1576944</v>
      </c>
      <c r="K317" s="36"/>
      <c r="L317" s="129" t="s">
        <v>2315</v>
      </c>
      <c r="M317" s="76"/>
      <c r="N317" s="76"/>
      <c r="O317" s="76"/>
      <c r="P317" s="76"/>
      <c r="R317" s="76"/>
      <c r="S317" s="76"/>
      <c r="T317" s="76"/>
      <c r="U317" s="7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2276772</v>
      </c>
      <c r="G318" s="117">
        <v>0</v>
      </c>
      <c r="H318" s="117">
        <v>1769304</v>
      </c>
      <c r="I318" s="117">
        <v>0</v>
      </c>
      <c r="J318" s="117">
        <v>507468</v>
      </c>
      <c r="K318" s="36"/>
      <c r="L318" s="129" t="s">
        <v>2315</v>
      </c>
      <c r="M318" s="76"/>
      <c r="N318" s="76"/>
      <c r="O318" s="76"/>
      <c r="P318" s="76"/>
      <c r="R318" s="76"/>
      <c r="S318" s="76"/>
      <c r="T318" s="76"/>
      <c r="U318" s="7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759388</v>
      </c>
      <c r="G319" s="117">
        <v>0</v>
      </c>
      <c r="H319" s="117">
        <v>602216</v>
      </c>
      <c r="I319" s="117">
        <v>0</v>
      </c>
      <c r="J319" s="117">
        <v>157172</v>
      </c>
      <c r="K319" s="36"/>
      <c r="L319" s="129" t="s">
        <v>2318</v>
      </c>
      <c r="M319" s="76"/>
      <c r="N319" s="76"/>
      <c r="O319" s="76"/>
      <c r="P319" s="76"/>
      <c r="R319" s="76"/>
      <c r="S319" s="76"/>
      <c r="T319" s="76"/>
      <c r="U319" s="7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10024920</v>
      </c>
      <c r="G320" s="117">
        <v>1332902</v>
      </c>
      <c r="H320" s="117">
        <v>4793841</v>
      </c>
      <c r="I320" s="117">
        <v>134600</v>
      </c>
      <c r="J320" s="117">
        <v>3763577</v>
      </c>
      <c r="K320" s="36"/>
      <c r="L320" s="129" t="s">
        <v>2318</v>
      </c>
      <c r="M320" s="76"/>
      <c r="N320" s="76"/>
      <c r="O320" s="76"/>
      <c r="P320" s="76"/>
      <c r="R320" s="76"/>
      <c r="S320" s="76"/>
      <c r="T320" s="76"/>
      <c r="U320" s="7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26910926</v>
      </c>
      <c r="G321" s="117">
        <v>1392650</v>
      </c>
      <c r="H321" s="117">
        <v>6007550</v>
      </c>
      <c r="I321" s="117">
        <v>5479062</v>
      </c>
      <c r="J321" s="117">
        <v>14031664</v>
      </c>
      <c r="K321" s="36"/>
      <c r="L321" s="129" t="s">
        <v>2315</v>
      </c>
      <c r="M321" s="76"/>
      <c r="N321" s="76"/>
      <c r="O321" s="76"/>
      <c r="P321" s="76"/>
      <c r="R321" s="76"/>
      <c r="S321" s="76"/>
      <c r="T321" s="76"/>
      <c r="U321" s="7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1913858</v>
      </c>
      <c r="G322" s="117">
        <v>0</v>
      </c>
      <c r="H322" s="117">
        <v>1433106</v>
      </c>
      <c r="I322" s="117">
        <v>227210</v>
      </c>
      <c r="J322" s="117">
        <v>253542</v>
      </c>
      <c r="K322" s="36"/>
      <c r="L322" s="129" t="s">
        <v>2315</v>
      </c>
      <c r="M322" s="76"/>
      <c r="N322" s="76"/>
      <c r="O322" s="76"/>
      <c r="P322" s="76"/>
      <c r="R322" s="76"/>
      <c r="S322" s="76"/>
      <c r="T322" s="76"/>
      <c r="U322" s="7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29" t="s">
        <v>2278</v>
      </c>
      <c r="M323" s="76"/>
      <c r="N323" s="76"/>
      <c r="O323" s="76"/>
      <c r="P323" s="76"/>
      <c r="R323" s="76"/>
      <c r="S323" s="76"/>
      <c r="T323" s="76"/>
      <c r="U323" s="7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95274559</v>
      </c>
      <c r="G324" s="117">
        <v>15509322</v>
      </c>
      <c r="H324" s="117">
        <v>12620142</v>
      </c>
      <c r="I324" s="117">
        <v>13320075</v>
      </c>
      <c r="J324" s="117">
        <v>53825020</v>
      </c>
      <c r="K324" s="36"/>
      <c r="L324" s="130" t="s">
        <v>2315</v>
      </c>
      <c r="M324" s="76"/>
      <c r="N324" s="76"/>
      <c r="O324" s="76"/>
      <c r="P324" s="76"/>
      <c r="R324" s="76"/>
      <c r="S324" s="76"/>
      <c r="T324" s="76"/>
      <c r="U324" s="7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6044866</v>
      </c>
      <c r="G325" s="117">
        <v>0</v>
      </c>
      <c r="H325" s="117">
        <v>3531334</v>
      </c>
      <c r="I325" s="117">
        <v>0</v>
      </c>
      <c r="J325" s="117">
        <v>2513532</v>
      </c>
      <c r="K325" s="36"/>
      <c r="L325" s="129" t="s">
        <v>2315</v>
      </c>
      <c r="M325" s="76"/>
      <c r="N325" s="76"/>
      <c r="O325" s="76"/>
      <c r="P325" s="76"/>
      <c r="R325" s="76"/>
      <c r="S325" s="76"/>
      <c r="T325" s="76"/>
      <c r="U325" s="7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15998534</v>
      </c>
      <c r="G326" s="117">
        <v>6601832</v>
      </c>
      <c r="H326" s="117">
        <v>3315088</v>
      </c>
      <c r="I326" s="117">
        <v>1906720</v>
      </c>
      <c r="J326" s="117">
        <v>4174894</v>
      </c>
      <c r="K326" s="36"/>
      <c r="L326" s="129" t="s">
        <v>2315</v>
      </c>
      <c r="M326" s="76"/>
      <c r="N326" s="76"/>
      <c r="O326" s="76"/>
      <c r="P326" s="76"/>
      <c r="R326" s="76"/>
      <c r="S326" s="76"/>
      <c r="T326" s="76"/>
      <c r="U326" s="7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16661851</v>
      </c>
      <c r="G327" s="117">
        <v>381250</v>
      </c>
      <c r="H327" s="117">
        <v>5018294</v>
      </c>
      <c r="I327" s="117">
        <v>4525223</v>
      </c>
      <c r="J327" s="117">
        <v>6737084</v>
      </c>
      <c r="K327" s="36"/>
      <c r="L327" s="129" t="s">
        <v>2315</v>
      </c>
      <c r="M327" s="76"/>
      <c r="N327" s="76"/>
      <c r="O327" s="76"/>
      <c r="P327" s="76"/>
      <c r="R327" s="76"/>
      <c r="S327" s="76"/>
      <c r="T327" s="76"/>
      <c r="U327" s="7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3875802</v>
      </c>
      <c r="G328" s="117">
        <v>697700</v>
      </c>
      <c r="H328" s="117">
        <v>1834696</v>
      </c>
      <c r="I328" s="117">
        <v>30000</v>
      </c>
      <c r="J328" s="117">
        <v>1313406</v>
      </c>
      <c r="K328" s="36"/>
      <c r="L328" s="129" t="s">
        <v>2318</v>
      </c>
      <c r="M328" s="76"/>
      <c r="N328" s="76"/>
      <c r="O328" s="76"/>
      <c r="P328" s="76"/>
      <c r="R328" s="76"/>
      <c r="S328" s="76"/>
      <c r="T328" s="76"/>
      <c r="U328" s="7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5655006</v>
      </c>
      <c r="G329" s="117">
        <v>169000</v>
      </c>
      <c r="H329" s="117">
        <v>1172754</v>
      </c>
      <c r="I329" s="117">
        <v>123995</v>
      </c>
      <c r="J329" s="117">
        <v>4189257</v>
      </c>
      <c r="K329" s="36"/>
      <c r="L329" s="129" t="s">
        <v>2315</v>
      </c>
      <c r="M329" s="76"/>
      <c r="N329" s="76"/>
      <c r="O329" s="76"/>
      <c r="P329" s="76"/>
      <c r="R329" s="76"/>
      <c r="S329" s="76"/>
      <c r="T329" s="76"/>
      <c r="U329" s="7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736918</v>
      </c>
      <c r="G330" s="117">
        <v>108000</v>
      </c>
      <c r="H330" s="117">
        <v>590916</v>
      </c>
      <c r="I330" s="117">
        <v>0</v>
      </c>
      <c r="J330" s="117">
        <v>38002</v>
      </c>
      <c r="K330" s="36"/>
      <c r="L330" s="129" t="s">
        <v>2318</v>
      </c>
      <c r="M330" s="76"/>
      <c r="N330" s="76"/>
      <c r="O330" s="76"/>
      <c r="P330" s="76"/>
      <c r="R330" s="76"/>
      <c r="S330" s="76"/>
      <c r="T330" s="76"/>
      <c r="U330" s="7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12961148</v>
      </c>
      <c r="G331" s="117">
        <v>1193710</v>
      </c>
      <c r="H331" s="117">
        <v>5143345</v>
      </c>
      <c r="I331" s="117">
        <v>357000</v>
      </c>
      <c r="J331" s="117">
        <v>6267093</v>
      </c>
      <c r="K331" s="36"/>
      <c r="L331" s="129" t="s">
        <v>2315</v>
      </c>
      <c r="M331" s="76"/>
      <c r="N331" s="76"/>
      <c r="O331" s="76"/>
      <c r="P331" s="76"/>
      <c r="R331" s="76"/>
      <c r="S331" s="76"/>
      <c r="T331" s="76"/>
      <c r="U331" s="7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64853318</v>
      </c>
      <c r="G332" s="117">
        <v>4317215</v>
      </c>
      <c r="H332" s="117">
        <v>11135987</v>
      </c>
      <c r="I332" s="117">
        <v>25765250</v>
      </c>
      <c r="J332" s="117">
        <v>23634866</v>
      </c>
      <c r="K332" s="36"/>
      <c r="L332" s="129" t="s">
        <v>2318</v>
      </c>
      <c r="M332" s="76"/>
      <c r="N332" s="76"/>
      <c r="O332" s="76"/>
      <c r="P332" s="76"/>
      <c r="R332" s="76"/>
      <c r="S332" s="76"/>
      <c r="T332" s="76"/>
      <c r="U332" s="7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5987685</v>
      </c>
      <c r="G333" s="117">
        <v>1</v>
      </c>
      <c r="H333" s="117">
        <v>5937683</v>
      </c>
      <c r="I333" s="117">
        <v>1</v>
      </c>
      <c r="J333" s="117">
        <v>50000</v>
      </c>
      <c r="K333" s="36"/>
      <c r="L333" s="129" t="s">
        <v>2315</v>
      </c>
      <c r="M333" s="76"/>
      <c r="N333" s="76"/>
      <c r="O333" s="76"/>
      <c r="P333" s="76"/>
      <c r="R333" s="76"/>
      <c r="S333" s="76"/>
      <c r="T333" s="76"/>
      <c r="U333" s="7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5661079</v>
      </c>
      <c r="G334" s="117">
        <v>3538620</v>
      </c>
      <c r="H334" s="117">
        <v>2082592</v>
      </c>
      <c r="I334" s="117">
        <v>0</v>
      </c>
      <c r="J334" s="117">
        <v>39867</v>
      </c>
      <c r="K334" s="36"/>
      <c r="L334" s="129" t="s">
        <v>2315</v>
      </c>
      <c r="M334" s="76"/>
      <c r="N334" s="76"/>
      <c r="O334" s="76"/>
      <c r="P334" s="76"/>
      <c r="R334" s="76"/>
      <c r="S334" s="76"/>
      <c r="T334" s="76"/>
      <c r="U334" s="7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380150</v>
      </c>
      <c r="G335" s="117">
        <v>0</v>
      </c>
      <c r="H335" s="117">
        <v>282292</v>
      </c>
      <c r="I335" s="117">
        <v>0</v>
      </c>
      <c r="J335" s="117">
        <v>97858</v>
      </c>
      <c r="K335" s="36"/>
      <c r="L335" s="129" t="s">
        <v>2315</v>
      </c>
      <c r="M335" s="76"/>
      <c r="N335" s="76"/>
      <c r="O335" s="76"/>
      <c r="P335" s="76"/>
      <c r="R335" s="76"/>
      <c r="S335" s="76"/>
      <c r="T335" s="76"/>
      <c r="U335" s="7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29" t="s">
        <v>2274</v>
      </c>
      <c r="M336" s="76"/>
      <c r="N336" s="76"/>
      <c r="O336" s="76"/>
      <c r="P336" s="76"/>
      <c r="R336" s="76"/>
      <c r="S336" s="76"/>
      <c r="T336" s="76"/>
      <c r="U336" s="7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5516496</v>
      </c>
      <c r="G337" s="117">
        <v>976600</v>
      </c>
      <c r="H337" s="117">
        <v>2584758</v>
      </c>
      <c r="I337" s="117">
        <v>313000</v>
      </c>
      <c r="J337" s="117">
        <v>1642138</v>
      </c>
      <c r="K337" s="36"/>
      <c r="L337" s="129" t="s">
        <v>2315</v>
      </c>
      <c r="M337" s="76"/>
      <c r="N337" s="76"/>
      <c r="O337" s="76"/>
      <c r="P337" s="76"/>
      <c r="R337" s="76"/>
      <c r="S337" s="76"/>
      <c r="T337" s="76"/>
      <c r="U337" s="7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7053555</v>
      </c>
      <c r="G338" s="117">
        <v>335200</v>
      </c>
      <c r="H338" s="117">
        <v>1635809</v>
      </c>
      <c r="I338" s="117">
        <v>0</v>
      </c>
      <c r="J338" s="117">
        <v>5082546</v>
      </c>
      <c r="K338" s="36"/>
      <c r="L338" s="129" t="s">
        <v>2318</v>
      </c>
      <c r="M338" s="76"/>
      <c r="N338" s="76"/>
      <c r="O338" s="76"/>
      <c r="P338" s="76"/>
      <c r="R338" s="76"/>
      <c r="S338" s="76"/>
      <c r="T338" s="76"/>
      <c r="U338" s="7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1966302</v>
      </c>
      <c r="G339" s="117">
        <v>368800</v>
      </c>
      <c r="H339" s="117">
        <v>989321</v>
      </c>
      <c r="I339" s="117">
        <v>0</v>
      </c>
      <c r="J339" s="117">
        <v>608181</v>
      </c>
      <c r="K339" s="36"/>
      <c r="L339" s="129" t="s">
        <v>2315</v>
      </c>
      <c r="M339" s="76"/>
      <c r="N339" s="76"/>
      <c r="O339" s="76"/>
      <c r="P339" s="76"/>
      <c r="R339" s="76"/>
      <c r="S339" s="76"/>
      <c r="T339" s="76"/>
      <c r="U339" s="7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40432984</v>
      </c>
      <c r="G340" s="117">
        <v>26344350</v>
      </c>
      <c r="H340" s="117">
        <v>6860856</v>
      </c>
      <c r="I340" s="117">
        <v>933802</v>
      </c>
      <c r="J340" s="117">
        <v>6293976</v>
      </c>
      <c r="K340" s="36"/>
      <c r="L340" s="129" t="s">
        <v>2315</v>
      </c>
      <c r="M340" s="76"/>
      <c r="N340" s="76"/>
      <c r="O340" s="76"/>
      <c r="P340" s="76"/>
      <c r="R340" s="76"/>
      <c r="S340" s="76"/>
      <c r="T340" s="76"/>
      <c r="U340" s="7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35503620</v>
      </c>
      <c r="G341" s="117">
        <v>1</v>
      </c>
      <c r="H341" s="117">
        <v>23632439</v>
      </c>
      <c r="I341" s="117">
        <v>0</v>
      </c>
      <c r="J341" s="117">
        <v>11871180</v>
      </c>
      <c r="K341" s="36"/>
      <c r="L341" s="129" t="s">
        <v>2315</v>
      </c>
      <c r="M341" s="76"/>
      <c r="N341" s="76"/>
      <c r="O341" s="76"/>
      <c r="P341" s="76"/>
      <c r="R341" s="76"/>
      <c r="S341" s="76"/>
      <c r="T341" s="76"/>
      <c r="U341" s="7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8951263</v>
      </c>
      <c r="G342" s="117">
        <v>415775</v>
      </c>
      <c r="H342" s="117">
        <v>5838881</v>
      </c>
      <c r="I342" s="117">
        <v>0</v>
      </c>
      <c r="J342" s="117">
        <v>2696607</v>
      </c>
      <c r="K342" s="36"/>
      <c r="L342" s="129" t="s">
        <v>2315</v>
      </c>
      <c r="M342" s="76"/>
      <c r="N342" s="76"/>
      <c r="O342" s="76"/>
      <c r="P342" s="76"/>
      <c r="R342" s="76"/>
      <c r="S342" s="76"/>
      <c r="T342" s="76"/>
      <c r="U342" s="7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4729775</v>
      </c>
      <c r="G343" s="117">
        <v>1144001</v>
      </c>
      <c r="H343" s="117">
        <v>1628741</v>
      </c>
      <c r="I343" s="117">
        <v>339480</v>
      </c>
      <c r="J343" s="117">
        <v>1617553</v>
      </c>
      <c r="K343" s="36"/>
      <c r="L343" s="129" t="s">
        <v>2274</v>
      </c>
      <c r="M343" s="76"/>
      <c r="N343" s="76"/>
      <c r="O343" s="76"/>
      <c r="P343" s="76"/>
      <c r="R343" s="76"/>
      <c r="S343" s="76"/>
      <c r="T343" s="76"/>
      <c r="U343" s="7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14629493</v>
      </c>
      <c r="G344" s="117">
        <v>269903</v>
      </c>
      <c r="H344" s="117">
        <v>4214545</v>
      </c>
      <c r="I344" s="117">
        <v>1027000</v>
      </c>
      <c r="J344" s="117">
        <v>9118045</v>
      </c>
      <c r="K344" s="36"/>
      <c r="L344" s="129" t="s">
        <v>2315</v>
      </c>
      <c r="M344" s="76"/>
      <c r="N344" s="76"/>
      <c r="O344" s="76"/>
      <c r="P344" s="76"/>
      <c r="R344" s="76"/>
      <c r="S344" s="76"/>
      <c r="T344" s="76"/>
      <c r="U344" s="7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9503207</v>
      </c>
      <c r="G345" s="117">
        <v>0</v>
      </c>
      <c r="H345" s="117">
        <v>1672123</v>
      </c>
      <c r="I345" s="117">
        <v>135000</v>
      </c>
      <c r="J345" s="117">
        <v>7696084</v>
      </c>
      <c r="K345" s="36"/>
      <c r="L345" s="129" t="s">
        <v>2274</v>
      </c>
      <c r="M345" s="76"/>
      <c r="N345" s="76"/>
      <c r="O345" s="76"/>
      <c r="P345" s="76"/>
      <c r="R345" s="76"/>
      <c r="S345" s="76"/>
      <c r="T345" s="76"/>
      <c r="U345" s="7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17765845</v>
      </c>
      <c r="G346" s="117">
        <v>759301</v>
      </c>
      <c r="H346" s="117">
        <v>11060879</v>
      </c>
      <c r="I346" s="117">
        <v>875051</v>
      </c>
      <c r="J346" s="117">
        <v>5070614</v>
      </c>
      <c r="K346" s="36"/>
      <c r="L346" s="129" t="s">
        <v>2315</v>
      </c>
      <c r="M346" s="76"/>
      <c r="N346" s="76"/>
      <c r="O346" s="76"/>
      <c r="P346" s="76"/>
      <c r="R346" s="76"/>
      <c r="S346" s="76"/>
      <c r="T346" s="76"/>
      <c r="U346" s="7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1464803</v>
      </c>
      <c r="G347" s="117">
        <v>0</v>
      </c>
      <c r="H347" s="117">
        <v>1223270</v>
      </c>
      <c r="I347" s="117">
        <v>0</v>
      </c>
      <c r="J347" s="117">
        <v>241533</v>
      </c>
      <c r="K347" s="36"/>
      <c r="L347" s="129" t="s">
        <v>2318</v>
      </c>
      <c r="M347" s="76"/>
      <c r="N347" s="76"/>
      <c r="O347" s="76"/>
      <c r="P347" s="76"/>
      <c r="R347" s="76"/>
      <c r="S347" s="76"/>
      <c r="T347" s="76"/>
      <c r="U347" s="7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42975765</v>
      </c>
      <c r="G348" s="117">
        <v>7681360</v>
      </c>
      <c r="H348" s="117">
        <v>6378907</v>
      </c>
      <c r="I348" s="117">
        <v>7</v>
      </c>
      <c r="J348" s="117">
        <v>28915491</v>
      </c>
      <c r="K348" s="36"/>
      <c r="L348" s="129" t="s">
        <v>2315</v>
      </c>
      <c r="M348" s="76"/>
      <c r="N348" s="76"/>
      <c r="O348" s="76"/>
      <c r="P348" s="76"/>
      <c r="R348" s="76"/>
      <c r="S348" s="76"/>
      <c r="T348" s="76"/>
      <c r="U348" s="7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17150204</v>
      </c>
      <c r="G349" s="117">
        <v>481200</v>
      </c>
      <c r="H349" s="117">
        <v>389272</v>
      </c>
      <c r="I349" s="117">
        <v>1200</v>
      </c>
      <c r="J349" s="117">
        <v>16278532</v>
      </c>
      <c r="K349" s="36"/>
      <c r="L349" s="129" t="s">
        <v>2315</v>
      </c>
      <c r="M349" s="76"/>
      <c r="N349" s="76"/>
      <c r="O349" s="76"/>
      <c r="P349" s="76"/>
      <c r="R349" s="76"/>
      <c r="S349" s="76"/>
      <c r="T349" s="76"/>
      <c r="U349" s="7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3141273</v>
      </c>
      <c r="G350" s="117">
        <v>216200</v>
      </c>
      <c r="H350" s="117">
        <v>1990534</v>
      </c>
      <c r="I350" s="117">
        <v>2500</v>
      </c>
      <c r="J350" s="117">
        <v>932039</v>
      </c>
      <c r="K350" s="36"/>
      <c r="L350" s="129" t="s">
        <v>2315</v>
      </c>
      <c r="M350" s="76"/>
      <c r="N350" s="76"/>
      <c r="O350" s="76"/>
      <c r="P350" s="76"/>
      <c r="R350" s="76"/>
      <c r="S350" s="76"/>
      <c r="T350" s="76"/>
      <c r="U350" s="7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2109356</v>
      </c>
      <c r="G351" s="117">
        <v>422052</v>
      </c>
      <c r="H351" s="117">
        <v>1268079</v>
      </c>
      <c r="I351" s="117">
        <v>1500</v>
      </c>
      <c r="J351" s="117">
        <v>417725</v>
      </c>
      <c r="K351" s="36"/>
      <c r="L351" s="129" t="s">
        <v>2315</v>
      </c>
      <c r="M351" s="76"/>
      <c r="N351" s="76"/>
      <c r="O351" s="76"/>
      <c r="P351" s="76"/>
      <c r="R351" s="76"/>
      <c r="S351" s="76"/>
      <c r="T351" s="76"/>
      <c r="U351" s="7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49659495</v>
      </c>
      <c r="G352" s="117">
        <v>5482514</v>
      </c>
      <c r="H352" s="117">
        <v>9136730</v>
      </c>
      <c r="I352" s="117">
        <v>5615541</v>
      </c>
      <c r="J352" s="117">
        <v>29424710</v>
      </c>
      <c r="K352" s="36"/>
      <c r="L352" s="129" t="s">
        <v>2315</v>
      </c>
      <c r="M352" s="76"/>
      <c r="N352" s="76"/>
      <c r="O352" s="76"/>
      <c r="P352" s="76"/>
      <c r="R352" s="76"/>
      <c r="S352" s="76"/>
      <c r="T352" s="76"/>
      <c r="U352" s="7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1986071</v>
      </c>
      <c r="G353" s="117">
        <v>30000</v>
      </c>
      <c r="H353" s="117">
        <v>1709265</v>
      </c>
      <c r="I353" s="117">
        <v>197756</v>
      </c>
      <c r="J353" s="117">
        <v>49050</v>
      </c>
      <c r="K353" s="36"/>
      <c r="L353" s="129" t="s">
        <v>2315</v>
      </c>
      <c r="M353" s="76"/>
      <c r="N353" s="76"/>
      <c r="O353" s="76"/>
      <c r="P353" s="76"/>
      <c r="R353" s="76"/>
      <c r="S353" s="76"/>
      <c r="T353" s="76"/>
      <c r="U353" s="7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523381</v>
      </c>
      <c r="G354" s="117">
        <v>0</v>
      </c>
      <c r="H354" s="117">
        <v>312907</v>
      </c>
      <c r="I354" s="117">
        <v>0</v>
      </c>
      <c r="J354" s="117">
        <v>210474</v>
      </c>
      <c r="K354" s="36"/>
      <c r="L354" s="129" t="s">
        <v>2315</v>
      </c>
      <c r="M354" s="76"/>
      <c r="N354" s="76"/>
      <c r="O354" s="76"/>
      <c r="P354" s="76"/>
      <c r="R354" s="76"/>
      <c r="S354" s="76"/>
      <c r="T354" s="76"/>
      <c r="U354" s="7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9344658</v>
      </c>
      <c r="G355" s="117">
        <v>301001</v>
      </c>
      <c r="H355" s="117">
        <v>2282676</v>
      </c>
      <c r="I355" s="117">
        <v>15200</v>
      </c>
      <c r="J355" s="117">
        <v>6745781</v>
      </c>
      <c r="K355" s="36"/>
      <c r="L355" s="129" t="s">
        <v>2315</v>
      </c>
      <c r="M355" s="76"/>
      <c r="N355" s="76"/>
      <c r="O355" s="76"/>
      <c r="P355" s="76"/>
      <c r="R355" s="76"/>
      <c r="S355" s="76"/>
      <c r="T355" s="76"/>
      <c r="U355" s="7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2466394</v>
      </c>
      <c r="G356" s="117">
        <v>849750</v>
      </c>
      <c r="H356" s="117">
        <v>1138689</v>
      </c>
      <c r="I356" s="117">
        <v>0</v>
      </c>
      <c r="J356" s="117">
        <v>477955</v>
      </c>
      <c r="K356" s="36"/>
      <c r="L356" s="129" t="s">
        <v>2315</v>
      </c>
      <c r="M356" s="76"/>
      <c r="N356" s="76"/>
      <c r="O356" s="76"/>
      <c r="P356" s="76"/>
      <c r="R356" s="76"/>
      <c r="S356" s="76"/>
      <c r="T356" s="76"/>
      <c r="U356" s="7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3089799</v>
      </c>
      <c r="G357" s="117">
        <v>1212225</v>
      </c>
      <c r="H357" s="117">
        <v>1574704</v>
      </c>
      <c r="I357" s="117">
        <v>16000</v>
      </c>
      <c r="J357" s="117">
        <v>286870</v>
      </c>
      <c r="K357" s="36"/>
      <c r="L357" s="129" t="s">
        <v>2315</v>
      </c>
      <c r="M357" s="76"/>
      <c r="N357" s="76"/>
      <c r="O357" s="76"/>
      <c r="P357" s="76"/>
      <c r="R357" s="76"/>
      <c r="S357" s="76"/>
      <c r="T357" s="76"/>
      <c r="U357" s="7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4855149</v>
      </c>
      <c r="G358" s="117">
        <v>1651450</v>
      </c>
      <c r="H358" s="117">
        <v>2876462</v>
      </c>
      <c r="I358" s="117">
        <v>74086</v>
      </c>
      <c r="J358" s="117">
        <v>253151</v>
      </c>
      <c r="K358" s="36"/>
      <c r="L358" s="129" t="s">
        <v>2315</v>
      </c>
      <c r="M358" s="76"/>
      <c r="N358" s="76"/>
      <c r="O358" s="76"/>
      <c r="P358" s="76"/>
      <c r="R358" s="76"/>
      <c r="S358" s="76"/>
      <c r="T358" s="76"/>
      <c r="U358" s="7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3206754</v>
      </c>
      <c r="G359" s="117">
        <v>1183300</v>
      </c>
      <c r="H359" s="117">
        <v>1973756</v>
      </c>
      <c r="I359" s="117">
        <v>0</v>
      </c>
      <c r="J359" s="117">
        <v>49698</v>
      </c>
      <c r="K359" s="36"/>
      <c r="L359" s="129" t="s">
        <v>2315</v>
      </c>
      <c r="M359" s="76"/>
      <c r="N359" s="76"/>
      <c r="O359" s="76"/>
      <c r="P359" s="76"/>
      <c r="R359" s="76"/>
      <c r="S359" s="76"/>
      <c r="T359" s="76"/>
      <c r="U359" s="7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1877176</v>
      </c>
      <c r="G360" s="117">
        <v>192465</v>
      </c>
      <c r="H360" s="117">
        <v>1375206</v>
      </c>
      <c r="I360" s="117">
        <v>81000</v>
      </c>
      <c r="J360" s="117">
        <v>228505</v>
      </c>
      <c r="K360" s="36"/>
      <c r="L360" s="129" t="s">
        <v>2315</v>
      </c>
      <c r="M360" s="76"/>
      <c r="N360" s="76"/>
      <c r="O360" s="76"/>
      <c r="P360" s="76"/>
      <c r="R360" s="76"/>
      <c r="S360" s="76"/>
      <c r="T360" s="76"/>
      <c r="U360" s="7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5374147</v>
      </c>
      <c r="G361" s="117">
        <v>1452001</v>
      </c>
      <c r="H361" s="117">
        <v>3105523</v>
      </c>
      <c r="I361" s="117">
        <v>120001</v>
      </c>
      <c r="J361" s="117">
        <v>696622</v>
      </c>
      <c r="K361" s="36"/>
      <c r="L361" s="129" t="s">
        <v>2315</v>
      </c>
      <c r="M361" s="76"/>
      <c r="N361" s="76"/>
      <c r="O361" s="76"/>
      <c r="P361" s="76"/>
      <c r="R361" s="76"/>
      <c r="S361" s="76"/>
      <c r="T361" s="76"/>
      <c r="U361" s="7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4735688</v>
      </c>
      <c r="G362" s="117">
        <v>2650703</v>
      </c>
      <c r="H362" s="117">
        <v>1980784</v>
      </c>
      <c r="I362" s="117">
        <v>0</v>
      </c>
      <c r="J362" s="117">
        <v>104201</v>
      </c>
      <c r="K362" s="36"/>
      <c r="L362" s="129" t="s">
        <v>2315</v>
      </c>
      <c r="M362" s="76"/>
      <c r="N362" s="76"/>
      <c r="O362" s="76"/>
      <c r="P362" s="76"/>
      <c r="R362" s="76"/>
      <c r="S362" s="76"/>
      <c r="T362" s="76"/>
      <c r="U362" s="7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9659698</v>
      </c>
      <c r="G363" s="117">
        <v>1848465</v>
      </c>
      <c r="H363" s="117">
        <v>1901180</v>
      </c>
      <c r="I363" s="117">
        <v>643100</v>
      </c>
      <c r="J363" s="117">
        <v>5266953</v>
      </c>
      <c r="K363" s="36"/>
      <c r="L363" s="129" t="s">
        <v>2315</v>
      </c>
      <c r="M363" s="76"/>
      <c r="N363" s="76"/>
      <c r="O363" s="76"/>
      <c r="P363" s="76"/>
      <c r="R363" s="76"/>
      <c r="S363" s="76"/>
      <c r="T363" s="76"/>
      <c r="U363" s="7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678667</v>
      </c>
      <c r="G364" s="117">
        <v>461500</v>
      </c>
      <c r="H364" s="117">
        <v>172267</v>
      </c>
      <c r="I364" s="117">
        <v>10300</v>
      </c>
      <c r="J364" s="117">
        <v>34600</v>
      </c>
      <c r="K364" s="36"/>
      <c r="L364" s="129" t="s">
        <v>2315</v>
      </c>
      <c r="M364" s="76"/>
      <c r="N364" s="76"/>
      <c r="O364" s="76"/>
      <c r="P364" s="76"/>
      <c r="R364" s="76"/>
      <c r="S364" s="76"/>
      <c r="T364" s="76"/>
      <c r="U364" s="7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5966330</v>
      </c>
      <c r="G365" s="117">
        <v>2721335</v>
      </c>
      <c r="H365" s="117">
        <v>3230445</v>
      </c>
      <c r="I365" s="117">
        <v>0</v>
      </c>
      <c r="J365" s="117">
        <v>14550</v>
      </c>
      <c r="K365" s="36"/>
      <c r="L365" s="129" t="s">
        <v>2315</v>
      </c>
      <c r="M365" s="76"/>
      <c r="N365" s="76"/>
      <c r="O365" s="76"/>
      <c r="P365" s="76"/>
      <c r="R365" s="76"/>
      <c r="S365" s="76"/>
      <c r="T365" s="76"/>
      <c r="U365" s="7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78421</v>
      </c>
      <c r="G366" s="117">
        <v>0</v>
      </c>
      <c r="H366" s="117">
        <v>34519</v>
      </c>
      <c r="I366" s="117">
        <v>0</v>
      </c>
      <c r="J366" s="117">
        <v>43902</v>
      </c>
      <c r="K366" s="36"/>
      <c r="L366" s="129" t="s">
        <v>2315</v>
      </c>
      <c r="M366" s="76"/>
      <c r="N366" s="76"/>
      <c r="O366" s="76"/>
      <c r="P366" s="76"/>
      <c r="R366" s="76"/>
      <c r="S366" s="76"/>
      <c r="T366" s="76"/>
      <c r="U366" s="7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7291669</v>
      </c>
      <c r="G367" s="117">
        <v>147210</v>
      </c>
      <c r="H367" s="117">
        <v>572805</v>
      </c>
      <c r="I367" s="117">
        <v>2001</v>
      </c>
      <c r="J367" s="117">
        <v>6569653</v>
      </c>
      <c r="K367" s="36"/>
      <c r="L367" s="129" t="s">
        <v>2315</v>
      </c>
      <c r="M367" s="76"/>
      <c r="N367" s="76"/>
      <c r="O367" s="76"/>
      <c r="P367" s="76"/>
      <c r="R367" s="76"/>
      <c r="S367" s="76"/>
      <c r="T367" s="76"/>
      <c r="U367" s="7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21562499</v>
      </c>
      <c r="G368" s="117">
        <v>3095850</v>
      </c>
      <c r="H368" s="117">
        <v>4728021</v>
      </c>
      <c r="I368" s="117">
        <v>2312500</v>
      </c>
      <c r="J368" s="117">
        <v>11426128</v>
      </c>
      <c r="K368" s="36"/>
      <c r="L368" s="129" t="s">
        <v>2318</v>
      </c>
      <c r="M368" s="76"/>
      <c r="N368" s="76"/>
      <c r="O368" s="76"/>
      <c r="P368" s="76"/>
      <c r="R368" s="76"/>
      <c r="S368" s="76"/>
      <c r="T368" s="76"/>
      <c r="U368" s="7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7691999</v>
      </c>
      <c r="G369" s="117">
        <v>805200</v>
      </c>
      <c r="H369" s="117">
        <v>1787199</v>
      </c>
      <c r="I369" s="117">
        <v>0</v>
      </c>
      <c r="J369" s="117">
        <v>5099600</v>
      </c>
      <c r="K369" s="36"/>
      <c r="L369" s="129" t="s">
        <v>2274</v>
      </c>
      <c r="M369" s="76"/>
      <c r="N369" s="76"/>
      <c r="O369" s="76"/>
      <c r="P369" s="76"/>
      <c r="R369" s="76"/>
      <c r="S369" s="76"/>
      <c r="T369" s="76"/>
      <c r="U369" s="7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6692639</v>
      </c>
      <c r="G370" s="117">
        <v>786910</v>
      </c>
      <c r="H370" s="117">
        <v>3515803</v>
      </c>
      <c r="I370" s="117">
        <v>0</v>
      </c>
      <c r="J370" s="117">
        <v>2389926</v>
      </c>
      <c r="K370" s="36"/>
      <c r="L370" s="129" t="s">
        <v>2318</v>
      </c>
      <c r="M370" s="76"/>
      <c r="N370" s="76"/>
      <c r="O370" s="76"/>
      <c r="P370" s="76"/>
      <c r="R370" s="76"/>
      <c r="S370" s="76"/>
      <c r="T370" s="76"/>
      <c r="U370" s="7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22844700</v>
      </c>
      <c r="G371" s="117">
        <v>10724873</v>
      </c>
      <c r="H371" s="117">
        <v>7826552</v>
      </c>
      <c r="I371" s="117">
        <v>585219</v>
      </c>
      <c r="J371" s="117">
        <v>3708056</v>
      </c>
      <c r="K371" s="36"/>
      <c r="L371" s="129" t="s">
        <v>2318</v>
      </c>
      <c r="M371" s="76"/>
      <c r="N371" s="76"/>
      <c r="O371" s="76"/>
      <c r="P371" s="76"/>
      <c r="R371" s="76"/>
      <c r="S371" s="76"/>
      <c r="T371" s="76"/>
      <c r="U371" s="7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615265</v>
      </c>
      <c r="G372" s="117">
        <v>0</v>
      </c>
      <c r="H372" s="117">
        <v>579465</v>
      </c>
      <c r="I372" s="117">
        <v>0</v>
      </c>
      <c r="J372" s="117">
        <v>35800</v>
      </c>
      <c r="K372" s="36"/>
      <c r="L372" s="129" t="s">
        <v>2315</v>
      </c>
      <c r="M372" s="76"/>
      <c r="N372" s="76"/>
      <c r="O372" s="76"/>
      <c r="P372" s="76"/>
      <c r="R372" s="76"/>
      <c r="S372" s="76"/>
      <c r="T372" s="76"/>
      <c r="U372" s="7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3271936</v>
      </c>
      <c r="G373" s="117">
        <v>1343827</v>
      </c>
      <c r="H373" s="117">
        <v>1852259</v>
      </c>
      <c r="I373" s="117">
        <v>0</v>
      </c>
      <c r="J373" s="117">
        <v>75850</v>
      </c>
      <c r="K373" s="36"/>
      <c r="L373" s="129" t="s">
        <v>2274</v>
      </c>
      <c r="M373" s="76"/>
      <c r="N373" s="76"/>
      <c r="O373" s="76"/>
      <c r="P373" s="76"/>
      <c r="R373" s="76"/>
      <c r="S373" s="76"/>
      <c r="T373" s="76"/>
      <c r="U373" s="7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1331874</v>
      </c>
      <c r="G374" s="117">
        <v>57575</v>
      </c>
      <c r="H374" s="117">
        <v>604116</v>
      </c>
      <c r="I374" s="117">
        <v>15000</v>
      </c>
      <c r="J374" s="117">
        <v>655183</v>
      </c>
      <c r="K374" s="36"/>
      <c r="L374" s="129" t="s">
        <v>2315</v>
      </c>
      <c r="M374" s="76"/>
      <c r="N374" s="76"/>
      <c r="O374" s="76"/>
      <c r="P374" s="76"/>
      <c r="R374" s="76"/>
      <c r="S374" s="76"/>
      <c r="T374" s="76"/>
      <c r="U374" s="7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8988223</v>
      </c>
      <c r="G375" s="117">
        <v>3519696</v>
      </c>
      <c r="H375" s="117">
        <v>2362274</v>
      </c>
      <c r="I375" s="117">
        <v>0</v>
      </c>
      <c r="J375" s="117">
        <v>3106253</v>
      </c>
      <c r="K375" s="36"/>
      <c r="L375" s="129" t="s">
        <v>2315</v>
      </c>
      <c r="M375" s="76"/>
      <c r="N375" s="76"/>
      <c r="O375" s="76"/>
      <c r="P375" s="76"/>
      <c r="R375" s="76"/>
      <c r="S375" s="76"/>
      <c r="T375" s="76"/>
      <c r="U375" s="7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620000</v>
      </c>
      <c r="G376" s="117">
        <v>12400</v>
      </c>
      <c r="H376" s="117">
        <v>562600</v>
      </c>
      <c r="I376" s="117">
        <v>0</v>
      </c>
      <c r="J376" s="117">
        <v>45000</v>
      </c>
      <c r="K376" s="36"/>
      <c r="L376" s="129" t="s">
        <v>2318</v>
      </c>
      <c r="M376" s="76"/>
      <c r="N376" s="76"/>
      <c r="O376" s="76"/>
      <c r="P376" s="76"/>
      <c r="R376" s="76"/>
      <c r="S376" s="76"/>
      <c r="T376" s="76"/>
      <c r="U376" s="7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10308471</v>
      </c>
      <c r="G377" s="117">
        <v>1081950</v>
      </c>
      <c r="H377" s="117">
        <v>6300560</v>
      </c>
      <c r="I377" s="117">
        <v>72650</v>
      </c>
      <c r="J377" s="117">
        <v>2853311</v>
      </c>
      <c r="K377" s="36"/>
      <c r="L377" s="129" t="s">
        <v>2315</v>
      </c>
      <c r="M377" s="76"/>
      <c r="N377" s="76"/>
      <c r="O377" s="76"/>
      <c r="P377" s="76"/>
      <c r="R377" s="76"/>
      <c r="S377" s="76"/>
      <c r="T377" s="76"/>
      <c r="U377" s="7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11369323</v>
      </c>
      <c r="G378" s="117">
        <v>10505</v>
      </c>
      <c r="H378" s="117">
        <v>9248409</v>
      </c>
      <c r="I378" s="117">
        <v>1524201</v>
      </c>
      <c r="J378" s="117">
        <v>586208</v>
      </c>
      <c r="K378" s="36"/>
      <c r="L378" s="129" t="s">
        <v>2315</v>
      </c>
      <c r="N378" s="76"/>
      <c r="O378" s="76"/>
      <c r="P378" s="76"/>
      <c r="R378" s="76"/>
      <c r="S378" s="76"/>
      <c r="T378" s="76"/>
      <c r="U378" s="7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9003718</v>
      </c>
      <c r="G379" s="117">
        <v>4678568</v>
      </c>
      <c r="H379" s="117">
        <v>3804227</v>
      </c>
      <c r="I379" s="117">
        <v>26400</v>
      </c>
      <c r="J379" s="117">
        <v>494523</v>
      </c>
      <c r="K379" s="36"/>
      <c r="L379" s="129" t="s">
        <v>2318</v>
      </c>
      <c r="M379" s="76"/>
      <c r="N379" s="76"/>
      <c r="O379" s="76"/>
      <c r="P379" s="76"/>
      <c r="R379" s="76"/>
      <c r="S379" s="76"/>
      <c r="T379" s="76"/>
      <c r="U379" s="7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14454963</v>
      </c>
      <c r="G380" s="117">
        <v>1603334</v>
      </c>
      <c r="H380" s="117">
        <v>7342303</v>
      </c>
      <c r="I380" s="117">
        <v>2301475</v>
      </c>
      <c r="J380" s="117">
        <v>3207851</v>
      </c>
      <c r="K380" s="36"/>
      <c r="L380" s="129" t="s">
        <v>2315</v>
      </c>
      <c r="M380" s="76"/>
      <c r="N380" s="76"/>
      <c r="O380" s="76"/>
      <c r="P380" s="76"/>
      <c r="R380" s="76"/>
      <c r="S380" s="76"/>
      <c r="T380" s="76"/>
      <c r="U380" s="7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1041193</v>
      </c>
      <c r="G381" s="117">
        <v>0</v>
      </c>
      <c r="H381" s="117">
        <v>797944</v>
      </c>
      <c r="I381" s="117">
        <v>0</v>
      </c>
      <c r="J381" s="117">
        <v>243249</v>
      </c>
      <c r="K381" s="36"/>
      <c r="L381" s="129" t="s">
        <v>2315</v>
      </c>
      <c r="M381" s="76"/>
      <c r="N381" s="76"/>
      <c r="O381" s="76"/>
      <c r="P381" s="76"/>
      <c r="R381" s="76"/>
      <c r="S381" s="76"/>
      <c r="T381" s="76"/>
      <c r="U381" s="7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5669534</v>
      </c>
      <c r="G382" s="117">
        <v>1395040</v>
      </c>
      <c r="H382" s="117">
        <v>2677244</v>
      </c>
      <c r="I382" s="117">
        <v>326001</v>
      </c>
      <c r="J382" s="117">
        <v>1271249</v>
      </c>
      <c r="K382" s="36"/>
      <c r="L382" s="129" t="s">
        <v>2315</v>
      </c>
      <c r="M382" s="76"/>
      <c r="N382" s="76"/>
      <c r="O382" s="76"/>
      <c r="P382" s="76"/>
      <c r="R382" s="76"/>
      <c r="S382" s="76"/>
      <c r="T382" s="76"/>
      <c r="U382" s="7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58107733</v>
      </c>
      <c r="G383" s="117">
        <v>5410007</v>
      </c>
      <c r="H383" s="117">
        <v>14363959</v>
      </c>
      <c r="I383" s="117">
        <v>103882</v>
      </c>
      <c r="J383" s="117">
        <v>38229885</v>
      </c>
      <c r="K383" s="36"/>
      <c r="L383" s="129" t="s">
        <v>2318</v>
      </c>
      <c r="M383" s="76"/>
      <c r="N383" s="76"/>
      <c r="O383" s="76"/>
      <c r="P383" s="76"/>
      <c r="R383" s="76"/>
      <c r="S383" s="76"/>
      <c r="T383" s="76"/>
      <c r="U383" s="7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5132840</v>
      </c>
      <c r="G384" s="117">
        <v>1589668</v>
      </c>
      <c r="H384" s="117">
        <v>1288978</v>
      </c>
      <c r="I384" s="117">
        <v>1381202</v>
      </c>
      <c r="J384" s="117">
        <v>872992</v>
      </c>
      <c r="K384" s="36"/>
      <c r="L384" s="129" t="s">
        <v>2318</v>
      </c>
      <c r="M384" s="76"/>
      <c r="N384" s="76"/>
      <c r="O384" s="76"/>
      <c r="P384" s="76"/>
      <c r="R384" s="76"/>
      <c r="S384" s="76"/>
      <c r="T384" s="76"/>
      <c r="U384" s="7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7861564</v>
      </c>
      <c r="G385" s="117">
        <v>3122141</v>
      </c>
      <c r="H385" s="117">
        <v>4229418</v>
      </c>
      <c r="I385" s="117">
        <v>6000</v>
      </c>
      <c r="J385" s="117">
        <v>504005</v>
      </c>
      <c r="K385" s="36"/>
      <c r="L385" s="129" t="s">
        <v>2318</v>
      </c>
      <c r="M385" s="76"/>
      <c r="N385" s="76"/>
      <c r="O385" s="76"/>
      <c r="P385" s="76"/>
      <c r="R385" s="76"/>
      <c r="S385" s="76"/>
      <c r="T385" s="76"/>
      <c r="U385" s="7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18788549</v>
      </c>
      <c r="G386" s="117">
        <v>5986851</v>
      </c>
      <c r="H386" s="117">
        <v>4538975</v>
      </c>
      <c r="I386" s="117">
        <v>3647351</v>
      </c>
      <c r="J386" s="117">
        <v>4615372</v>
      </c>
      <c r="K386" s="36"/>
      <c r="L386" s="129" t="s">
        <v>2315</v>
      </c>
      <c r="M386" s="76"/>
      <c r="N386" s="76"/>
      <c r="O386" s="76"/>
      <c r="P386" s="76"/>
      <c r="R386" s="76"/>
      <c r="S386" s="76"/>
      <c r="T386" s="76"/>
      <c r="U386" s="7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2449530</v>
      </c>
      <c r="G387" s="117">
        <v>1239927</v>
      </c>
      <c r="H387" s="117">
        <v>770853</v>
      </c>
      <c r="I387" s="117">
        <v>1600</v>
      </c>
      <c r="J387" s="117">
        <v>437150</v>
      </c>
      <c r="K387" s="36"/>
      <c r="L387" s="129" t="s">
        <v>2318</v>
      </c>
      <c r="M387" s="76"/>
      <c r="N387" s="76"/>
      <c r="O387" s="76"/>
      <c r="P387" s="76"/>
      <c r="R387" s="76"/>
      <c r="S387" s="76"/>
      <c r="T387" s="76"/>
      <c r="U387" s="7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3502727</v>
      </c>
      <c r="G388" s="117">
        <v>472000</v>
      </c>
      <c r="H388" s="117">
        <v>1964929</v>
      </c>
      <c r="I388" s="117">
        <v>0</v>
      </c>
      <c r="J388" s="117">
        <v>1065798</v>
      </c>
      <c r="K388" s="36"/>
      <c r="L388" s="129" t="s">
        <v>2318</v>
      </c>
      <c r="M388" s="76"/>
      <c r="N388" s="76"/>
      <c r="O388" s="76"/>
      <c r="P388" s="76"/>
      <c r="R388" s="76"/>
      <c r="S388" s="76"/>
      <c r="T388" s="76"/>
      <c r="U388" s="7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19985139</v>
      </c>
      <c r="G389" s="117">
        <v>4603550</v>
      </c>
      <c r="H389" s="117">
        <v>12252308</v>
      </c>
      <c r="I389" s="117">
        <v>870500</v>
      </c>
      <c r="J389" s="117">
        <v>2258781</v>
      </c>
      <c r="K389" s="36"/>
      <c r="L389" s="129" t="s">
        <v>2315</v>
      </c>
      <c r="M389" s="76"/>
      <c r="N389" s="76"/>
      <c r="O389" s="76"/>
      <c r="P389" s="76"/>
      <c r="R389" s="76"/>
      <c r="S389" s="76"/>
      <c r="T389" s="76"/>
      <c r="U389" s="7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3095472</v>
      </c>
      <c r="G390" s="117">
        <v>843900</v>
      </c>
      <c r="H390" s="117">
        <v>1650654</v>
      </c>
      <c r="I390" s="117">
        <v>0</v>
      </c>
      <c r="J390" s="117">
        <v>600918</v>
      </c>
      <c r="K390" s="36"/>
      <c r="L390" s="129" t="s">
        <v>2315</v>
      </c>
      <c r="M390" s="76"/>
      <c r="N390" s="76"/>
      <c r="O390" s="76"/>
      <c r="P390" s="76"/>
      <c r="R390" s="76"/>
      <c r="S390" s="76"/>
      <c r="T390" s="76"/>
      <c r="U390" s="7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3398793</v>
      </c>
      <c r="G391" s="117">
        <v>0</v>
      </c>
      <c r="H391" s="117">
        <v>2853067</v>
      </c>
      <c r="I391" s="117">
        <v>0</v>
      </c>
      <c r="J391" s="117">
        <v>545726</v>
      </c>
      <c r="K391" s="36"/>
      <c r="L391" s="129" t="s">
        <v>2315</v>
      </c>
      <c r="M391" s="76"/>
      <c r="N391" s="76"/>
      <c r="O391" s="76"/>
      <c r="P391" s="76"/>
      <c r="R391" s="76"/>
      <c r="S391" s="76"/>
      <c r="T391" s="76"/>
      <c r="U391" s="7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5987635</v>
      </c>
      <c r="G392" s="117">
        <v>487300</v>
      </c>
      <c r="H392" s="117">
        <v>1718419</v>
      </c>
      <c r="I392" s="117">
        <v>685080</v>
      </c>
      <c r="J392" s="117">
        <v>3096836</v>
      </c>
      <c r="K392" s="36"/>
      <c r="L392" s="129" t="s">
        <v>2315</v>
      </c>
      <c r="M392" s="76"/>
      <c r="N392" s="76"/>
      <c r="O392" s="76"/>
      <c r="P392" s="76"/>
      <c r="R392" s="76"/>
      <c r="S392" s="76"/>
      <c r="T392" s="76"/>
      <c r="U392" s="7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86380</v>
      </c>
      <c r="G393" s="117">
        <v>0</v>
      </c>
      <c r="H393" s="117">
        <v>81450</v>
      </c>
      <c r="I393" s="117">
        <v>0</v>
      </c>
      <c r="J393" s="117">
        <v>4930</v>
      </c>
      <c r="K393" s="36"/>
      <c r="L393" s="129" t="s">
        <v>2315</v>
      </c>
      <c r="M393" s="76"/>
      <c r="N393" s="76"/>
      <c r="O393" s="76"/>
      <c r="P393" s="76"/>
      <c r="R393" s="76"/>
      <c r="S393" s="76"/>
      <c r="T393" s="76"/>
      <c r="U393" s="7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21141748</v>
      </c>
      <c r="G394" s="117">
        <v>15591641</v>
      </c>
      <c r="H394" s="117">
        <v>5437832</v>
      </c>
      <c r="I394" s="117">
        <v>0</v>
      </c>
      <c r="J394" s="117">
        <v>112275</v>
      </c>
      <c r="K394" s="36"/>
      <c r="L394" s="129" t="s">
        <v>2315</v>
      </c>
      <c r="M394" s="76"/>
      <c r="N394" s="76"/>
      <c r="O394" s="76"/>
      <c r="P394" s="76"/>
      <c r="R394" s="76"/>
      <c r="S394" s="76"/>
      <c r="T394" s="76"/>
      <c r="U394" s="7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467410</v>
      </c>
      <c r="G395" s="117">
        <v>0</v>
      </c>
      <c r="H395" s="117">
        <v>165210</v>
      </c>
      <c r="I395" s="117">
        <v>0</v>
      </c>
      <c r="J395" s="117">
        <v>302200</v>
      </c>
      <c r="K395" s="36"/>
      <c r="L395" s="129" t="s">
        <v>2274</v>
      </c>
      <c r="M395" s="76"/>
      <c r="N395" s="76"/>
      <c r="O395" s="76"/>
      <c r="P395" s="76"/>
      <c r="R395" s="76"/>
      <c r="S395" s="76"/>
      <c r="T395" s="76"/>
      <c r="U395" s="7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6782274</v>
      </c>
      <c r="G396" s="117">
        <v>4624019</v>
      </c>
      <c r="H396" s="117">
        <v>1856555</v>
      </c>
      <c r="I396" s="117">
        <v>210700</v>
      </c>
      <c r="J396" s="117">
        <v>91000</v>
      </c>
      <c r="K396" s="36"/>
      <c r="L396" s="129" t="s">
        <v>2318</v>
      </c>
      <c r="M396" s="76"/>
      <c r="N396" s="76"/>
      <c r="O396" s="76"/>
      <c r="P396" s="76"/>
      <c r="R396" s="76"/>
      <c r="S396" s="76"/>
      <c r="T396" s="76"/>
      <c r="U396" s="7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2628589</v>
      </c>
      <c r="G397" s="117">
        <v>360000</v>
      </c>
      <c r="H397" s="117">
        <v>1584415</v>
      </c>
      <c r="I397" s="117">
        <v>15000</v>
      </c>
      <c r="J397" s="117">
        <v>669174</v>
      </c>
      <c r="K397" s="36"/>
      <c r="L397" s="129" t="s">
        <v>2318</v>
      </c>
      <c r="M397" s="76"/>
      <c r="N397" s="76"/>
      <c r="O397" s="76"/>
      <c r="P397" s="76"/>
      <c r="R397" s="76"/>
      <c r="S397" s="76"/>
      <c r="T397" s="76"/>
      <c r="U397" s="7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58876</v>
      </c>
      <c r="G398" s="117">
        <v>0</v>
      </c>
      <c r="H398" s="117">
        <v>58876</v>
      </c>
      <c r="I398" s="117">
        <v>0</v>
      </c>
      <c r="J398" s="117">
        <v>0</v>
      </c>
      <c r="K398" s="36"/>
      <c r="L398" s="129" t="s">
        <v>2318</v>
      </c>
      <c r="M398" s="76"/>
      <c r="N398" s="76"/>
      <c r="O398" s="76"/>
      <c r="P398" s="76"/>
      <c r="R398" s="76"/>
      <c r="S398" s="76"/>
      <c r="T398" s="76"/>
      <c r="U398" s="7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323796</v>
      </c>
      <c r="G399" s="117">
        <v>0</v>
      </c>
      <c r="H399" s="117">
        <v>275622</v>
      </c>
      <c r="I399" s="117">
        <v>0</v>
      </c>
      <c r="J399" s="117">
        <v>48174</v>
      </c>
      <c r="K399" s="36"/>
      <c r="L399" s="129" t="s">
        <v>2318</v>
      </c>
      <c r="M399" s="76"/>
      <c r="N399" s="76"/>
      <c r="O399" s="76"/>
      <c r="P399" s="76"/>
      <c r="R399" s="76"/>
      <c r="S399" s="76"/>
      <c r="T399" s="76"/>
      <c r="U399" s="7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9176359</v>
      </c>
      <c r="G400" s="117">
        <v>5169080</v>
      </c>
      <c r="H400" s="117">
        <v>3248031</v>
      </c>
      <c r="I400" s="117">
        <v>354800</v>
      </c>
      <c r="J400" s="117">
        <v>404448</v>
      </c>
      <c r="K400" s="36"/>
      <c r="L400" s="129" t="s">
        <v>2315</v>
      </c>
      <c r="M400" s="76"/>
      <c r="N400" s="76"/>
      <c r="O400" s="76"/>
      <c r="P400" s="76"/>
      <c r="R400" s="76"/>
      <c r="S400" s="76"/>
      <c r="T400" s="76"/>
      <c r="U400" s="7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3291089</v>
      </c>
      <c r="G401" s="117">
        <v>1219301</v>
      </c>
      <c r="H401" s="117">
        <v>1107589</v>
      </c>
      <c r="I401" s="117">
        <v>896395</v>
      </c>
      <c r="J401" s="117">
        <v>67804</v>
      </c>
      <c r="K401" s="36"/>
      <c r="L401" s="129" t="s">
        <v>2315</v>
      </c>
      <c r="M401" s="76"/>
      <c r="N401" s="76"/>
      <c r="O401" s="76"/>
      <c r="P401" s="76"/>
      <c r="R401" s="76"/>
      <c r="S401" s="76"/>
      <c r="T401" s="76"/>
      <c r="U401" s="7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4887563</v>
      </c>
      <c r="G402" s="117">
        <v>1218823</v>
      </c>
      <c r="H402" s="117">
        <v>3591106</v>
      </c>
      <c r="I402" s="117">
        <v>0</v>
      </c>
      <c r="J402" s="117">
        <v>77634</v>
      </c>
      <c r="K402" s="36"/>
      <c r="L402" s="129" t="s">
        <v>2318</v>
      </c>
      <c r="M402" s="76"/>
      <c r="N402" s="76"/>
      <c r="O402" s="76"/>
      <c r="P402" s="76"/>
      <c r="R402" s="76"/>
      <c r="S402" s="76"/>
      <c r="T402" s="76"/>
      <c r="U402" s="7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3128240</v>
      </c>
      <c r="G403" s="117">
        <v>908000</v>
      </c>
      <c r="H403" s="117">
        <v>1220812</v>
      </c>
      <c r="I403" s="117">
        <v>860500</v>
      </c>
      <c r="J403" s="117">
        <v>138928</v>
      </c>
      <c r="K403" s="36"/>
      <c r="L403" s="129" t="s">
        <v>2315</v>
      </c>
      <c r="M403" s="76"/>
      <c r="N403" s="76"/>
      <c r="O403" s="76"/>
      <c r="P403" s="76"/>
      <c r="R403" s="76"/>
      <c r="S403" s="76"/>
      <c r="T403" s="76"/>
      <c r="U403" s="7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12953141</v>
      </c>
      <c r="G404" s="117">
        <v>1273651</v>
      </c>
      <c r="H404" s="117">
        <v>4527998</v>
      </c>
      <c r="I404" s="117">
        <v>529800</v>
      </c>
      <c r="J404" s="117">
        <v>6621692</v>
      </c>
      <c r="K404" s="36"/>
      <c r="L404" s="129" t="s">
        <v>2315</v>
      </c>
      <c r="M404" s="76"/>
      <c r="N404" s="76"/>
      <c r="O404" s="76"/>
      <c r="P404" s="76"/>
      <c r="R404" s="76"/>
      <c r="S404" s="76"/>
      <c r="T404" s="76"/>
      <c r="U404" s="7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4350036</v>
      </c>
      <c r="G405" s="117">
        <v>2525</v>
      </c>
      <c r="H405" s="117">
        <v>1386656</v>
      </c>
      <c r="I405" s="117">
        <v>9275</v>
      </c>
      <c r="J405" s="117">
        <v>2951580</v>
      </c>
      <c r="K405" s="36"/>
      <c r="L405" s="129" t="s">
        <v>2315</v>
      </c>
      <c r="M405" s="76"/>
      <c r="N405" s="76"/>
      <c r="O405" s="76"/>
      <c r="P405" s="76"/>
      <c r="R405" s="76"/>
      <c r="S405" s="76"/>
      <c r="T405" s="76"/>
      <c r="U405" s="7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2072022</v>
      </c>
      <c r="G406" s="117">
        <v>450000</v>
      </c>
      <c r="H406" s="117">
        <v>1388970</v>
      </c>
      <c r="I406" s="117">
        <v>4000</v>
      </c>
      <c r="J406" s="117">
        <v>229052</v>
      </c>
      <c r="K406" s="36"/>
      <c r="L406" s="129" t="s">
        <v>2315</v>
      </c>
      <c r="M406" s="76"/>
      <c r="N406" s="76"/>
      <c r="O406" s="76"/>
      <c r="P406" s="76"/>
      <c r="R406" s="76"/>
      <c r="S406" s="76"/>
      <c r="T406" s="76"/>
      <c r="U406" s="7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1760647</v>
      </c>
      <c r="G407" s="117">
        <v>250000</v>
      </c>
      <c r="H407" s="117">
        <v>1322647</v>
      </c>
      <c r="I407" s="117">
        <v>0</v>
      </c>
      <c r="J407" s="117">
        <v>188000</v>
      </c>
      <c r="K407" s="36"/>
      <c r="L407" s="129" t="s">
        <v>2315</v>
      </c>
      <c r="M407" s="76"/>
      <c r="N407" s="76"/>
      <c r="O407" s="76"/>
      <c r="P407" s="76"/>
      <c r="R407" s="76"/>
      <c r="S407" s="76"/>
      <c r="T407" s="76"/>
      <c r="U407" s="7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1519050</v>
      </c>
      <c r="G408" s="117">
        <v>0</v>
      </c>
      <c r="H408" s="117">
        <v>676990</v>
      </c>
      <c r="I408" s="117">
        <v>359400</v>
      </c>
      <c r="J408" s="117">
        <v>482660</v>
      </c>
      <c r="K408" s="36"/>
      <c r="L408" s="129" t="s">
        <v>2315</v>
      </c>
      <c r="M408" s="76"/>
      <c r="N408" s="76"/>
      <c r="O408" s="76"/>
      <c r="P408" s="76"/>
      <c r="R408" s="76"/>
      <c r="S408" s="76"/>
      <c r="T408" s="76"/>
      <c r="U408" s="7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7151605</v>
      </c>
      <c r="G409" s="117">
        <v>1861000</v>
      </c>
      <c r="H409" s="117">
        <v>4675811</v>
      </c>
      <c r="I409" s="117">
        <v>139000</v>
      </c>
      <c r="J409" s="117">
        <v>475794</v>
      </c>
      <c r="K409" s="36"/>
      <c r="L409" s="129" t="s">
        <v>2315</v>
      </c>
      <c r="M409" s="76"/>
      <c r="N409" s="76"/>
      <c r="O409" s="76"/>
      <c r="P409" s="76"/>
      <c r="R409" s="76"/>
      <c r="S409" s="76"/>
      <c r="T409" s="76"/>
      <c r="U409" s="7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13073901</v>
      </c>
      <c r="G410" s="117">
        <v>6081160</v>
      </c>
      <c r="H410" s="117">
        <v>5520868</v>
      </c>
      <c r="I410" s="117">
        <v>481000</v>
      </c>
      <c r="J410" s="117">
        <v>990873</v>
      </c>
      <c r="K410" s="36"/>
      <c r="L410" s="129" t="s">
        <v>2315</v>
      </c>
      <c r="M410" s="76"/>
      <c r="N410" s="76"/>
      <c r="O410" s="76"/>
      <c r="P410" s="76"/>
      <c r="R410" s="76"/>
      <c r="S410" s="76"/>
      <c r="T410" s="76"/>
      <c r="U410" s="7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223495</v>
      </c>
      <c r="G411" s="117">
        <v>0</v>
      </c>
      <c r="H411" s="117">
        <v>132953</v>
      </c>
      <c r="I411" s="117">
        <v>12500</v>
      </c>
      <c r="J411" s="117">
        <v>78042</v>
      </c>
      <c r="K411" s="36"/>
      <c r="L411" s="129" t="s">
        <v>2274</v>
      </c>
      <c r="M411" s="76"/>
      <c r="N411" s="76"/>
      <c r="O411" s="76"/>
      <c r="P411" s="76"/>
      <c r="R411" s="76"/>
      <c r="S411" s="76"/>
      <c r="T411" s="76"/>
      <c r="U411" s="7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3292902</v>
      </c>
      <c r="G412" s="117">
        <v>555002</v>
      </c>
      <c r="H412" s="117">
        <v>2537755</v>
      </c>
      <c r="I412" s="117">
        <v>18000</v>
      </c>
      <c r="J412" s="117">
        <v>182145</v>
      </c>
      <c r="K412" s="36"/>
      <c r="L412" s="129" t="s">
        <v>2318</v>
      </c>
      <c r="M412" s="76"/>
      <c r="N412" s="76"/>
      <c r="O412" s="76"/>
      <c r="P412" s="76"/>
      <c r="R412" s="76"/>
      <c r="S412" s="76"/>
      <c r="T412" s="76"/>
      <c r="U412" s="7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11359901</v>
      </c>
      <c r="G413" s="117">
        <v>6537450</v>
      </c>
      <c r="H413" s="117">
        <v>3096985</v>
      </c>
      <c r="I413" s="117">
        <v>26401</v>
      </c>
      <c r="J413" s="117">
        <v>1699065</v>
      </c>
      <c r="K413" s="36"/>
      <c r="L413" s="129" t="s">
        <v>2315</v>
      </c>
      <c r="M413" s="76"/>
      <c r="N413" s="76"/>
      <c r="O413" s="76"/>
      <c r="P413" s="76"/>
      <c r="R413" s="76"/>
      <c r="S413" s="76"/>
      <c r="T413" s="76"/>
      <c r="U413" s="7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2534147</v>
      </c>
      <c r="G414" s="117">
        <v>0</v>
      </c>
      <c r="H414" s="117">
        <v>1193443</v>
      </c>
      <c r="I414" s="117">
        <v>602001</v>
      </c>
      <c r="J414" s="117">
        <v>738703</v>
      </c>
      <c r="K414" s="36"/>
      <c r="L414" s="129" t="s">
        <v>2315</v>
      </c>
      <c r="M414" s="76"/>
      <c r="N414" s="76"/>
      <c r="O414" s="76"/>
      <c r="P414" s="76"/>
      <c r="R414" s="76"/>
      <c r="S414" s="76"/>
      <c r="T414" s="76"/>
      <c r="U414" s="7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5008695</v>
      </c>
      <c r="G415" s="117">
        <v>757600</v>
      </c>
      <c r="H415" s="117">
        <v>1722458</v>
      </c>
      <c r="I415" s="117">
        <v>0</v>
      </c>
      <c r="J415" s="117">
        <v>2528637</v>
      </c>
      <c r="K415" s="36"/>
      <c r="L415" s="129" t="s">
        <v>2318</v>
      </c>
      <c r="M415" s="76"/>
      <c r="N415" s="76"/>
      <c r="O415" s="76"/>
      <c r="P415" s="76"/>
      <c r="R415" s="76"/>
      <c r="S415" s="76"/>
      <c r="T415" s="76"/>
      <c r="U415" s="7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15514078</v>
      </c>
      <c r="G416" s="117">
        <v>2634950</v>
      </c>
      <c r="H416" s="117">
        <v>2618723</v>
      </c>
      <c r="I416" s="117">
        <v>455361</v>
      </c>
      <c r="J416" s="117">
        <v>9805044</v>
      </c>
      <c r="K416" s="36"/>
      <c r="L416" s="129" t="s">
        <v>2315</v>
      </c>
      <c r="M416" s="76"/>
      <c r="N416" s="76"/>
      <c r="O416" s="76"/>
      <c r="P416" s="76"/>
      <c r="R416" s="76"/>
      <c r="S416" s="76"/>
      <c r="T416" s="76"/>
      <c r="U416" s="7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33734110</v>
      </c>
      <c r="G417" s="117">
        <v>1059046</v>
      </c>
      <c r="H417" s="117">
        <v>2360874</v>
      </c>
      <c r="I417" s="117">
        <v>25449300</v>
      </c>
      <c r="J417" s="117">
        <v>4864890</v>
      </c>
      <c r="K417" s="36"/>
      <c r="L417" s="129" t="s">
        <v>2318</v>
      </c>
      <c r="M417" s="76"/>
      <c r="N417" s="76"/>
      <c r="O417" s="76"/>
      <c r="P417" s="76"/>
      <c r="R417" s="76"/>
      <c r="S417" s="76"/>
      <c r="T417" s="76"/>
      <c r="U417" s="7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7110275</v>
      </c>
      <c r="G418" s="117">
        <v>4505000</v>
      </c>
      <c r="H418" s="117">
        <v>1808685</v>
      </c>
      <c r="I418" s="117">
        <v>788900</v>
      </c>
      <c r="J418" s="117">
        <v>7690</v>
      </c>
      <c r="K418" s="36"/>
      <c r="L418" s="129" t="s">
        <v>2315</v>
      </c>
      <c r="M418" s="76"/>
      <c r="N418" s="76"/>
      <c r="O418" s="76"/>
      <c r="P418" s="76"/>
      <c r="R418" s="76"/>
      <c r="S418" s="76"/>
      <c r="T418" s="76"/>
      <c r="U418" s="7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3387487</v>
      </c>
      <c r="G419" s="117">
        <v>1291150</v>
      </c>
      <c r="H419" s="117">
        <v>1654960</v>
      </c>
      <c r="I419" s="117">
        <v>74400</v>
      </c>
      <c r="J419" s="117">
        <v>366977</v>
      </c>
      <c r="K419" s="36"/>
      <c r="L419" s="129" t="s">
        <v>2274</v>
      </c>
      <c r="M419" s="76"/>
      <c r="N419" s="76"/>
      <c r="O419" s="76"/>
      <c r="P419" s="76"/>
      <c r="R419" s="76"/>
      <c r="S419" s="76"/>
      <c r="T419" s="76"/>
      <c r="U419" s="7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2734794</v>
      </c>
      <c r="G420" s="117">
        <v>604000</v>
      </c>
      <c r="H420" s="117">
        <v>2057914</v>
      </c>
      <c r="I420" s="117">
        <v>0</v>
      </c>
      <c r="J420" s="117">
        <v>72880</v>
      </c>
      <c r="K420" s="36"/>
      <c r="L420" s="129" t="s">
        <v>2315</v>
      </c>
      <c r="M420" s="76"/>
      <c r="N420" s="76"/>
      <c r="O420" s="76"/>
      <c r="P420" s="76"/>
      <c r="R420" s="76"/>
      <c r="S420" s="76"/>
      <c r="T420" s="76"/>
      <c r="U420" s="7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21427161</v>
      </c>
      <c r="G421" s="117">
        <v>0</v>
      </c>
      <c r="H421" s="117">
        <v>1119283</v>
      </c>
      <c r="I421" s="117">
        <v>19780200</v>
      </c>
      <c r="J421" s="117">
        <v>527678</v>
      </c>
      <c r="K421" s="36"/>
      <c r="L421" s="129" t="s">
        <v>2315</v>
      </c>
      <c r="M421" s="76"/>
      <c r="N421" s="76"/>
      <c r="O421" s="76"/>
      <c r="P421" s="76"/>
      <c r="R421" s="76"/>
      <c r="S421" s="76"/>
      <c r="T421" s="76"/>
      <c r="U421" s="7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6145913</v>
      </c>
      <c r="G422" s="117">
        <v>1061500</v>
      </c>
      <c r="H422" s="117">
        <v>4196026</v>
      </c>
      <c r="I422" s="117">
        <v>552500</v>
      </c>
      <c r="J422" s="117">
        <v>335887</v>
      </c>
      <c r="K422" s="36"/>
      <c r="L422" s="129" t="s">
        <v>2318</v>
      </c>
      <c r="M422" s="76"/>
      <c r="N422" s="76"/>
      <c r="O422" s="76"/>
      <c r="P422" s="76"/>
      <c r="R422" s="76"/>
      <c r="S422" s="76"/>
      <c r="T422" s="76"/>
      <c r="U422" s="7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2360564</v>
      </c>
      <c r="G423" s="117">
        <v>0</v>
      </c>
      <c r="H423" s="117">
        <v>2203174</v>
      </c>
      <c r="I423" s="117">
        <v>0</v>
      </c>
      <c r="J423" s="117">
        <v>157390</v>
      </c>
      <c r="K423" s="36"/>
      <c r="L423" s="129" t="s">
        <v>2315</v>
      </c>
      <c r="M423" s="76"/>
      <c r="N423" s="76"/>
      <c r="O423" s="76"/>
      <c r="P423" s="76"/>
      <c r="R423" s="76"/>
      <c r="S423" s="76"/>
      <c r="T423" s="76"/>
      <c r="U423" s="7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2747895</v>
      </c>
      <c r="G424" s="117">
        <v>350000</v>
      </c>
      <c r="H424" s="117">
        <v>2376344</v>
      </c>
      <c r="I424" s="117">
        <v>0</v>
      </c>
      <c r="J424" s="117">
        <v>21551</v>
      </c>
      <c r="K424" s="36"/>
      <c r="L424" s="129" t="s">
        <v>2315</v>
      </c>
      <c r="M424" s="76"/>
      <c r="N424" s="76"/>
      <c r="O424" s="76"/>
      <c r="P424" s="76"/>
      <c r="R424" s="76"/>
      <c r="S424" s="76"/>
      <c r="T424" s="76"/>
      <c r="U424" s="7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2759947</v>
      </c>
      <c r="G425" s="117">
        <v>8500</v>
      </c>
      <c r="H425" s="117">
        <v>669447</v>
      </c>
      <c r="I425" s="117">
        <v>1842000</v>
      </c>
      <c r="J425" s="117">
        <v>240000</v>
      </c>
      <c r="K425" s="36"/>
      <c r="L425" s="129" t="s">
        <v>2315</v>
      </c>
      <c r="M425" s="76"/>
      <c r="N425" s="76"/>
      <c r="O425" s="76"/>
      <c r="P425" s="76"/>
      <c r="R425" s="76"/>
      <c r="S425" s="76"/>
      <c r="T425" s="76"/>
      <c r="U425" s="7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5892345</v>
      </c>
      <c r="G426" s="117">
        <v>576700</v>
      </c>
      <c r="H426" s="117">
        <v>3465427</v>
      </c>
      <c r="I426" s="117">
        <v>335096</v>
      </c>
      <c r="J426" s="117">
        <v>1515122</v>
      </c>
      <c r="K426" s="36"/>
      <c r="L426" s="129" t="s">
        <v>2315</v>
      </c>
      <c r="M426" s="76"/>
      <c r="N426" s="76"/>
      <c r="O426" s="76"/>
      <c r="P426" s="76"/>
      <c r="R426" s="76"/>
      <c r="S426" s="76"/>
      <c r="T426" s="76"/>
      <c r="U426" s="7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14559004</v>
      </c>
      <c r="G427" s="117">
        <v>5876300</v>
      </c>
      <c r="H427" s="117">
        <v>5688067</v>
      </c>
      <c r="I427" s="117">
        <v>59000</v>
      </c>
      <c r="J427" s="117">
        <v>2935637</v>
      </c>
      <c r="K427" s="36"/>
      <c r="L427" s="129" t="s">
        <v>2315</v>
      </c>
      <c r="M427" s="76"/>
      <c r="N427" s="76"/>
      <c r="O427" s="76"/>
      <c r="P427" s="76"/>
      <c r="R427" s="76"/>
      <c r="S427" s="76"/>
      <c r="T427" s="76"/>
      <c r="U427" s="7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20295651</v>
      </c>
      <c r="G428" s="117">
        <v>0</v>
      </c>
      <c r="H428" s="117">
        <v>1471046</v>
      </c>
      <c r="I428" s="117">
        <v>0</v>
      </c>
      <c r="J428" s="117">
        <v>18824605</v>
      </c>
      <c r="K428" s="36"/>
      <c r="L428" s="129" t="s">
        <v>2318</v>
      </c>
      <c r="M428" s="76"/>
      <c r="N428" s="76"/>
      <c r="O428" s="76"/>
      <c r="P428" s="76"/>
      <c r="R428" s="76"/>
      <c r="S428" s="76"/>
      <c r="T428" s="76"/>
      <c r="U428" s="7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9069243</v>
      </c>
      <c r="G429" s="117">
        <v>270900</v>
      </c>
      <c r="H429" s="117">
        <v>4038552</v>
      </c>
      <c r="I429" s="117">
        <v>146500</v>
      </c>
      <c r="J429" s="117">
        <v>4613291</v>
      </c>
      <c r="K429" s="36"/>
      <c r="L429" s="129" t="s">
        <v>2315</v>
      </c>
      <c r="N429" s="76"/>
      <c r="O429" s="76"/>
      <c r="P429" s="76"/>
      <c r="R429" s="76"/>
      <c r="S429" s="76"/>
      <c r="T429" s="76"/>
      <c r="U429" s="7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2360367</v>
      </c>
      <c r="G430" s="117">
        <v>1120520</v>
      </c>
      <c r="H430" s="117">
        <v>1214472</v>
      </c>
      <c r="I430" s="117">
        <v>0</v>
      </c>
      <c r="J430" s="117">
        <v>25375</v>
      </c>
      <c r="K430" s="36"/>
      <c r="L430" s="129" t="s">
        <v>2315</v>
      </c>
      <c r="M430" s="76"/>
      <c r="N430" s="76"/>
      <c r="O430" s="76"/>
      <c r="P430" s="76"/>
      <c r="R430" s="76"/>
      <c r="S430" s="76"/>
      <c r="T430" s="76"/>
      <c r="U430" s="7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5224528</v>
      </c>
      <c r="G431" s="117">
        <v>2603300</v>
      </c>
      <c r="H431" s="117">
        <v>292396</v>
      </c>
      <c r="I431" s="117">
        <v>1604700</v>
      </c>
      <c r="J431" s="117">
        <v>724132</v>
      </c>
      <c r="K431" s="36"/>
      <c r="L431" s="129" t="s">
        <v>2315</v>
      </c>
      <c r="M431" s="76"/>
      <c r="N431" s="76"/>
      <c r="O431" s="76"/>
      <c r="P431" s="76"/>
      <c r="R431" s="76"/>
      <c r="S431" s="76"/>
      <c r="T431" s="76"/>
      <c r="U431" s="7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9587502</v>
      </c>
      <c r="G432" s="117">
        <v>4496806</v>
      </c>
      <c r="H432" s="117">
        <v>2480794</v>
      </c>
      <c r="I432" s="117">
        <v>661416</v>
      </c>
      <c r="J432" s="117">
        <v>1948486</v>
      </c>
      <c r="K432" s="36"/>
      <c r="L432" s="129" t="s">
        <v>2315</v>
      </c>
      <c r="M432" s="76"/>
      <c r="N432" s="76"/>
      <c r="O432" s="76"/>
      <c r="P432" s="76"/>
      <c r="R432" s="76"/>
      <c r="S432" s="76"/>
      <c r="T432" s="76"/>
      <c r="U432" s="7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168969</v>
      </c>
      <c r="G433" s="117">
        <v>0</v>
      </c>
      <c r="H433" s="117">
        <v>134429</v>
      </c>
      <c r="I433" s="117">
        <v>1200</v>
      </c>
      <c r="J433" s="117">
        <v>33340</v>
      </c>
      <c r="K433" s="36"/>
      <c r="L433" s="129" t="s">
        <v>2307</v>
      </c>
      <c r="M433" s="76"/>
      <c r="N433" s="76"/>
      <c r="O433" s="76"/>
      <c r="P433" s="76"/>
      <c r="R433" s="76"/>
      <c r="S433" s="76"/>
      <c r="T433" s="76"/>
      <c r="U433" s="7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30581529</v>
      </c>
      <c r="G434" s="117">
        <v>1786998</v>
      </c>
      <c r="H434" s="117">
        <v>5486955</v>
      </c>
      <c r="I434" s="117">
        <v>949127</v>
      </c>
      <c r="J434" s="117">
        <v>22358449</v>
      </c>
      <c r="K434" s="36"/>
      <c r="L434" s="129" t="s">
        <v>2315</v>
      </c>
      <c r="M434" s="76"/>
      <c r="N434" s="76"/>
      <c r="O434" s="76"/>
      <c r="P434" s="76"/>
      <c r="R434" s="76"/>
      <c r="S434" s="76"/>
      <c r="T434" s="76"/>
      <c r="U434" s="7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5779764</v>
      </c>
      <c r="G435" s="117">
        <v>531300</v>
      </c>
      <c r="H435" s="117">
        <v>4513279</v>
      </c>
      <c r="I435" s="117">
        <v>551000</v>
      </c>
      <c r="J435" s="117">
        <v>184185</v>
      </c>
      <c r="K435" s="36"/>
      <c r="L435" s="129" t="s">
        <v>2315</v>
      </c>
      <c r="M435" s="76"/>
      <c r="N435" s="76"/>
      <c r="O435" s="76"/>
      <c r="P435" s="76"/>
      <c r="R435" s="76"/>
      <c r="S435" s="76"/>
      <c r="T435" s="76"/>
      <c r="U435" s="7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4430652</v>
      </c>
      <c r="G436" s="117">
        <v>0</v>
      </c>
      <c r="H436" s="117">
        <v>2412609</v>
      </c>
      <c r="I436" s="117">
        <v>53302</v>
      </c>
      <c r="J436" s="117">
        <v>1964741</v>
      </c>
      <c r="K436" s="36"/>
      <c r="L436" s="129" t="s">
        <v>2315</v>
      </c>
      <c r="M436" s="76"/>
      <c r="N436" s="76"/>
      <c r="O436" s="76"/>
      <c r="P436" s="76"/>
      <c r="R436" s="76"/>
      <c r="S436" s="76"/>
      <c r="T436" s="76"/>
      <c r="U436" s="7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7352546</v>
      </c>
      <c r="G437" s="117">
        <v>1120200</v>
      </c>
      <c r="H437" s="117">
        <v>5012451</v>
      </c>
      <c r="I437" s="117">
        <v>55500</v>
      </c>
      <c r="J437" s="117">
        <v>1164395</v>
      </c>
      <c r="K437" s="36"/>
      <c r="L437" s="129" t="s">
        <v>2318</v>
      </c>
      <c r="M437" s="76"/>
      <c r="N437" s="76"/>
      <c r="O437" s="76"/>
      <c r="P437" s="76"/>
      <c r="R437" s="76"/>
      <c r="S437" s="76"/>
      <c r="T437" s="76"/>
      <c r="U437" s="7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2135138</v>
      </c>
      <c r="G438" s="117">
        <v>420400</v>
      </c>
      <c r="H438" s="117">
        <v>250637</v>
      </c>
      <c r="I438" s="117">
        <v>768000</v>
      </c>
      <c r="J438" s="117">
        <v>696101</v>
      </c>
      <c r="K438" s="36"/>
      <c r="L438" s="129" t="s">
        <v>2315</v>
      </c>
      <c r="M438" s="76"/>
      <c r="N438" s="76"/>
      <c r="O438" s="76"/>
      <c r="P438" s="76"/>
      <c r="R438" s="76"/>
      <c r="S438" s="76"/>
      <c r="T438" s="76"/>
      <c r="U438" s="7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1069070</v>
      </c>
      <c r="G439" s="117">
        <v>321700</v>
      </c>
      <c r="H439" s="117">
        <v>472948</v>
      </c>
      <c r="I439" s="117">
        <v>69350</v>
      </c>
      <c r="J439" s="117">
        <v>205072</v>
      </c>
      <c r="K439" s="63"/>
      <c r="L439" s="129" t="s">
        <v>2315</v>
      </c>
      <c r="M439" s="76"/>
      <c r="N439" s="76"/>
      <c r="O439" s="76"/>
      <c r="P439" s="76"/>
      <c r="R439" s="76"/>
      <c r="S439" s="76"/>
      <c r="T439" s="76"/>
      <c r="U439" s="7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13789950</v>
      </c>
      <c r="G440" s="117">
        <v>912550</v>
      </c>
      <c r="H440" s="117">
        <v>3919372</v>
      </c>
      <c r="I440" s="117">
        <v>275500</v>
      </c>
      <c r="J440" s="117">
        <v>8682528</v>
      </c>
      <c r="K440" s="36"/>
      <c r="L440" s="129" t="s">
        <v>2315</v>
      </c>
      <c r="M440" s="76"/>
      <c r="N440" s="76"/>
      <c r="O440" s="76"/>
      <c r="P440" s="76"/>
      <c r="R440" s="76"/>
      <c r="S440" s="76"/>
      <c r="T440" s="76"/>
      <c r="U440" s="7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9544792</v>
      </c>
      <c r="G441" s="117">
        <v>2738400</v>
      </c>
      <c r="H441" s="117">
        <v>2663799</v>
      </c>
      <c r="I441" s="117">
        <v>121000</v>
      </c>
      <c r="J441" s="117">
        <v>4021593</v>
      </c>
      <c r="K441" s="36"/>
      <c r="L441" s="129" t="s">
        <v>2315</v>
      </c>
      <c r="M441" s="76"/>
      <c r="N441" s="76"/>
      <c r="O441" s="76"/>
      <c r="P441" s="76"/>
      <c r="R441" s="76"/>
      <c r="S441" s="76"/>
      <c r="T441" s="76"/>
      <c r="U441" s="7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62527</v>
      </c>
      <c r="G442" s="117">
        <v>0</v>
      </c>
      <c r="H442" s="117">
        <v>62527</v>
      </c>
      <c r="I442" s="117">
        <v>0</v>
      </c>
      <c r="J442" s="117">
        <v>0</v>
      </c>
      <c r="K442" s="36"/>
      <c r="L442" s="129" t="s">
        <v>2315</v>
      </c>
      <c r="M442" s="76"/>
      <c r="N442" s="76"/>
      <c r="O442" s="76"/>
      <c r="P442" s="76"/>
      <c r="R442" s="76"/>
      <c r="S442" s="76"/>
      <c r="T442" s="76"/>
      <c r="U442" s="7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5772117</v>
      </c>
      <c r="G443" s="117">
        <v>1219250</v>
      </c>
      <c r="H443" s="117">
        <v>3289217</v>
      </c>
      <c r="I443" s="117">
        <v>60940</v>
      </c>
      <c r="J443" s="117">
        <v>1202710</v>
      </c>
      <c r="K443" s="36"/>
      <c r="L443" s="129" t="s">
        <v>2315</v>
      </c>
      <c r="M443" s="76"/>
      <c r="N443" s="76"/>
      <c r="O443" s="76"/>
      <c r="P443" s="76"/>
      <c r="R443" s="76"/>
      <c r="S443" s="76"/>
      <c r="T443" s="76"/>
      <c r="U443" s="7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769083</v>
      </c>
      <c r="G444" s="117">
        <v>0</v>
      </c>
      <c r="H444" s="117">
        <v>651383</v>
      </c>
      <c r="I444" s="117">
        <v>0</v>
      </c>
      <c r="J444" s="117">
        <v>117700</v>
      </c>
      <c r="K444" s="36"/>
      <c r="L444" s="129" t="s">
        <v>2315</v>
      </c>
      <c r="M444" s="76"/>
      <c r="N444" s="76"/>
      <c r="O444" s="76"/>
      <c r="P444" s="76"/>
      <c r="R444" s="76"/>
      <c r="S444" s="76"/>
      <c r="T444" s="76"/>
      <c r="U444" s="7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1309969</v>
      </c>
      <c r="G445" s="117">
        <v>228478</v>
      </c>
      <c r="H445" s="117">
        <v>1019880</v>
      </c>
      <c r="I445" s="117">
        <v>0</v>
      </c>
      <c r="J445" s="117">
        <v>61611</v>
      </c>
      <c r="K445" s="36"/>
      <c r="L445" s="129" t="s">
        <v>2315</v>
      </c>
      <c r="M445" s="76"/>
      <c r="N445" s="76"/>
      <c r="O445" s="76"/>
      <c r="P445" s="76"/>
      <c r="R445" s="76"/>
      <c r="S445" s="76"/>
      <c r="T445" s="76"/>
      <c r="U445" s="7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7410989</v>
      </c>
      <c r="G446" s="117">
        <v>1924000</v>
      </c>
      <c r="H446" s="117">
        <v>2090082</v>
      </c>
      <c r="I446" s="117">
        <v>0</v>
      </c>
      <c r="J446" s="117">
        <v>3396907</v>
      </c>
      <c r="K446" s="36"/>
      <c r="L446" s="129" t="s">
        <v>2315</v>
      </c>
      <c r="M446" s="76"/>
      <c r="N446" s="76"/>
      <c r="O446" s="76"/>
      <c r="P446" s="76"/>
      <c r="R446" s="76"/>
      <c r="S446" s="76"/>
      <c r="T446" s="76"/>
      <c r="U446" s="7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7875653</v>
      </c>
      <c r="G447" s="117">
        <v>4056986</v>
      </c>
      <c r="H447" s="117">
        <v>2834362</v>
      </c>
      <c r="I447" s="117">
        <v>347000</v>
      </c>
      <c r="J447" s="117">
        <v>637305</v>
      </c>
      <c r="K447" s="36"/>
      <c r="L447" s="129" t="s">
        <v>2315</v>
      </c>
      <c r="M447" s="76"/>
      <c r="N447" s="76"/>
      <c r="O447" s="76"/>
      <c r="P447" s="76"/>
      <c r="R447" s="76"/>
      <c r="S447" s="76"/>
      <c r="T447" s="76"/>
      <c r="U447" s="7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3655603</v>
      </c>
      <c r="G448" s="117">
        <v>750</v>
      </c>
      <c r="H448" s="117">
        <v>2251369</v>
      </c>
      <c r="I448" s="117">
        <v>1302500</v>
      </c>
      <c r="J448" s="117">
        <v>100984</v>
      </c>
      <c r="K448" s="36"/>
      <c r="L448" s="129" t="s">
        <v>2315</v>
      </c>
      <c r="M448" s="76"/>
      <c r="N448" s="76"/>
      <c r="O448" s="76"/>
      <c r="P448" s="76"/>
      <c r="R448" s="76"/>
      <c r="S448" s="76"/>
      <c r="T448" s="76"/>
      <c r="U448" s="7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20054912</v>
      </c>
      <c r="G449" s="117">
        <v>9666547</v>
      </c>
      <c r="H449" s="117">
        <v>9780997</v>
      </c>
      <c r="I449" s="117">
        <v>255107</v>
      </c>
      <c r="J449" s="117">
        <v>352261</v>
      </c>
      <c r="K449" s="36"/>
      <c r="L449" s="129" t="s">
        <v>2315</v>
      </c>
      <c r="M449" s="76"/>
      <c r="N449" s="76"/>
      <c r="O449" s="76"/>
      <c r="P449" s="76"/>
      <c r="R449" s="76"/>
      <c r="S449" s="76"/>
      <c r="T449" s="76"/>
      <c r="U449" s="7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38288271</v>
      </c>
      <c r="G450" s="117">
        <v>11052842</v>
      </c>
      <c r="H450" s="117">
        <v>17733547</v>
      </c>
      <c r="I450" s="117">
        <v>1533265</v>
      </c>
      <c r="J450" s="117">
        <v>7968617</v>
      </c>
      <c r="K450" s="36"/>
      <c r="L450" s="129" t="s">
        <v>2318</v>
      </c>
      <c r="M450" s="76"/>
      <c r="N450" s="76"/>
      <c r="O450" s="76"/>
      <c r="P450" s="76"/>
      <c r="R450" s="76"/>
      <c r="S450" s="76"/>
      <c r="T450" s="76"/>
      <c r="U450" s="7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94418157</v>
      </c>
      <c r="G451" s="117">
        <v>57043649</v>
      </c>
      <c r="H451" s="117">
        <v>24230711</v>
      </c>
      <c r="I451" s="117">
        <v>6585143</v>
      </c>
      <c r="J451" s="117">
        <v>6558654</v>
      </c>
      <c r="K451" s="36"/>
      <c r="L451" s="129" t="s">
        <v>2274</v>
      </c>
      <c r="M451" s="76"/>
      <c r="N451" s="76"/>
      <c r="O451" s="76"/>
      <c r="P451" s="76"/>
      <c r="R451" s="76"/>
      <c r="S451" s="76"/>
      <c r="T451" s="76"/>
      <c r="U451" s="7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474248</v>
      </c>
      <c r="G452" s="117">
        <v>47300</v>
      </c>
      <c r="H452" s="117">
        <v>330698</v>
      </c>
      <c r="I452" s="117">
        <v>0</v>
      </c>
      <c r="J452" s="117">
        <v>96250</v>
      </c>
      <c r="K452" s="36"/>
      <c r="L452" s="129" t="s">
        <v>2315</v>
      </c>
      <c r="N452" s="76"/>
      <c r="O452" s="76"/>
      <c r="P452" s="76"/>
      <c r="R452" s="76"/>
      <c r="S452" s="76"/>
      <c r="T452" s="76"/>
      <c r="U452" s="7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4204121</v>
      </c>
      <c r="G453" s="117">
        <v>3440939</v>
      </c>
      <c r="H453" s="117">
        <v>686172</v>
      </c>
      <c r="I453" s="117">
        <v>0</v>
      </c>
      <c r="J453" s="117">
        <v>77010</v>
      </c>
      <c r="K453" s="36"/>
      <c r="L453" s="129" t="s">
        <v>2315</v>
      </c>
      <c r="M453" s="76"/>
      <c r="N453" s="76"/>
      <c r="O453" s="76"/>
      <c r="P453" s="76"/>
      <c r="R453" s="76"/>
      <c r="S453" s="76"/>
      <c r="T453" s="76"/>
      <c r="U453" s="7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1183160</v>
      </c>
      <c r="G454" s="117">
        <v>760000</v>
      </c>
      <c r="H454" s="117">
        <v>423160</v>
      </c>
      <c r="I454" s="117">
        <v>0</v>
      </c>
      <c r="J454" s="117">
        <v>0</v>
      </c>
      <c r="K454" s="36"/>
      <c r="L454" s="129" t="s">
        <v>2315</v>
      </c>
      <c r="M454" s="76"/>
      <c r="N454" s="76"/>
      <c r="O454" s="76"/>
      <c r="P454" s="76"/>
      <c r="R454" s="76"/>
      <c r="S454" s="76"/>
      <c r="T454" s="76"/>
      <c r="U454" s="7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31459209</v>
      </c>
      <c r="G455" s="117">
        <v>14189551</v>
      </c>
      <c r="H455" s="117">
        <v>8917090</v>
      </c>
      <c r="I455" s="117">
        <v>323152</v>
      </c>
      <c r="J455" s="117">
        <v>8029416</v>
      </c>
      <c r="K455" s="36"/>
      <c r="L455" s="129" t="s">
        <v>2315</v>
      </c>
      <c r="M455" s="76"/>
      <c r="N455" s="76"/>
      <c r="O455" s="76"/>
      <c r="P455" s="76"/>
      <c r="R455" s="76"/>
      <c r="S455" s="76"/>
      <c r="T455" s="76"/>
      <c r="U455" s="7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10327195</v>
      </c>
      <c r="G456" s="117">
        <v>5563152</v>
      </c>
      <c r="H456" s="117">
        <v>3725439</v>
      </c>
      <c r="I456" s="117">
        <v>120001</v>
      </c>
      <c r="J456" s="117">
        <v>918603</v>
      </c>
      <c r="K456" s="36"/>
      <c r="L456" s="129" t="s">
        <v>2318</v>
      </c>
      <c r="M456" s="76"/>
      <c r="N456" s="76"/>
      <c r="O456" s="76"/>
      <c r="P456" s="76"/>
      <c r="R456" s="76"/>
      <c r="S456" s="76"/>
      <c r="T456" s="76"/>
      <c r="U456" s="7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197724</v>
      </c>
      <c r="G457" s="117">
        <v>0</v>
      </c>
      <c r="H457" s="117">
        <v>187774</v>
      </c>
      <c r="I457" s="117">
        <v>0</v>
      </c>
      <c r="J457" s="117">
        <v>9950</v>
      </c>
      <c r="K457" s="36"/>
      <c r="L457" s="129" t="s">
        <v>2315</v>
      </c>
      <c r="M457" s="76"/>
      <c r="N457" s="76"/>
      <c r="O457" s="76"/>
      <c r="P457" s="76"/>
      <c r="R457" s="76"/>
      <c r="S457" s="76"/>
      <c r="T457" s="76"/>
      <c r="U457" s="7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58664268</v>
      </c>
      <c r="G458" s="117">
        <v>37338849</v>
      </c>
      <c r="H458" s="117">
        <v>5970093</v>
      </c>
      <c r="I458" s="117">
        <v>6656660</v>
      </c>
      <c r="J458" s="117">
        <v>8698666</v>
      </c>
      <c r="K458" s="36"/>
      <c r="L458" s="129" t="s">
        <v>2315</v>
      </c>
      <c r="M458" s="76"/>
      <c r="N458" s="76"/>
      <c r="O458" s="76"/>
      <c r="P458" s="76"/>
      <c r="R458" s="76"/>
      <c r="S458" s="76"/>
      <c r="T458" s="76"/>
      <c r="U458" s="7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8619611</v>
      </c>
      <c r="G459" s="117">
        <v>5283080</v>
      </c>
      <c r="H459" s="117">
        <v>2962666</v>
      </c>
      <c r="I459" s="117">
        <v>23001</v>
      </c>
      <c r="J459" s="117">
        <v>350864</v>
      </c>
      <c r="K459" s="36"/>
      <c r="L459" s="129" t="s">
        <v>2315</v>
      </c>
      <c r="M459" s="76"/>
      <c r="N459" s="76"/>
      <c r="O459" s="76"/>
      <c r="P459" s="76"/>
      <c r="R459" s="76"/>
      <c r="S459" s="76"/>
      <c r="T459" s="76"/>
      <c r="U459" s="7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14891838</v>
      </c>
      <c r="G460" s="117">
        <v>6804592</v>
      </c>
      <c r="H460" s="117">
        <v>7671481</v>
      </c>
      <c r="I460" s="117">
        <v>0</v>
      </c>
      <c r="J460" s="117">
        <v>415765</v>
      </c>
      <c r="K460" s="36"/>
      <c r="L460" s="129" t="s">
        <v>2318</v>
      </c>
      <c r="M460" s="76"/>
      <c r="N460" s="76"/>
      <c r="O460" s="76"/>
      <c r="P460" s="76"/>
      <c r="R460" s="76"/>
      <c r="S460" s="76"/>
      <c r="T460" s="76"/>
      <c r="U460" s="7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28273806</v>
      </c>
      <c r="G461" s="117">
        <v>18646900</v>
      </c>
      <c r="H461" s="117">
        <v>9541864</v>
      </c>
      <c r="I461" s="117">
        <v>0</v>
      </c>
      <c r="J461" s="117">
        <v>85042</v>
      </c>
      <c r="K461" s="36"/>
      <c r="L461" s="129" t="s">
        <v>2315</v>
      </c>
      <c r="M461" s="76"/>
      <c r="N461" s="76"/>
      <c r="O461" s="76"/>
      <c r="P461" s="76"/>
      <c r="R461" s="76"/>
      <c r="S461" s="76"/>
      <c r="T461" s="76"/>
      <c r="U461" s="7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20720915</v>
      </c>
      <c r="G462" s="117">
        <v>2421080</v>
      </c>
      <c r="H462" s="117">
        <v>5883758</v>
      </c>
      <c r="I462" s="117">
        <v>32402</v>
      </c>
      <c r="J462" s="117">
        <v>12383675</v>
      </c>
      <c r="K462" s="36"/>
      <c r="L462" s="129" t="s">
        <v>2315</v>
      </c>
      <c r="M462" s="76"/>
      <c r="N462" s="76"/>
      <c r="O462" s="76"/>
      <c r="P462" s="76"/>
      <c r="R462" s="76"/>
      <c r="S462" s="76"/>
      <c r="T462" s="76"/>
      <c r="U462" s="7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16396972</v>
      </c>
      <c r="G463" s="117">
        <v>13624031</v>
      </c>
      <c r="H463" s="117">
        <v>2223566</v>
      </c>
      <c r="I463" s="117">
        <v>465750</v>
      </c>
      <c r="J463" s="117">
        <v>83625</v>
      </c>
      <c r="K463" s="36"/>
      <c r="L463" s="129" t="s">
        <v>2315</v>
      </c>
      <c r="M463" s="76"/>
      <c r="N463" s="76"/>
      <c r="O463" s="76"/>
      <c r="P463" s="76"/>
      <c r="R463" s="76"/>
      <c r="S463" s="76"/>
      <c r="T463" s="76"/>
      <c r="U463" s="7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7403132</v>
      </c>
      <c r="G464" s="117">
        <v>5608579</v>
      </c>
      <c r="H464" s="117">
        <v>1583901</v>
      </c>
      <c r="I464" s="117">
        <v>8400</v>
      </c>
      <c r="J464" s="117">
        <v>202252</v>
      </c>
      <c r="K464" s="36"/>
      <c r="L464" s="129" t="s">
        <v>2315</v>
      </c>
      <c r="M464" s="76"/>
      <c r="N464" s="76"/>
      <c r="O464" s="76"/>
      <c r="P464" s="76"/>
      <c r="R464" s="76"/>
      <c r="S464" s="76"/>
      <c r="T464" s="76"/>
      <c r="U464" s="7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1466829</v>
      </c>
      <c r="G465" s="117">
        <v>616730</v>
      </c>
      <c r="H465" s="117">
        <v>828199</v>
      </c>
      <c r="I465" s="117">
        <v>0</v>
      </c>
      <c r="J465" s="117">
        <v>21900</v>
      </c>
      <c r="K465" s="36"/>
      <c r="L465" s="129" t="s">
        <v>2318</v>
      </c>
      <c r="M465" s="76"/>
      <c r="N465" s="76"/>
      <c r="O465" s="76"/>
      <c r="P465" s="76"/>
      <c r="R465" s="76"/>
      <c r="S465" s="76"/>
      <c r="T465" s="76"/>
      <c r="U465" s="7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368596</v>
      </c>
      <c r="G466" s="117">
        <v>0</v>
      </c>
      <c r="H466" s="117">
        <v>368596</v>
      </c>
      <c r="I466" s="117">
        <v>0</v>
      </c>
      <c r="J466" s="117">
        <v>0</v>
      </c>
      <c r="K466" s="36"/>
      <c r="L466" s="129" t="s">
        <v>2315</v>
      </c>
      <c r="M466" s="76"/>
      <c r="N466" s="76"/>
      <c r="O466" s="76"/>
      <c r="P466" s="76"/>
      <c r="R466" s="76"/>
      <c r="S466" s="76"/>
      <c r="T466" s="76"/>
      <c r="U466" s="7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1768291</v>
      </c>
      <c r="G467" s="117">
        <v>504000</v>
      </c>
      <c r="H467" s="117">
        <v>774521</v>
      </c>
      <c r="I467" s="117">
        <v>178170</v>
      </c>
      <c r="J467" s="117">
        <v>311600</v>
      </c>
      <c r="K467" s="36"/>
      <c r="L467" s="129" t="s">
        <v>2315</v>
      </c>
      <c r="M467" s="76"/>
      <c r="N467" s="76"/>
      <c r="O467" s="76"/>
      <c r="P467" s="76"/>
      <c r="R467" s="76"/>
      <c r="S467" s="76"/>
      <c r="T467" s="76"/>
      <c r="U467" s="7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8575422</v>
      </c>
      <c r="G468" s="117">
        <v>2709030</v>
      </c>
      <c r="H468" s="117">
        <v>5023830</v>
      </c>
      <c r="I468" s="117">
        <v>13500</v>
      </c>
      <c r="J468" s="117">
        <v>829062</v>
      </c>
      <c r="K468" s="36"/>
      <c r="L468" s="129" t="s">
        <v>2315</v>
      </c>
      <c r="M468" s="76"/>
      <c r="N468" s="76"/>
      <c r="O468" s="76"/>
      <c r="P468" s="76"/>
      <c r="R468" s="76"/>
      <c r="S468" s="76"/>
      <c r="T468" s="76"/>
      <c r="U468" s="7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5465287</v>
      </c>
      <c r="G469" s="117">
        <v>2051150</v>
      </c>
      <c r="H469" s="117">
        <v>3225647</v>
      </c>
      <c r="I469" s="117">
        <v>0</v>
      </c>
      <c r="J469" s="117">
        <v>188490</v>
      </c>
      <c r="K469" s="36"/>
      <c r="L469" s="129" t="s">
        <v>2315</v>
      </c>
      <c r="M469" s="76"/>
      <c r="N469" s="76"/>
      <c r="O469" s="76"/>
      <c r="P469" s="76"/>
      <c r="R469" s="76"/>
      <c r="S469" s="76"/>
      <c r="T469" s="76"/>
      <c r="U469" s="7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1079356</v>
      </c>
      <c r="G470" s="117">
        <v>200000</v>
      </c>
      <c r="H470" s="117">
        <v>381745</v>
      </c>
      <c r="I470" s="117">
        <v>180000</v>
      </c>
      <c r="J470" s="117">
        <v>317611</v>
      </c>
      <c r="K470" s="36"/>
      <c r="L470" s="129" t="s">
        <v>2274</v>
      </c>
      <c r="M470" s="76"/>
      <c r="N470" s="76"/>
      <c r="O470" s="76"/>
      <c r="P470" s="76"/>
      <c r="R470" s="76"/>
      <c r="S470" s="76"/>
      <c r="T470" s="76"/>
      <c r="U470" s="7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3866406</v>
      </c>
      <c r="G471" s="117">
        <v>2215833</v>
      </c>
      <c r="H471" s="117">
        <v>1567473</v>
      </c>
      <c r="I471" s="117">
        <v>0</v>
      </c>
      <c r="J471" s="117">
        <v>83100</v>
      </c>
      <c r="K471" s="36"/>
      <c r="L471" s="129" t="s">
        <v>2318</v>
      </c>
      <c r="M471" s="76"/>
      <c r="N471" s="76"/>
      <c r="O471" s="76"/>
      <c r="P471" s="76"/>
      <c r="R471" s="76"/>
      <c r="S471" s="76"/>
      <c r="T471" s="76"/>
      <c r="U471" s="7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5749607</v>
      </c>
      <c r="G472" s="117">
        <v>2506420</v>
      </c>
      <c r="H472" s="117">
        <v>1696128</v>
      </c>
      <c r="I472" s="117">
        <v>657600</v>
      </c>
      <c r="J472" s="117">
        <v>889459</v>
      </c>
      <c r="K472" s="36"/>
      <c r="L472" s="129" t="s">
        <v>2274</v>
      </c>
      <c r="M472" s="76"/>
      <c r="N472" s="76"/>
      <c r="O472" s="76"/>
      <c r="P472" s="76"/>
      <c r="R472" s="76"/>
      <c r="S472" s="76"/>
      <c r="T472" s="76"/>
      <c r="U472" s="7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1044445</v>
      </c>
      <c r="G473" s="117">
        <v>126000</v>
      </c>
      <c r="H473" s="117">
        <v>882395</v>
      </c>
      <c r="I473" s="117">
        <v>4300</v>
      </c>
      <c r="J473" s="117">
        <v>31750</v>
      </c>
      <c r="K473" s="36"/>
      <c r="L473" s="129" t="s">
        <v>2315</v>
      </c>
      <c r="M473" s="76"/>
      <c r="N473" s="76"/>
      <c r="O473" s="76"/>
      <c r="P473" s="76"/>
      <c r="R473" s="76"/>
      <c r="S473" s="76"/>
      <c r="T473" s="76"/>
      <c r="U473" s="7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26051979</v>
      </c>
      <c r="G474" s="117">
        <v>13471378</v>
      </c>
      <c r="H474" s="117">
        <v>7542136</v>
      </c>
      <c r="I474" s="117">
        <v>2971088</v>
      </c>
      <c r="J474" s="117">
        <v>2067377</v>
      </c>
      <c r="K474" s="36"/>
      <c r="L474" s="129" t="s">
        <v>2318</v>
      </c>
      <c r="M474" s="76"/>
      <c r="N474" s="76"/>
      <c r="O474" s="76"/>
      <c r="P474" s="76"/>
      <c r="R474" s="76"/>
      <c r="S474" s="76"/>
      <c r="T474" s="76"/>
      <c r="U474" s="7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6322397</v>
      </c>
      <c r="G475" s="117">
        <v>4358885</v>
      </c>
      <c r="H475" s="117">
        <v>1732627</v>
      </c>
      <c r="I475" s="117">
        <v>0</v>
      </c>
      <c r="J475" s="117">
        <v>230885</v>
      </c>
      <c r="K475" s="36"/>
      <c r="L475" s="129" t="s">
        <v>2315</v>
      </c>
      <c r="M475" s="76"/>
      <c r="N475" s="76"/>
      <c r="O475" s="76"/>
      <c r="P475" s="76"/>
      <c r="R475" s="76"/>
      <c r="S475" s="76"/>
      <c r="T475" s="76"/>
      <c r="U475" s="7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3129810</v>
      </c>
      <c r="G476" s="117">
        <v>0</v>
      </c>
      <c r="H476" s="117">
        <v>0</v>
      </c>
      <c r="I476" s="117">
        <v>1350307</v>
      </c>
      <c r="J476" s="117">
        <v>1779503</v>
      </c>
      <c r="K476" s="36"/>
      <c r="L476" s="129" t="s">
        <v>2315</v>
      </c>
      <c r="M476" s="76"/>
      <c r="N476" s="76"/>
      <c r="O476" s="76"/>
      <c r="P476" s="76"/>
      <c r="R476" s="76"/>
      <c r="S476" s="76"/>
      <c r="T476" s="76"/>
      <c r="U476" s="7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7581229</v>
      </c>
      <c r="G477" s="117">
        <v>4136236</v>
      </c>
      <c r="H477" s="117">
        <v>2520162</v>
      </c>
      <c r="I477" s="117">
        <v>213829</v>
      </c>
      <c r="J477" s="117">
        <v>711002</v>
      </c>
      <c r="K477" s="36"/>
      <c r="L477" s="129" t="s">
        <v>2315</v>
      </c>
      <c r="M477" s="76"/>
      <c r="N477" s="76"/>
      <c r="O477" s="76"/>
      <c r="P477" s="76"/>
      <c r="R477" s="76"/>
      <c r="S477" s="76"/>
      <c r="T477" s="76"/>
      <c r="U477" s="7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1091073</v>
      </c>
      <c r="G478" s="117">
        <v>0</v>
      </c>
      <c r="H478" s="117">
        <v>818378</v>
      </c>
      <c r="I478" s="117">
        <v>65060</v>
      </c>
      <c r="J478" s="117">
        <v>207635</v>
      </c>
      <c r="K478" s="36"/>
      <c r="L478" s="129" t="s">
        <v>2315</v>
      </c>
      <c r="M478" s="76"/>
      <c r="N478" s="76"/>
      <c r="O478" s="76"/>
      <c r="P478" s="76"/>
      <c r="R478" s="76"/>
      <c r="S478" s="76"/>
      <c r="T478" s="76"/>
      <c r="U478" s="7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20319169</v>
      </c>
      <c r="G479" s="117">
        <v>1364090</v>
      </c>
      <c r="H479" s="117">
        <v>9475484</v>
      </c>
      <c r="I479" s="117">
        <v>500</v>
      </c>
      <c r="J479" s="117">
        <v>9479095</v>
      </c>
      <c r="K479" s="36"/>
      <c r="L479" s="129" t="s">
        <v>2315</v>
      </c>
      <c r="M479" s="76"/>
      <c r="N479" s="76"/>
      <c r="O479" s="76"/>
      <c r="P479" s="76"/>
      <c r="R479" s="76"/>
      <c r="S479" s="76"/>
      <c r="T479" s="76"/>
      <c r="U479" s="7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1237207</v>
      </c>
      <c r="G480" s="117">
        <v>0</v>
      </c>
      <c r="H480" s="117">
        <v>614107</v>
      </c>
      <c r="I480" s="117">
        <v>461000</v>
      </c>
      <c r="J480" s="117">
        <v>162100</v>
      </c>
      <c r="K480" s="36"/>
      <c r="L480" s="129" t="s">
        <v>2315</v>
      </c>
      <c r="M480" s="76"/>
      <c r="N480" s="76"/>
      <c r="O480" s="76"/>
      <c r="P480" s="76"/>
      <c r="R480" s="76"/>
      <c r="S480" s="76"/>
      <c r="T480" s="76"/>
      <c r="U480" s="7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1761984</v>
      </c>
      <c r="G481" s="117">
        <v>460400</v>
      </c>
      <c r="H481" s="117">
        <v>992772</v>
      </c>
      <c r="I481" s="117">
        <v>0</v>
      </c>
      <c r="J481" s="117">
        <v>308812</v>
      </c>
      <c r="K481" s="36"/>
      <c r="L481" s="129" t="s">
        <v>2274</v>
      </c>
      <c r="M481" s="76"/>
      <c r="N481" s="76"/>
      <c r="O481" s="76"/>
      <c r="P481" s="76"/>
      <c r="R481" s="76"/>
      <c r="S481" s="76"/>
      <c r="T481" s="76"/>
      <c r="U481" s="7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9801110</v>
      </c>
      <c r="G482" s="117">
        <v>287500</v>
      </c>
      <c r="H482" s="117">
        <v>1473690</v>
      </c>
      <c r="I482" s="117">
        <v>253915</v>
      </c>
      <c r="J482" s="117">
        <v>7786005</v>
      </c>
      <c r="K482" s="36"/>
      <c r="L482" s="129" t="s">
        <v>2315</v>
      </c>
      <c r="M482" s="76"/>
      <c r="N482" s="76"/>
      <c r="O482" s="76"/>
      <c r="P482" s="76"/>
      <c r="R482" s="76"/>
      <c r="S482" s="76"/>
      <c r="T482" s="76"/>
      <c r="U482" s="7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996105</v>
      </c>
      <c r="G483" s="117">
        <v>0</v>
      </c>
      <c r="H483" s="117">
        <v>891105</v>
      </c>
      <c r="I483" s="117">
        <v>0</v>
      </c>
      <c r="J483" s="117">
        <v>105000</v>
      </c>
      <c r="K483" s="36"/>
      <c r="L483" s="129" t="s">
        <v>2315</v>
      </c>
      <c r="M483" s="76"/>
      <c r="N483" s="76"/>
      <c r="O483" s="76"/>
      <c r="P483" s="76"/>
      <c r="R483" s="76"/>
      <c r="S483" s="76"/>
      <c r="T483" s="76"/>
      <c r="U483" s="7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9413531</v>
      </c>
      <c r="G484" s="117">
        <v>91805</v>
      </c>
      <c r="H484" s="117">
        <v>4168419</v>
      </c>
      <c r="I484" s="117">
        <v>854782</v>
      </c>
      <c r="J484" s="117">
        <v>4298525</v>
      </c>
      <c r="K484" s="36"/>
      <c r="L484" s="129" t="s">
        <v>2274</v>
      </c>
      <c r="M484" s="76"/>
      <c r="N484" s="76"/>
      <c r="O484" s="76"/>
      <c r="P484" s="76"/>
      <c r="R484" s="76"/>
      <c r="S484" s="76"/>
      <c r="T484" s="76"/>
      <c r="U484" s="7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11285975</v>
      </c>
      <c r="G485" s="117">
        <v>570250</v>
      </c>
      <c r="H485" s="117">
        <v>6767213</v>
      </c>
      <c r="I485" s="117">
        <v>0</v>
      </c>
      <c r="J485" s="117">
        <v>3948512</v>
      </c>
      <c r="K485" s="36"/>
      <c r="L485" s="129" t="s">
        <v>2318</v>
      </c>
      <c r="M485" s="76"/>
      <c r="N485" s="76"/>
      <c r="O485" s="76"/>
      <c r="P485" s="76"/>
      <c r="R485" s="76"/>
      <c r="S485" s="76"/>
      <c r="T485" s="76"/>
      <c r="U485" s="7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1471301</v>
      </c>
      <c r="G486" s="117">
        <v>145514</v>
      </c>
      <c r="H486" s="117">
        <v>807874</v>
      </c>
      <c r="I486" s="117">
        <v>0</v>
      </c>
      <c r="J486" s="117">
        <v>517913</v>
      </c>
      <c r="K486" s="36"/>
      <c r="L486" s="129" t="s">
        <v>2274</v>
      </c>
      <c r="M486" s="76"/>
      <c r="N486" s="76"/>
      <c r="O486" s="76"/>
      <c r="P486" s="76"/>
      <c r="R486" s="76"/>
      <c r="S486" s="76"/>
      <c r="T486" s="76"/>
      <c r="U486" s="7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201055</v>
      </c>
      <c r="G487" s="117">
        <v>0</v>
      </c>
      <c r="H487" s="117">
        <v>201055</v>
      </c>
      <c r="I487" s="117">
        <v>0</v>
      </c>
      <c r="J487" s="117">
        <v>0</v>
      </c>
      <c r="K487" s="36"/>
      <c r="L487" s="129" t="s">
        <v>2274</v>
      </c>
      <c r="M487" s="76"/>
      <c r="N487" s="76"/>
      <c r="O487" s="76"/>
      <c r="P487" s="76"/>
      <c r="R487" s="76"/>
      <c r="S487" s="76"/>
      <c r="T487" s="76"/>
      <c r="U487" s="7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1750149</v>
      </c>
      <c r="G488" s="117">
        <v>175400</v>
      </c>
      <c r="H488" s="117">
        <v>1233242</v>
      </c>
      <c r="I488" s="117">
        <v>19800</v>
      </c>
      <c r="J488" s="117">
        <v>321707</v>
      </c>
      <c r="K488" s="36"/>
      <c r="L488" s="129" t="s">
        <v>2315</v>
      </c>
      <c r="M488" s="76"/>
      <c r="N488" s="76"/>
      <c r="O488" s="76"/>
      <c r="P488" s="76"/>
      <c r="R488" s="76"/>
      <c r="S488" s="76"/>
      <c r="T488" s="76"/>
      <c r="U488" s="7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5020548</v>
      </c>
      <c r="G489" s="117">
        <v>0</v>
      </c>
      <c r="H489" s="117">
        <v>993894</v>
      </c>
      <c r="I489" s="117">
        <v>0</v>
      </c>
      <c r="J489" s="117">
        <v>4026654</v>
      </c>
      <c r="K489" s="36"/>
      <c r="L489" s="129" t="s">
        <v>2315</v>
      </c>
      <c r="M489" s="76"/>
      <c r="N489" s="76"/>
      <c r="O489" s="76"/>
      <c r="P489" s="76"/>
      <c r="R489" s="76"/>
      <c r="S489" s="76"/>
      <c r="T489" s="76"/>
      <c r="U489" s="7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9259030</v>
      </c>
      <c r="G490" s="117">
        <v>0</v>
      </c>
      <c r="H490" s="117">
        <v>1061754</v>
      </c>
      <c r="I490" s="117">
        <v>7979000</v>
      </c>
      <c r="J490" s="117">
        <v>218276</v>
      </c>
      <c r="K490" s="36"/>
      <c r="L490" s="129" t="s">
        <v>2315</v>
      </c>
      <c r="M490" s="76"/>
      <c r="N490" s="76"/>
      <c r="O490" s="76"/>
      <c r="P490" s="76"/>
      <c r="R490" s="76"/>
      <c r="S490" s="76"/>
      <c r="T490" s="76"/>
      <c r="U490" s="7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30966850</v>
      </c>
      <c r="G491" s="117">
        <v>834556</v>
      </c>
      <c r="H491" s="117">
        <v>8778022</v>
      </c>
      <c r="I491" s="117">
        <v>9116752</v>
      </c>
      <c r="J491" s="117">
        <v>12237520</v>
      </c>
      <c r="K491" s="36"/>
      <c r="L491" s="129" t="s">
        <v>2315</v>
      </c>
      <c r="M491" s="76"/>
      <c r="N491" s="76"/>
      <c r="O491" s="76"/>
      <c r="P491" s="76"/>
      <c r="R491" s="76"/>
      <c r="S491" s="76"/>
      <c r="T491" s="76"/>
      <c r="U491" s="7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6015589</v>
      </c>
      <c r="G492" s="117">
        <v>1049000</v>
      </c>
      <c r="H492" s="117">
        <v>4295967</v>
      </c>
      <c r="I492" s="117">
        <v>7400</v>
      </c>
      <c r="J492" s="117">
        <v>663222</v>
      </c>
      <c r="K492" s="36"/>
      <c r="L492" s="129" t="s">
        <v>2318</v>
      </c>
      <c r="M492" s="76"/>
      <c r="N492" s="76"/>
      <c r="O492" s="76"/>
      <c r="P492" s="76"/>
      <c r="R492" s="76"/>
      <c r="S492" s="76"/>
      <c r="T492" s="76"/>
      <c r="U492" s="7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4855236</v>
      </c>
      <c r="G493" s="117">
        <v>1849400</v>
      </c>
      <c r="H493" s="117">
        <v>907069</v>
      </c>
      <c r="I493" s="117">
        <v>0</v>
      </c>
      <c r="J493" s="117">
        <v>2098767</v>
      </c>
      <c r="K493" s="36"/>
      <c r="L493" s="129" t="s">
        <v>2315</v>
      </c>
      <c r="M493" s="76"/>
      <c r="N493" s="76"/>
      <c r="O493" s="76"/>
      <c r="P493" s="76"/>
      <c r="R493" s="76"/>
      <c r="S493" s="76"/>
      <c r="T493" s="76"/>
      <c r="U493" s="7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464232</v>
      </c>
      <c r="G494" s="117">
        <v>0</v>
      </c>
      <c r="H494" s="117">
        <v>259044</v>
      </c>
      <c r="I494" s="117">
        <v>48868</v>
      </c>
      <c r="J494" s="117">
        <v>156320</v>
      </c>
      <c r="K494" s="36"/>
      <c r="L494" s="129" t="s">
        <v>2315</v>
      </c>
      <c r="M494" s="76"/>
      <c r="N494" s="76"/>
      <c r="O494" s="76"/>
      <c r="P494" s="76"/>
      <c r="R494" s="76"/>
      <c r="S494" s="76"/>
      <c r="T494" s="76"/>
      <c r="U494" s="7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210490</v>
      </c>
      <c r="G495" s="117">
        <v>0</v>
      </c>
      <c r="H495" s="117">
        <v>61650</v>
      </c>
      <c r="I495" s="117">
        <v>0</v>
      </c>
      <c r="J495" s="117">
        <v>148840</v>
      </c>
      <c r="K495" s="36"/>
      <c r="L495" s="129" t="s">
        <v>2318</v>
      </c>
      <c r="M495" s="76"/>
      <c r="N495" s="76"/>
      <c r="O495" s="76"/>
      <c r="P495" s="76"/>
      <c r="R495" s="76"/>
      <c r="S495" s="76"/>
      <c r="T495" s="76"/>
      <c r="U495" s="7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420611</v>
      </c>
      <c r="G496" s="117">
        <v>70600</v>
      </c>
      <c r="H496" s="117">
        <v>62355</v>
      </c>
      <c r="I496" s="117">
        <v>40953</v>
      </c>
      <c r="J496" s="117">
        <v>246703</v>
      </c>
      <c r="K496" s="36"/>
      <c r="L496" s="129" t="s">
        <v>2315</v>
      </c>
      <c r="M496" s="76"/>
      <c r="N496" s="76"/>
      <c r="O496" s="76"/>
      <c r="P496" s="76"/>
      <c r="R496" s="76"/>
      <c r="S496" s="76"/>
      <c r="T496" s="76"/>
      <c r="U496" s="7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548730</v>
      </c>
      <c r="G497" s="117">
        <v>36550</v>
      </c>
      <c r="H497" s="117">
        <v>236970</v>
      </c>
      <c r="I497" s="117">
        <v>274610</v>
      </c>
      <c r="J497" s="117">
        <v>600</v>
      </c>
      <c r="K497" s="36"/>
      <c r="L497" s="129" t="s">
        <v>2315</v>
      </c>
      <c r="M497" s="76"/>
      <c r="N497" s="76"/>
      <c r="O497" s="76"/>
      <c r="P497" s="76"/>
      <c r="R497" s="76"/>
      <c r="S497" s="76"/>
      <c r="T497" s="76"/>
      <c r="U497" s="7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4080358</v>
      </c>
      <c r="G498" s="117">
        <v>11550</v>
      </c>
      <c r="H498" s="117">
        <v>358978</v>
      </c>
      <c r="I498" s="117">
        <v>48220</v>
      </c>
      <c r="J498" s="117">
        <v>3661610</v>
      </c>
      <c r="K498" s="36"/>
      <c r="L498" s="129" t="s">
        <v>2315</v>
      </c>
      <c r="M498" s="76"/>
      <c r="N498" s="76"/>
      <c r="O498" s="76"/>
      <c r="P498" s="76"/>
      <c r="R498" s="76"/>
      <c r="S498" s="76"/>
      <c r="T498" s="76"/>
      <c r="U498" s="7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1459017</v>
      </c>
      <c r="G499" s="117">
        <v>0</v>
      </c>
      <c r="H499" s="117">
        <v>274808</v>
      </c>
      <c r="I499" s="117">
        <v>1144204</v>
      </c>
      <c r="J499" s="117">
        <v>40005</v>
      </c>
      <c r="K499" s="36"/>
      <c r="L499" s="129" t="s">
        <v>2318</v>
      </c>
      <c r="N499" s="76"/>
      <c r="O499" s="76"/>
      <c r="P499" s="76"/>
      <c r="R499" s="76"/>
      <c r="S499" s="76"/>
      <c r="T499" s="76"/>
      <c r="U499" s="7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389470</v>
      </c>
      <c r="G500" s="117">
        <v>0</v>
      </c>
      <c r="H500" s="117">
        <v>167761</v>
      </c>
      <c r="I500" s="117">
        <v>0</v>
      </c>
      <c r="J500" s="117">
        <v>221709</v>
      </c>
      <c r="K500" s="36"/>
      <c r="L500" s="129" t="s">
        <v>2315</v>
      </c>
      <c r="M500" s="76"/>
      <c r="N500" s="76"/>
      <c r="O500" s="76"/>
      <c r="P500" s="76"/>
      <c r="R500" s="76"/>
      <c r="S500" s="76"/>
      <c r="T500" s="76"/>
      <c r="U500" s="7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1549573</v>
      </c>
      <c r="G501" s="117">
        <v>80000</v>
      </c>
      <c r="H501" s="117">
        <v>639827</v>
      </c>
      <c r="I501" s="117">
        <v>100132</v>
      </c>
      <c r="J501" s="117">
        <v>729614</v>
      </c>
      <c r="K501" s="36"/>
      <c r="L501" s="129" t="s">
        <v>2315</v>
      </c>
      <c r="M501" s="76"/>
      <c r="N501" s="76"/>
      <c r="O501" s="76"/>
      <c r="P501" s="76"/>
      <c r="R501" s="76"/>
      <c r="S501" s="76"/>
      <c r="T501" s="76"/>
      <c r="U501" s="7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1864812</v>
      </c>
      <c r="G502" s="117">
        <v>395800</v>
      </c>
      <c r="H502" s="117">
        <v>1161378</v>
      </c>
      <c r="I502" s="117">
        <v>64806</v>
      </c>
      <c r="J502" s="117">
        <v>242828</v>
      </c>
      <c r="K502" s="36"/>
      <c r="L502" s="129" t="s">
        <v>2318</v>
      </c>
      <c r="M502" s="76"/>
      <c r="N502" s="76"/>
      <c r="O502" s="76"/>
      <c r="P502" s="76"/>
      <c r="R502" s="76"/>
      <c r="S502" s="76"/>
      <c r="T502" s="76"/>
      <c r="U502" s="7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803410</v>
      </c>
      <c r="G503" s="117">
        <v>16700</v>
      </c>
      <c r="H503" s="117">
        <v>127331</v>
      </c>
      <c r="I503" s="117">
        <v>139600</v>
      </c>
      <c r="J503" s="117">
        <v>519779</v>
      </c>
      <c r="K503" s="36"/>
      <c r="L503" s="129" t="s">
        <v>2318</v>
      </c>
      <c r="M503" s="76"/>
      <c r="N503" s="76"/>
      <c r="O503" s="76"/>
      <c r="P503" s="76"/>
      <c r="R503" s="76"/>
      <c r="S503" s="76"/>
      <c r="T503" s="76"/>
      <c r="U503" s="7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345026</v>
      </c>
      <c r="G504" s="117">
        <v>0</v>
      </c>
      <c r="H504" s="117">
        <v>174918</v>
      </c>
      <c r="I504" s="117">
        <v>21000</v>
      </c>
      <c r="J504" s="117">
        <v>149108</v>
      </c>
      <c r="K504" s="36"/>
      <c r="L504" s="129" t="s">
        <v>2315</v>
      </c>
      <c r="M504" s="76"/>
      <c r="N504" s="76"/>
      <c r="O504" s="76"/>
      <c r="P504" s="76"/>
      <c r="R504" s="76"/>
      <c r="S504" s="76"/>
      <c r="T504" s="76"/>
      <c r="U504" s="7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239714</v>
      </c>
      <c r="G505" s="117">
        <v>0</v>
      </c>
      <c r="H505" s="117">
        <v>205814</v>
      </c>
      <c r="I505" s="117">
        <v>1200</v>
      </c>
      <c r="J505" s="117">
        <v>32700</v>
      </c>
      <c r="K505" s="36"/>
      <c r="L505" s="129" t="s">
        <v>2315</v>
      </c>
      <c r="M505" s="76"/>
      <c r="N505" s="76"/>
      <c r="O505" s="76"/>
      <c r="P505" s="76"/>
      <c r="R505" s="76"/>
      <c r="S505" s="76"/>
      <c r="T505" s="76"/>
      <c r="U505" s="7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1571687</v>
      </c>
      <c r="G506" s="117">
        <v>312223</v>
      </c>
      <c r="H506" s="117">
        <v>787336</v>
      </c>
      <c r="I506" s="117">
        <v>114550</v>
      </c>
      <c r="J506" s="117">
        <v>357578</v>
      </c>
      <c r="K506" s="36"/>
      <c r="L506" s="129" t="s">
        <v>2315</v>
      </c>
      <c r="M506" s="76"/>
      <c r="N506" s="76"/>
      <c r="O506" s="76"/>
      <c r="P506" s="76"/>
      <c r="R506" s="76"/>
      <c r="S506" s="76"/>
      <c r="T506" s="76"/>
      <c r="U506" s="7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932149</v>
      </c>
      <c r="G507" s="117">
        <v>186075</v>
      </c>
      <c r="H507" s="117">
        <v>268172</v>
      </c>
      <c r="I507" s="117">
        <v>129500</v>
      </c>
      <c r="J507" s="117">
        <v>348402</v>
      </c>
      <c r="K507" s="36"/>
      <c r="L507" s="129" t="s">
        <v>2318</v>
      </c>
      <c r="M507" s="76"/>
      <c r="N507" s="76"/>
      <c r="O507" s="76"/>
      <c r="P507" s="76"/>
      <c r="R507" s="76"/>
      <c r="S507" s="76"/>
      <c r="T507" s="76"/>
      <c r="U507" s="7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802326</v>
      </c>
      <c r="G508" s="117">
        <v>10000</v>
      </c>
      <c r="H508" s="117">
        <v>671726</v>
      </c>
      <c r="I508" s="117">
        <v>0</v>
      </c>
      <c r="J508" s="117">
        <v>120600</v>
      </c>
      <c r="K508" s="36"/>
      <c r="L508" s="129" t="s">
        <v>2315</v>
      </c>
      <c r="M508" s="76"/>
      <c r="N508" s="76"/>
      <c r="O508" s="76"/>
      <c r="P508" s="76"/>
      <c r="R508" s="76"/>
      <c r="S508" s="76"/>
      <c r="T508" s="76"/>
      <c r="U508" s="7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3297133</v>
      </c>
      <c r="G509" s="117">
        <v>0</v>
      </c>
      <c r="H509" s="117">
        <v>1775988</v>
      </c>
      <c r="I509" s="117">
        <v>32752</v>
      </c>
      <c r="J509" s="117">
        <v>1488393</v>
      </c>
      <c r="K509" s="36"/>
      <c r="L509" s="129" t="s">
        <v>2315</v>
      </c>
      <c r="M509" s="76"/>
      <c r="N509" s="76"/>
      <c r="O509" s="76"/>
      <c r="P509" s="76"/>
      <c r="R509" s="76"/>
      <c r="S509" s="76"/>
      <c r="T509" s="76"/>
      <c r="U509" s="7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21279684</v>
      </c>
      <c r="G510" s="117">
        <v>1509493</v>
      </c>
      <c r="H510" s="117">
        <v>8017532</v>
      </c>
      <c r="I510" s="117">
        <v>211605</v>
      </c>
      <c r="J510" s="117">
        <v>11541054</v>
      </c>
      <c r="K510" s="36"/>
      <c r="L510" s="129" t="s">
        <v>2318</v>
      </c>
      <c r="M510" s="76"/>
      <c r="N510" s="76"/>
      <c r="O510" s="76"/>
      <c r="P510" s="76"/>
      <c r="R510" s="76"/>
      <c r="S510" s="76"/>
      <c r="T510" s="76"/>
      <c r="U510" s="7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7243573</v>
      </c>
      <c r="G511" s="117">
        <v>813151</v>
      </c>
      <c r="H511" s="117">
        <v>4510109</v>
      </c>
      <c r="I511" s="117">
        <v>424200</v>
      </c>
      <c r="J511" s="117">
        <v>1496113</v>
      </c>
      <c r="K511" s="36"/>
      <c r="L511" s="129" t="s">
        <v>2318</v>
      </c>
      <c r="M511" s="76"/>
      <c r="N511" s="76"/>
      <c r="O511" s="76"/>
      <c r="P511" s="76"/>
      <c r="R511" s="76"/>
      <c r="S511" s="76"/>
      <c r="T511" s="76"/>
      <c r="U511" s="7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29" t="s">
        <v>2274</v>
      </c>
      <c r="M512" s="76"/>
      <c r="N512" s="76"/>
      <c r="O512" s="76"/>
      <c r="P512" s="76"/>
      <c r="R512" s="76"/>
      <c r="S512" s="76"/>
      <c r="T512" s="76"/>
      <c r="U512" s="7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101682</v>
      </c>
      <c r="G513" s="117">
        <v>0</v>
      </c>
      <c r="H513" s="117">
        <v>40782</v>
      </c>
      <c r="I513" s="117">
        <v>0</v>
      </c>
      <c r="J513" s="117">
        <v>60900</v>
      </c>
      <c r="K513" s="36"/>
      <c r="L513" s="129" t="s">
        <v>2274</v>
      </c>
      <c r="M513" s="76"/>
      <c r="N513" s="76"/>
      <c r="O513" s="76"/>
      <c r="P513" s="76"/>
      <c r="R513" s="76"/>
      <c r="S513" s="76"/>
      <c r="T513" s="76"/>
      <c r="U513" s="7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24998312</v>
      </c>
      <c r="G514" s="117">
        <v>3304455</v>
      </c>
      <c r="H514" s="117">
        <v>7865824</v>
      </c>
      <c r="I514" s="117">
        <v>114000</v>
      </c>
      <c r="J514" s="117">
        <v>13714033</v>
      </c>
      <c r="K514" s="36"/>
      <c r="L514" s="129" t="s">
        <v>2315</v>
      </c>
      <c r="M514" s="76"/>
      <c r="N514" s="76"/>
      <c r="O514" s="76"/>
      <c r="P514" s="76"/>
      <c r="R514" s="76"/>
      <c r="S514" s="76"/>
      <c r="T514" s="76"/>
      <c r="U514" s="7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2867939</v>
      </c>
      <c r="G515" s="117">
        <v>2580140</v>
      </c>
      <c r="H515" s="117">
        <v>258679</v>
      </c>
      <c r="I515" s="117">
        <v>0</v>
      </c>
      <c r="J515" s="117">
        <v>29120</v>
      </c>
      <c r="K515" s="63"/>
      <c r="L515" s="129" t="s">
        <v>2274</v>
      </c>
      <c r="M515" s="76"/>
      <c r="N515" s="76"/>
      <c r="O515" s="76"/>
      <c r="P515" s="76"/>
      <c r="R515" s="76"/>
      <c r="S515" s="76"/>
      <c r="T515" s="76"/>
      <c r="U515" s="7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37996489</v>
      </c>
      <c r="G516" s="117">
        <v>3510678</v>
      </c>
      <c r="H516" s="117">
        <v>4994018</v>
      </c>
      <c r="I516" s="117">
        <v>8980940</v>
      </c>
      <c r="J516" s="117">
        <v>20510853</v>
      </c>
      <c r="K516" s="36"/>
      <c r="L516" s="129" t="s">
        <v>2318</v>
      </c>
      <c r="M516" s="76"/>
      <c r="N516" s="76"/>
      <c r="O516" s="76"/>
      <c r="P516" s="76"/>
      <c r="R516" s="76"/>
      <c r="S516" s="76"/>
      <c r="T516" s="76"/>
      <c r="U516" s="7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9014521</v>
      </c>
      <c r="G517" s="117">
        <v>636398</v>
      </c>
      <c r="H517" s="117">
        <v>1123866</v>
      </c>
      <c r="I517" s="117">
        <v>5552800</v>
      </c>
      <c r="J517" s="117">
        <v>1701457</v>
      </c>
      <c r="K517" s="36"/>
      <c r="L517" s="129" t="s">
        <v>2315</v>
      </c>
      <c r="M517" s="76"/>
      <c r="N517" s="76"/>
      <c r="O517" s="76"/>
      <c r="P517" s="76"/>
      <c r="R517" s="76"/>
      <c r="S517" s="76"/>
      <c r="T517" s="76"/>
      <c r="U517" s="7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24570240</v>
      </c>
      <c r="G518" s="117">
        <v>13362300</v>
      </c>
      <c r="H518" s="117">
        <v>5889532</v>
      </c>
      <c r="I518" s="117">
        <v>1909928</v>
      </c>
      <c r="J518" s="117">
        <v>3408480</v>
      </c>
      <c r="K518" s="36"/>
      <c r="L518" s="129" t="s">
        <v>2318</v>
      </c>
      <c r="M518" s="76"/>
      <c r="N518" s="76"/>
      <c r="O518" s="76"/>
      <c r="P518" s="76"/>
      <c r="R518" s="76"/>
      <c r="S518" s="76"/>
      <c r="T518" s="76"/>
      <c r="U518" s="7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897077</v>
      </c>
      <c r="G519" s="117">
        <v>0</v>
      </c>
      <c r="H519" s="117">
        <v>777928</v>
      </c>
      <c r="I519" s="117">
        <v>0</v>
      </c>
      <c r="J519" s="117">
        <v>119149</v>
      </c>
      <c r="K519" s="36"/>
      <c r="L519" s="129" t="s">
        <v>2315</v>
      </c>
      <c r="M519" s="76"/>
      <c r="N519" s="76"/>
      <c r="O519" s="76"/>
      <c r="P519" s="76"/>
      <c r="R519" s="76"/>
      <c r="S519" s="76"/>
      <c r="T519" s="76"/>
      <c r="U519" s="7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35100</v>
      </c>
      <c r="G520" s="117">
        <v>24000</v>
      </c>
      <c r="H520" s="117">
        <v>11100</v>
      </c>
      <c r="I520" s="117">
        <v>0</v>
      </c>
      <c r="J520" s="117">
        <v>0</v>
      </c>
      <c r="K520" s="36"/>
      <c r="L520" s="129" t="s">
        <v>2274</v>
      </c>
      <c r="M520" s="76"/>
      <c r="N520" s="76"/>
      <c r="O520" s="76"/>
      <c r="P520" s="76"/>
      <c r="R520" s="76"/>
      <c r="S520" s="76"/>
      <c r="T520" s="76"/>
      <c r="U520" s="7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21610497</v>
      </c>
      <c r="G521" s="117">
        <v>9044271</v>
      </c>
      <c r="H521" s="117">
        <v>3588215</v>
      </c>
      <c r="I521" s="117">
        <v>12208</v>
      </c>
      <c r="J521" s="117">
        <v>8965803</v>
      </c>
      <c r="K521" s="36"/>
      <c r="L521" s="129" t="s">
        <v>2315</v>
      </c>
      <c r="M521" s="76"/>
      <c r="N521" s="76"/>
      <c r="O521" s="76"/>
      <c r="P521" s="76"/>
      <c r="R521" s="76"/>
      <c r="S521" s="76"/>
      <c r="T521" s="76"/>
      <c r="U521" s="7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5356615</v>
      </c>
      <c r="G522" s="117">
        <v>984700</v>
      </c>
      <c r="H522" s="117">
        <v>1230514</v>
      </c>
      <c r="I522" s="117">
        <v>2581500</v>
      </c>
      <c r="J522" s="117">
        <v>559901</v>
      </c>
      <c r="K522" s="36"/>
      <c r="L522" s="129" t="s">
        <v>2318</v>
      </c>
      <c r="M522" s="76"/>
      <c r="N522" s="76"/>
      <c r="O522" s="76"/>
      <c r="P522" s="76"/>
      <c r="R522" s="76"/>
      <c r="S522" s="76"/>
      <c r="T522" s="76"/>
      <c r="U522" s="7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1153508</v>
      </c>
      <c r="G523" s="117">
        <v>753390</v>
      </c>
      <c r="H523" s="117">
        <v>210318</v>
      </c>
      <c r="I523" s="117">
        <v>67200</v>
      </c>
      <c r="J523" s="117">
        <v>122600</v>
      </c>
      <c r="K523" s="50"/>
      <c r="L523" s="129" t="s">
        <v>2274</v>
      </c>
      <c r="M523" s="76"/>
      <c r="N523" s="76"/>
      <c r="O523" s="76"/>
      <c r="P523" s="76"/>
      <c r="R523" s="76"/>
      <c r="S523" s="76"/>
      <c r="T523" s="76"/>
      <c r="U523" s="7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1655834</v>
      </c>
      <c r="G524" s="117">
        <v>0</v>
      </c>
      <c r="H524" s="117">
        <v>994598</v>
      </c>
      <c r="I524" s="117">
        <v>0</v>
      </c>
      <c r="J524" s="117">
        <v>661236</v>
      </c>
      <c r="K524" s="36"/>
      <c r="L524" s="129" t="s">
        <v>2318</v>
      </c>
      <c r="M524" s="76"/>
      <c r="N524" s="76"/>
      <c r="O524" s="76"/>
      <c r="P524" s="76"/>
      <c r="R524" s="76"/>
      <c r="S524" s="76"/>
      <c r="T524" s="76"/>
      <c r="U524" s="7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326584</v>
      </c>
      <c r="G525" s="117">
        <v>0</v>
      </c>
      <c r="H525" s="117">
        <v>300184</v>
      </c>
      <c r="I525" s="117">
        <v>5000</v>
      </c>
      <c r="J525" s="117">
        <v>21400</v>
      </c>
      <c r="K525" s="36"/>
      <c r="L525" s="129" t="s">
        <v>2315</v>
      </c>
      <c r="M525" s="76"/>
      <c r="N525" s="76"/>
      <c r="O525" s="76"/>
      <c r="P525" s="76"/>
      <c r="R525" s="76"/>
      <c r="S525" s="76"/>
      <c r="T525" s="76"/>
      <c r="U525" s="7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21231833</v>
      </c>
      <c r="G526" s="117">
        <v>0</v>
      </c>
      <c r="H526" s="117">
        <v>1230535</v>
      </c>
      <c r="I526" s="117">
        <v>16000000</v>
      </c>
      <c r="J526" s="117">
        <v>4001298</v>
      </c>
      <c r="K526" s="36"/>
      <c r="L526" s="129" t="s">
        <v>2315</v>
      </c>
      <c r="M526" s="76"/>
      <c r="N526" s="76"/>
      <c r="O526" s="76"/>
      <c r="P526" s="76"/>
      <c r="R526" s="76"/>
      <c r="S526" s="76"/>
      <c r="T526" s="76"/>
      <c r="U526" s="7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1369481</v>
      </c>
      <c r="G527" s="117">
        <v>207400</v>
      </c>
      <c r="H527" s="117">
        <v>280721</v>
      </c>
      <c r="I527" s="117">
        <v>675500</v>
      </c>
      <c r="J527" s="117">
        <v>205860</v>
      </c>
      <c r="K527" s="36"/>
      <c r="L527" s="129" t="s">
        <v>2315</v>
      </c>
      <c r="M527" s="76"/>
      <c r="N527" s="76"/>
      <c r="O527" s="76"/>
      <c r="P527" s="76"/>
      <c r="R527" s="76"/>
      <c r="S527" s="76"/>
      <c r="T527" s="76"/>
      <c r="U527" s="7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27395730</v>
      </c>
      <c r="G528" s="117">
        <v>6709403</v>
      </c>
      <c r="H528" s="117">
        <v>4842021</v>
      </c>
      <c r="I528" s="117">
        <v>13818776</v>
      </c>
      <c r="J528" s="117">
        <v>2025530</v>
      </c>
      <c r="K528" s="36"/>
      <c r="L528" s="129" t="s">
        <v>2315</v>
      </c>
      <c r="M528" s="76"/>
      <c r="N528" s="76"/>
      <c r="O528" s="76"/>
      <c r="P528" s="76"/>
      <c r="R528" s="76"/>
      <c r="S528" s="76"/>
      <c r="T528" s="76"/>
      <c r="U528" s="7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3379145</v>
      </c>
      <c r="G529" s="117">
        <v>1390100</v>
      </c>
      <c r="H529" s="117">
        <v>1405399</v>
      </c>
      <c r="I529" s="117">
        <v>0</v>
      </c>
      <c r="J529" s="117">
        <v>583646</v>
      </c>
      <c r="K529" s="36"/>
      <c r="L529" s="129" t="s">
        <v>2318</v>
      </c>
      <c r="M529" s="76"/>
      <c r="N529" s="76"/>
      <c r="O529" s="76"/>
      <c r="P529" s="76"/>
      <c r="R529" s="76"/>
      <c r="S529" s="76"/>
      <c r="T529" s="76"/>
      <c r="U529" s="7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69302</v>
      </c>
      <c r="G530" s="117">
        <v>0</v>
      </c>
      <c r="H530" s="117">
        <v>68702</v>
      </c>
      <c r="I530" s="117">
        <v>0</v>
      </c>
      <c r="J530" s="117">
        <v>600</v>
      </c>
      <c r="K530" s="36"/>
      <c r="L530" s="129" t="s">
        <v>2315</v>
      </c>
      <c r="M530" s="76"/>
      <c r="N530" s="76"/>
      <c r="O530" s="76"/>
      <c r="P530" s="76"/>
      <c r="R530" s="76"/>
      <c r="S530" s="76"/>
      <c r="T530" s="76"/>
      <c r="U530" s="7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1385319</v>
      </c>
      <c r="G531" s="117">
        <v>210000</v>
      </c>
      <c r="H531" s="117">
        <v>779282</v>
      </c>
      <c r="I531" s="117">
        <v>124491</v>
      </c>
      <c r="J531" s="117">
        <v>271546</v>
      </c>
      <c r="K531" s="36"/>
      <c r="L531" s="129" t="s">
        <v>2318</v>
      </c>
      <c r="M531" s="76"/>
      <c r="N531" s="76"/>
      <c r="O531" s="76"/>
      <c r="P531" s="76"/>
      <c r="R531" s="76"/>
      <c r="S531" s="76"/>
      <c r="T531" s="76"/>
      <c r="U531" s="7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476062</v>
      </c>
      <c r="G532" s="117">
        <v>0</v>
      </c>
      <c r="H532" s="117">
        <v>15862</v>
      </c>
      <c r="I532" s="117">
        <v>204500</v>
      </c>
      <c r="J532" s="117">
        <v>255700</v>
      </c>
      <c r="K532" s="36"/>
      <c r="L532" s="129" t="s">
        <v>2315</v>
      </c>
      <c r="M532" s="76"/>
      <c r="N532" s="76"/>
      <c r="O532" s="76"/>
      <c r="P532" s="76"/>
      <c r="R532" s="76"/>
      <c r="S532" s="76"/>
      <c r="T532" s="76"/>
      <c r="U532" s="7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1388863</v>
      </c>
      <c r="G533" s="117">
        <v>251680</v>
      </c>
      <c r="H533" s="117">
        <v>942263</v>
      </c>
      <c r="I533" s="117">
        <v>42350</v>
      </c>
      <c r="J533" s="117">
        <v>152570</v>
      </c>
      <c r="K533" s="36"/>
      <c r="L533" s="129" t="s">
        <v>2307</v>
      </c>
      <c r="M533" s="76"/>
      <c r="N533" s="76"/>
      <c r="O533" s="76"/>
      <c r="P533" s="76"/>
      <c r="R533" s="76"/>
      <c r="S533" s="76"/>
      <c r="T533" s="76"/>
      <c r="U533" s="7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2287750</v>
      </c>
      <c r="G534" s="117">
        <v>950550</v>
      </c>
      <c r="H534" s="117">
        <v>740360</v>
      </c>
      <c r="I534" s="117">
        <v>65500</v>
      </c>
      <c r="J534" s="117">
        <v>531340</v>
      </c>
      <c r="K534" s="36"/>
      <c r="L534" s="129" t="s">
        <v>2315</v>
      </c>
      <c r="M534" s="76"/>
      <c r="N534" s="76"/>
      <c r="O534" s="76"/>
      <c r="P534" s="76"/>
      <c r="R534" s="76"/>
      <c r="S534" s="76"/>
      <c r="T534" s="76"/>
      <c r="U534" s="7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1009464</v>
      </c>
      <c r="G535" s="117">
        <v>0</v>
      </c>
      <c r="H535" s="117">
        <v>314783</v>
      </c>
      <c r="I535" s="117">
        <v>65773</v>
      </c>
      <c r="J535" s="117">
        <v>628908</v>
      </c>
      <c r="K535" s="36"/>
      <c r="L535" s="129" t="s">
        <v>2315</v>
      </c>
      <c r="M535" s="76"/>
      <c r="N535" s="76"/>
      <c r="O535" s="76"/>
      <c r="P535" s="76"/>
      <c r="R535" s="76"/>
      <c r="S535" s="76"/>
      <c r="T535" s="76"/>
      <c r="U535" s="7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726753</v>
      </c>
      <c r="G536" s="117">
        <v>0</v>
      </c>
      <c r="H536" s="117">
        <v>439992</v>
      </c>
      <c r="I536" s="117">
        <v>15101</v>
      </c>
      <c r="J536" s="117">
        <v>271660</v>
      </c>
      <c r="K536" s="36"/>
      <c r="L536" s="129" t="s">
        <v>2315</v>
      </c>
      <c r="M536" s="76"/>
      <c r="N536" s="76"/>
      <c r="O536" s="76"/>
      <c r="P536" s="76"/>
      <c r="R536" s="76"/>
      <c r="S536" s="76"/>
      <c r="T536" s="76"/>
      <c r="U536" s="7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1343874</v>
      </c>
      <c r="G537" s="117">
        <v>753100</v>
      </c>
      <c r="H537" s="117">
        <v>172560</v>
      </c>
      <c r="I537" s="117">
        <v>10400</v>
      </c>
      <c r="J537" s="117">
        <v>407814</v>
      </c>
      <c r="K537" s="36"/>
      <c r="L537" s="129" t="s">
        <v>2315</v>
      </c>
      <c r="M537" s="76"/>
      <c r="N537" s="76"/>
      <c r="O537" s="76"/>
      <c r="P537" s="76"/>
      <c r="R537" s="76"/>
      <c r="S537" s="76"/>
      <c r="T537" s="76"/>
      <c r="U537" s="7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421927</v>
      </c>
      <c r="G538" s="117">
        <v>0</v>
      </c>
      <c r="H538" s="117">
        <v>286978</v>
      </c>
      <c r="I538" s="117">
        <v>0</v>
      </c>
      <c r="J538" s="117">
        <v>134949</v>
      </c>
      <c r="K538" s="36"/>
      <c r="L538" s="129" t="s">
        <v>2315</v>
      </c>
      <c r="M538" s="76"/>
      <c r="N538" s="76"/>
      <c r="O538" s="76"/>
      <c r="P538" s="76"/>
      <c r="R538" s="76"/>
      <c r="S538" s="76"/>
      <c r="T538" s="76"/>
      <c r="U538" s="7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1330958</v>
      </c>
      <c r="G539" s="117">
        <v>74100</v>
      </c>
      <c r="H539" s="117">
        <v>925778</v>
      </c>
      <c r="I539" s="117">
        <v>119230</v>
      </c>
      <c r="J539" s="117">
        <v>211850</v>
      </c>
      <c r="K539" s="36"/>
      <c r="L539" s="129" t="s">
        <v>2315</v>
      </c>
      <c r="M539" s="76"/>
      <c r="N539" s="76"/>
      <c r="O539" s="76"/>
      <c r="P539" s="76"/>
      <c r="R539" s="76"/>
      <c r="S539" s="76"/>
      <c r="T539" s="76"/>
      <c r="U539" s="7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1578725</v>
      </c>
      <c r="G540" s="117">
        <v>265700</v>
      </c>
      <c r="H540" s="117">
        <v>868935</v>
      </c>
      <c r="I540" s="117">
        <v>46560</v>
      </c>
      <c r="J540" s="117">
        <v>397530</v>
      </c>
      <c r="K540" s="36"/>
      <c r="L540" s="129" t="s">
        <v>2315</v>
      </c>
      <c r="M540" s="76"/>
      <c r="N540" s="76"/>
      <c r="O540" s="76"/>
      <c r="P540" s="76"/>
      <c r="R540" s="76"/>
      <c r="S540" s="76"/>
      <c r="T540" s="76"/>
      <c r="U540" s="7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2490571</v>
      </c>
      <c r="G541" s="117">
        <v>386850</v>
      </c>
      <c r="H541" s="117">
        <v>1437741</v>
      </c>
      <c r="I541" s="117">
        <v>97200</v>
      </c>
      <c r="J541" s="117">
        <v>568780</v>
      </c>
      <c r="K541" s="36"/>
      <c r="L541" s="129" t="s">
        <v>2318</v>
      </c>
      <c r="M541" s="76"/>
      <c r="N541" s="76"/>
      <c r="O541" s="76"/>
      <c r="P541" s="76"/>
      <c r="R541" s="76"/>
      <c r="S541" s="76"/>
      <c r="T541" s="76"/>
      <c r="U541" s="7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353369</v>
      </c>
      <c r="G542" s="117">
        <v>0</v>
      </c>
      <c r="H542" s="117">
        <v>175438</v>
      </c>
      <c r="I542" s="117">
        <v>13700</v>
      </c>
      <c r="J542" s="117">
        <v>164231</v>
      </c>
      <c r="K542" s="36"/>
      <c r="L542" s="129" t="s">
        <v>2315</v>
      </c>
      <c r="M542" s="76"/>
      <c r="N542" s="76"/>
      <c r="O542" s="76"/>
      <c r="P542" s="76"/>
      <c r="R542" s="76"/>
      <c r="S542" s="76"/>
      <c r="T542" s="76"/>
      <c r="U542" s="7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305285</v>
      </c>
      <c r="G543" s="117">
        <v>0</v>
      </c>
      <c r="H543" s="117">
        <v>245662</v>
      </c>
      <c r="I543" s="117">
        <v>0</v>
      </c>
      <c r="J543" s="117">
        <v>59623</v>
      </c>
      <c r="K543" s="36"/>
      <c r="L543" s="129" t="s">
        <v>2315</v>
      </c>
      <c r="M543" s="76"/>
      <c r="N543" s="76"/>
      <c r="O543" s="76"/>
      <c r="P543" s="76"/>
      <c r="R543" s="76"/>
      <c r="S543" s="76"/>
      <c r="T543" s="76"/>
      <c r="U543" s="7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2716116</v>
      </c>
      <c r="G544" s="117">
        <v>347494</v>
      </c>
      <c r="H544" s="117">
        <v>412141</v>
      </c>
      <c r="I544" s="117">
        <v>0</v>
      </c>
      <c r="J544" s="117">
        <v>1956481</v>
      </c>
      <c r="K544" s="36"/>
      <c r="L544" s="129" t="s">
        <v>2315</v>
      </c>
      <c r="M544" s="76"/>
      <c r="N544" s="76"/>
      <c r="O544" s="76"/>
      <c r="P544" s="76"/>
      <c r="R544" s="76"/>
      <c r="S544" s="76"/>
      <c r="T544" s="76"/>
      <c r="U544" s="7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402438</v>
      </c>
      <c r="G545" s="117">
        <v>0</v>
      </c>
      <c r="H545" s="117">
        <v>274021</v>
      </c>
      <c r="I545" s="117">
        <v>0</v>
      </c>
      <c r="J545" s="117">
        <v>128417</v>
      </c>
      <c r="K545" s="36"/>
      <c r="L545" s="129" t="s">
        <v>2315</v>
      </c>
      <c r="M545" s="76"/>
      <c r="N545" s="76"/>
      <c r="O545" s="76"/>
      <c r="P545" s="76"/>
      <c r="R545" s="76"/>
      <c r="S545" s="76"/>
      <c r="T545" s="76"/>
      <c r="U545" s="7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312293</v>
      </c>
      <c r="G546" s="117">
        <v>6000</v>
      </c>
      <c r="H546" s="117">
        <v>202193</v>
      </c>
      <c r="I546" s="117">
        <v>71300</v>
      </c>
      <c r="J546" s="117">
        <v>32800</v>
      </c>
      <c r="K546" s="36"/>
      <c r="L546" s="129" t="s">
        <v>2315</v>
      </c>
      <c r="M546" s="76"/>
      <c r="N546" s="76"/>
      <c r="O546" s="76"/>
      <c r="P546" s="76"/>
      <c r="R546" s="76"/>
      <c r="S546" s="76"/>
      <c r="T546" s="76"/>
      <c r="U546" s="7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3954397</v>
      </c>
      <c r="G547" s="117">
        <v>0</v>
      </c>
      <c r="H547" s="117">
        <v>3058860</v>
      </c>
      <c r="I547" s="117">
        <v>0</v>
      </c>
      <c r="J547" s="117">
        <v>895537</v>
      </c>
      <c r="K547" s="36"/>
      <c r="L547" s="129" t="s">
        <v>2318</v>
      </c>
      <c r="M547" s="76"/>
      <c r="N547" s="76"/>
      <c r="O547" s="76"/>
      <c r="P547" s="76"/>
      <c r="R547" s="76"/>
      <c r="S547" s="76"/>
      <c r="T547" s="76"/>
      <c r="U547" s="7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1180206</v>
      </c>
      <c r="G548" s="117">
        <v>0</v>
      </c>
      <c r="H548" s="117">
        <v>1178673</v>
      </c>
      <c r="I548" s="117">
        <v>0</v>
      </c>
      <c r="J548" s="117">
        <v>1533</v>
      </c>
      <c r="K548" s="36"/>
      <c r="L548" s="129" t="s">
        <v>2315</v>
      </c>
      <c r="M548" s="76"/>
      <c r="N548" s="76"/>
      <c r="O548" s="76"/>
      <c r="P548" s="76"/>
      <c r="R548" s="76"/>
      <c r="S548" s="76"/>
      <c r="T548" s="76"/>
      <c r="U548" s="7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970569</v>
      </c>
      <c r="G549" s="117">
        <v>441150</v>
      </c>
      <c r="H549" s="117">
        <v>346422</v>
      </c>
      <c r="I549" s="117">
        <v>65950</v>
      </c>
      <c r="J549" s="117">
        <v>117047</v>
      </c>
      <c r="K549" s="36"/>
      <c r="L549" s="129" t="s">
        <v>2315</v>
      </c>
      <c r="M549" s="76"/>
      <c r="N549" s="76"/>
      <c r="O549" s="76"/>
      <c r="P549" s="76"/>
      <c r="R549" s="76"/>
      <c r="S549" s="76"/>
      <c r="T549" s="76"/>
      <c r="U549" s="7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133181</v>
      </c>
      <c r="G550" s="117">
        <v>0</v>
      </c>
      <c r="H550" s="117">
        <v>127531</v>
      </c>
      <c r="I550" s="117">
        <v>0</v>
      </c>
      <c r="J550" s="117">
        <v>5650</v>
      </c>
      <c r="K550" s="36"/>
      <c r="L550" s="129" t="s">
        <v>2315</v>
      </c>
      <c r="M550" s="76"/>
      <c r="N550" s="76"/>
      <c r="O550" s="76"/>
      <c r="P550" s="76"/>
      <c r="R550" s="76"/>
      <c r="S550" s="76"/>
      <c r="T550" s="76"/>
      <c r="U550" s="7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3626941</v>
      </c>
      <c r="G551" s="117">
        <v>952600</v>
      </c>
      <c r="H551" s="117">
        <v>2324956</v>
      </c>
      <c r="I551" s="117">
        <v>159699</v>
      </c>
      <c r="J551" s="117">
        <v>189686</v>
      </c>
      <c r="K551" s="36"/>
      <c r="L551" s="129" t="s">
        <v>2318</v>
      </c>
      <c r="N551" s="76"/>
      <c r="O551" s="76"/>
      <c r="P551" s="76"/>
      <c r="R551" s="76"/>
      <c r="S551" s="76"/>
      <c r="T551" s="76"/>
      <c r="U551" s="7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29" t="s">
        <v>2315</v>
      </c>
      <c r="M552" s="76"/>
      <c r="N552" s="76"/>
      <c r="O552" s="76"/>
      <c r="P552" s="76"/>
      <c r="R552" s="76"/>
      <c r="S552" s="76"/>
      <c r="T552" s="76"/>
      <c r="U552" s="7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1272590</v>
      </c>
      <c r="G553" s="117">
        <v>12001</v>
      </c>
      <c r="H553" s="117">
        <v>1039114</v>
      </c>
      <c r="I553" s="117">
        <v>67300</v>
      </c>
      <c r="J553" s="117">
        <v>154175</v>
      </c>
      <c r="K553" s="36"/>
      <c r="L553" s="129" t="s">
        <v>2315</v>
      </c>
      <c r="M553" s="76"/>
      <c r="N553" s="76"/>
      <c r="O553" s="76"/>
      <c r="P553" s="76"/>
      <c r="R553" s="76"/>
      <c r="S553" s="76"/>
      <c r="T553" s="76"/>
      <c r="U553" s="7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9081769</v>
      </c>
      <c r="G554" s="117">
        <v>2563300</v>
      </c>
      <c r="H554" s="117">
        <v>2773293</v>
      </c>
      <c r="I554" s="117">
        <v>1523500</v>
      </c>
      <c r="J554" s="117">
        <v>2221676</v>
      </c>
      <c r="K554" s="36"/>
      <c r="L554" s="129" t="s">
        <v>2318</v>
      </c>
      <c r="M554" s="76"/>
      <c r="N554" s="76"/>
      <c r="O554" s="76"/>
      <c r="P554" s="76"/>
      <c r="R554" s="76"/>
      <c r="S554" s="76"/>
      <c r="T554" s="76"/>
      <c r="U554" s="7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19489243</v>
      </c>
      <c r="G555" s="117">
        <v>787000</v>
      </c>
      <c r="H555" s="117">
        <v>3024526</v>
      </c>
      <c r="I555" s="117">
        <v>3718220</v>
      </c>
      <c r="J555" s="117">
        <v>11959497</v>
      </c>
      <c r="K555" s="36"/>
      <c r="L555" s="129" t="s">
        <v>2318</v>
      </c>
      <c r="M555" s="76"/>
      <c r="N555" s="76"/>
      <c r="O555" s="76"/>
      <c r="P555" s="76"/>
      <c r="R555" s="76"/>
      <c r="S555" s="76"/>
      <c r="T555" s="76"/>
      <c r="U555" s="7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32288472</v>
      </c>
      <c r="G556" s="117">
        <v>399000</v>
      </c>
      <c r="H556" s="117">
        <v>5699210</v>
      </c>
      <c r="I556" s="117">
        <v>830591</v>
      </c>
      <c r="J556" s="117">
        <v>25359671</v>
      </c>
      <c r="K556" s="36"/>
      <c r="L556" s="129" t="s">
        <v>2315</v>
      </c>
      <c r="M556" s="76"/>
      <c r="N556" s="76"/>
      <c r="O556" s="76"/>
      <c r="P556" s="76"/>
      <c r="R556" s="76"/>
      <c r="S556" s="76"/>
      <c r="T556" s="76"/>
      <c r="U556" s="7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26697785</v>
      </c>
      <c r="G557" s="117">
        <v>3339779</v>
      </c>
      <c r="H557" s="117">
        <v>3525677</v>
      </c>
      <c r="I557" s="117">
        <v>9646000</v>
      </c>
      <c r="J557" s="117">
        <v>10186329</v>
      </c>
      <c r="K557" s="36"/>
      <c r="L557" s="129" t="s">
        <v>2315</v>
      </c>
      <c r="M557" s="76"/>
      <c r="N557" s="76"/>
      <c r="O557" s="76"/>
      <c r="P557" s="76"/>
      <c r="R557" s="76"/>
      <c r="S557" s="76"/>
      <c r="T557" s="76"/>
      <c r="U557" s="7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2649323</v>
      </c>
      <c r="G558" s="117">
        <v>580000</v>
      </c>
      <c r="H558" s="117">
        <v>1662428</v>
      </c>
      <c r="I558" s="117">
        <v>12000</v>
      </c>
      <c r="J558" s="117">
        <v>394895</v>
      </c>
      <c r="K558" s="36"/>
      <c r="L558" s="129" t="s">
        <v>2315</v>
      </c>
      <c r="M558" s="76"/>
      <c r="N558" s="76"/>
      <c r="O558" s="76"/>
      <c r="P558" s="76"/>
      <c r="R558" s="76"/>
      <c r="S558" s="76"/>
      <c r="T558" s="76"/>
      <c r="U558" s="7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1240605</v>
      </c>
      <c r="G559" s="117">
        <v>165100</v>
      </c>
      <c r="H559" s="117">
        <v>838397</v>
      </c>
      <c r="I559" s="117">
        <v>3300</v>
      </c>
      <c r="J559" s="117">
        <v>233808</v>
      </c>
      <c r="K559" s="36"/>
      <c r="L559" s="129" t="s">
        <v>2315</v>
      </c>
      <c r="M559" s="76"/>
      <c r="N559" s="76"/>
      <c r="O559" s="76"/>
      <c r="P559" s="76"/>
      <c r="R559" s="76"/>
      <c r="S559" s="76"/>
      <c r="T559" s="76"/>
      <c r="U559" s="7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3263439</v>
      </c>
      <c r="G560" s="117">
        <v>432200</v>
      </c>
      <c r="H560" s="117">
        <v>1420851</v>
      </c>
      <c r="I560" s="117">
        <v>0</v>
      </c>
      <c r="J560" s="117">
        <v>1410388</v>
      </c>
      <c r="K560" s="36"/>
      <c r="L560" s="129" t="s">
        <v>2315</v>
      </c>
      <c r="M560" s="76"/>
      <c r="N560" s="76"/>
      <c r="O560" s="76"/>
      <c r="P560" s="76"/>
      <c r="R560" s="76"/>
      <c r="S560" s="76"/>
      <c r="T560" s="76"/>
      <c r="U560" s="7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2984831</v>
      </c>
      <c r="G561" s="117">
        <v>228075</v>
      </c>
      <c r="H561" s="117">
        <v>1327326</v>
      </c>
      <c r="I561" s="117">
        <v>0</v>
      </c>
      <c r="J561" s="117">
        <v>1429430</v>
      </c>
      <c r="K561" s="36"/>
      <c r="L561" s="129" t="s">
        <v>2315</v>
      </c>
      <c r="M561" s="76"/>
      <c r="N561" s="76"/>
      <c r="O561" s="76"/>
      <c r="P561" s="76"/>
      <c r="R561" s="76"/>
      <c r="S561" s="76"/>
      <c r="T561" s="76"/>
      <c r="U561" s="7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15429955</v>
      </c>
      <c r="G562" s="117">
        <v>1892000</v>
      </c>
      <c r="H562" s="117">
        <v>2618475</v>
      </c>
      <c r="I562" s="117">
        <v>2048002</v>
      </c>
      <c r="J562" s="117">
        <v>8871478</v>
      </c>
      <c r="K562" s="36"/>
      <c r="L562" s="129" t="s">
        <v>2315</v>
      </c>
      <c r="M562" s="76"/>
      <c r="N562" s="76"/>
      <c r="O562" s="76"/>
      <c r="P562" s="76"/>
      <c r="R562" s="76"/>
      <c r="S562" s="76"/>
      <c r="T562" s="76"/>
      <c r="U562" s="7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6536948</v>
      </c>
      <c r="G563" s="117">
        <v>822300</v>
      </c>
      <c r="H563" s="117">
        <v>2428959</v>
      </c>
      <c r="I563" s="117">
        <v>0</v>
      </c>
      <c r="J563" s="117">
        <v>3285689</v>
      </c>
      <c r="K563" s="36"/>
      <c r="L563" s="129" t="s">
        <v>2315</v>
      </c>
      <c r="M563" s="76"/>
      <c r="N563" s="76"/>
      <c r="O563" s="76"/>
      <c r="P563" s="76"/>
      <c r="R563" s="76"/>
      <c r="S563" s="76"/>
      <c r="T563" s="76"/>
      <c r="U563" s="7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36688828</v>
      </c>
      <c r="G564" s="117">
        <v>29865434</v>
      </c>
      <c r="H564" s="117">
        <v>3914079</v>
      </c>
      <c r="I564" s="117">
        <v>995893</v>
      </c>
      <c r="J564" s="117">
        <v>1913422</v>
      </c>
      <c r="K564" s="36"/>
      <c r="L564" s="129" t="s">
        <v>2315</v>
      </c>
      <c r="M564" s="76"/>
      <c r="N564" s="76"/>
      <c r="O564" s="76"/>
      <c r="P564" s="76"/>
      <c r="R564" s="76"/>
      <c r="S564" s="76"/>
      <c r="T564" s="76"/>
      <c r="U564" s="7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9718948</v>
      </c>
      <c r="G565" s="117">
        <v>4395800</v>
      </c>
      <c r="H565" s="117">
        <v>5288066</v>
      </c>
      <c r="I565" s="117">
        <v>200</v>
      </c>
      <c r="J565" s="117">
        <v>34882</v>
      </c>
      <c r="K565" s="36"/>
      <c r="L565" s="129" t="s">
        <v>2318</v>
      </c>
      <c r="M565" s="76"/>
      <c r="N565" s="76"/>
      <c r="O565" s="76"/>
      <c r="P565" s="76"/>
      <c r="R565" s="76"/>
      <c r="S565" s="76"/>
      <c r="T565" s="76"/>
      <c r="U565" s="7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4022806</v>
      </c>
      <c r="G566" s="117">
        <v>232000</v>
      </c>
      <c r="H566" s="117">
        <v>1358029</v>
      </c>
      <c r="I566" s="117">
        <v>0</v>
      </c>
      <c r="J566" s="117">
        <v>2432777</v>
      </c>
      <c r="K566" s="36"/>
      <c r="L566" s="129" t="s">
        <v>2315</v>
      </c>
      <c r="M566" s="76"/>
      <c r="N566" s="76"/>
      <c r="O566" s="76"/>
      <c r="P566" s="76"/>
      <c r="R566" s="76"/>
      <c r="S566" s="76"/>
      <c r="T566" s="76"/>
      <c r="U566" s="7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3838003</v>
      </c>
      <c r="G567" s="117">
        <v>308000</v>
      </c>
      <c r="H567" s="117">
        <v>1977773</v>
      </c>
      <c r="I567" s="117">
        <v>0</v>
      </c>
      <c r="J567" s="117">
        <v>1552230</v>
      </c>
      <c r="K567" s="36"/>
      <c r="L567" s="129" t="s">
        <v>2315</v>
      </c>
      <c r="M567" s="76"/>
      <c r="N567" s="76"/>
      <c r="O567" s="76"/>
      <c r="P567" s="76"/>
      <c r="R567" s="76"/>
      <c r="S567" s="76"/>
      <c r="T567" s="76"/>
      <c r="U567" s="7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1147655</v>
      </c>
      <c r="G568" s="117">
        <v>0</v>
      </c>
      <c r="H568" s="117">
        <v>841226</v>
      </c>
      <c r="I568" s="117">
        <v>0</v>
      </c>
      <c r="J568" s="117">
        <v>306429</v>
      </c>
      <c r="K568" s="36"/>
      <c r="L568" s="129" t="s">
        <v>2315</v>
      </c>
      <c r="M568" s="76"/>
      <c r="N568" s="76"/>
      <c r="O568" s="76"/>
      <c r="P568" s="76"/>
      <c r="R568" s="76"/>
      <c r="S568" s="76"/>
      <c r="T568" s="76"/>
      <c r="U568" s="7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10117536</v>
      </c>
      <c r="G569" s="117">
        <v>1258600</v>
      </c>
      <c r="H569" s="117">
        <v>6148626</v>
      </c>
      <c r="I569" s="117">
        <v>1966000</v>
      </c>
      <c r="J569" s="117">
        <v>744310</v>
      </c>
      <c r="K569" s="36"/>
      <c r="L569" s="129" t="s">
        <v>2315</v>
      </c>
      <c r="M569" s="76"/>
      <c r="N569" s="76"/>
      <c r="O569" s="76"/>
      <c r="P569" s="76"/>
      <c r="R569" s="76"/>
      <c r="S569" s="76"/>
      <c r="T569" s="76"/>
      <c r="U569" s="7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4134387</v>
      </c>
      <c r="G570" s="117">
        <v>0</v>
      </c>
      <c r="H570" s="117">
        <v>2434512</v>
      </c>
      <c r="I570" s="117">
        <v>65000</v>
      </c>
      <c r="J570" s="117">
        <v>1634875</v>
      </c>
      <c r="K570" s="36"/>
      <c r="L570" s="129" t="s">
        <v>2315</v>
      </c>
      <c r="M570" s="76"/>
      <c r="N570" s="76"/>
      <c r="O570" s="76"/>
      <c r="P570" s="76"/>
      <c r="R570" s="76"/>
      <c r="S570" s="76"/>
      <c r="T570" s="76"/>
      <c r="U570" s="7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21100682</v>
      </c>
      <c r="G571" s="117">
        <v>2419602</v>
      </c>
      <c r="H571" s="117">
        <v>8258006</v>
      </c>
      <c r="I571" s="117">
        <v>328101</v>
      </c>
      <c r="J571" s="117">
        <v>10094973</v>
      </c>
      <c r="K571" s="36"/>
      <c r="L571" s="129" t="s">
        <v>2315</v>
      </c>
      <c r="M571" s="76"/>
      <c r="N571" s="76"/>
      <c r="O571" s="76"/>
      <c r="P571" s="76"/>
      <c r="R571" s="76"/>
      <c r="S571" s="76"/>
      <c r="T571" s="76"/>
      <c r="U571" s="7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23271857</v>
      </c>
      <c r="G572" s="117">
        <v>12054164</v>
      </c>
      <c r="H572" s="117">
        <v>5561117</v>
      </c>
      <c r="I572" s="117">
        <v>797000</v>
      </c>
      <c r="J572" s="117">
        <v>4859576</v>
      </c>
      <c r="K572" s="36"/>
      <c r="L572" s="129" t="s">
        <v>2315</v>
      </c>
      <c r="M572" s="76"/>
      <c r="N572" s="76"/>
      <c r="O572" s="76"/>
      <c r="P572" s="76"/>
      <c r="R572" s="76"/>
      <c r="S572" s="76"/>
      <c r="T572" s="76"/>
      <c r="U572" s="7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24490817</v>
      </c>
      <c r="G573" s="117">
        <v>8550500</v>
      </c>
      <c r="H573" s="117">
        <v>12927434</v>
      </c>
      <c r="I573" s="117">
        <v>491071</v>
      </c>
      <c r="J573" s="117">
        <v>2521812</v>
      </c>
      <c r="K573" s="36"/>
      <c r="L573" s="129" t="s">
        <v>2318</v>
      </c>
      <c r="M573" s="76"/>
      <c r="N573" s="76"/>
      <c r="O573" s="76"/>
      <c r="P573" s="76"/>
      <c r="R573" s="76"/>
      <c r="S573" s="76"/>
      <c r="T573" s="76"/>
      <c r="U573" s="76"/>
    </row>
    <row r="574" spans="1:16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9600</v>
      </c>
      <c r="G574" s="117">
        <v>0</v>
      </c>
      <c r="H574" s="117">
        <v>9600</v>
      </c>
      <c r="I574" s="117">
        <v>0</v>
      </c>
      <c r="J574" s="117">
        <v>0</v>
      </c>
      <c r="K574" s="36"/>
      <c r="L574" s="129" t="s">
        <v>2315</v>
      </c>
      <c r="M574" s="76"/>
      <c r="N574" s="76"/>
      <c r="O574" s="76"/>
      <c r="P574" s="76"/>
    </row>
    <row r="575" spans="1:16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2426096</v>
      </c>
      <c r="G575" s="117">
        <v>2022506</v>
      </c>
      <c r="H575" s="117">
        <v>369787</v>
      </c>
      <c r="I575" s="117">
        <v>300</v>
      </c>
      <c r="J575" s="117">
        <v>33503</v>
      </c>
      <c r="K575" s="36"/>
      <c r="L575" s="129" t="s">
        <v>2315</v>
      </c>
      <c r="M575" s="76"/>
      <c r="N575" s="76"/>
      <c r="O575" s="76"/>
      <c r="P575" s="76"/>
    </row>
    <row r="576" spans="1:16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773278</v>
      </c>
      <c r="G576" s="117">
        <v>0</v>
      </c>
      <c r="H576" s="117">
        <v>55359</v>
      </c>
      <c r="I576" s="117">
        <v>0</v>
      </c>
      <c r="J576" s="117">
        <v>717919</v>
      </c>
      <c r="K576" s="36"/>
      <c r="L576" s="129" t="s">
        <v>2274</v>
      </c>
      <c r="M576" s="76"/>
      <c r="N576" s="76"/>
      <c r="O576" s="76"/>
      <c r="P576" s="76"/>
    </row>
    <row r="577" spans="1:16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528927</v>
      </c>
      <c r="G577" s="117">
        <v>0</v>
      </c>
      <c r="H577" s="117">
        <v>203382</v>
      </c>
      <c r="I577" s="117">
        <v>0</v>
      </c>
      <c r="J577" s="117">
        <v>325545</v>
      </c>
      <c r="K577" s="36"/>
      <c r="L577" s="129" t="s">
        <v>2318</v>
      </c>
      <c r="M577" s="76"/>
      <c r="N577" s="76"/>
      <c r="O577" s="76"/>
      <c r="P577" s="76"/>
    </row>
    <row r="578" spans="1:16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1530400</v>
      </c>
      <c r="G578" s="117">
        <v>420200</v>
      </c>
      <c r="H578" s="117">
        <v>870757</v>
      </c>
      <c r="I578" s="117">
        <v>64850</v>
      </c>
      <c r="J578" s="117">
        <v>174593</v>
      </c>
      <c r="K578" s="36"/>
      <c r="L578" s="129" t="s">
        <v>2315</v>
      </c>
      <c r="M578" s="76"/>
      <c r="N578" s="76"/>
      <c r="O578" s="76"/>
      <c r="P578" s="76"/>
    </row>
    <row r="579" spans="1:16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839731</v>
      </c>
      <c r="G579" s="117">
        <v>513500</v>
      </c>
      <c r="H579" s="117">
        <v>135731</v>
      </c>
      <c r="I579" s="117">
        <v>1500</v>
      </c>
      <c r="J579" s="117">
        <v>189000</v>
      </c>
      <c r="K579" s="36"/>
      <c r="L579" s="129" t="s">
        <v>2274</v>
      </c>
      <c r="M579" s="76"/>
      <c r="N579" s="76"/>
      <c r="O579" s="76"/>
      <c r="P579" s="76"/>
    </row>
    <row r="580" spans="1:16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>G580+H580+I580+J580</f>
        <v>1138499</v>
      </c>
      <c r="G580" s="117">
        <v>910344</v>
      </c>
      <c r="H580" s="117">
        <v>62150</v>
      </c>
      <c r="I580" s="117">
        <v>30400</v>
      </c>
      <c r="J580" s="117">
        <v>135605</v>
      </c>
      <c r="K580" s="36"/>
      <c r="L580" s="129" t="s">
        <v>2315</v>
      </c>
      <c r="M580" s="76"/>
      <c r="N580" s="76"/>
      <c r="O580" s="76"/>
      <c r="P580" s="76"/>
    </row>
    <row r="581" spans="1:16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>G581+H581+I581+J581</f>
        <v>690923</v>
      </c>
      <c r="G581" s="117">
        <v>0</v>
      </c>
      <c r="H581" s="117">
        <v>190972</v>
      </c>
      <c r="I581" s="117">
        <v>36600</v>
      </c>
      <c r="J581" s="117">
        <v>463351</v>
      </c>
      <c r="K581" s="36"/>
      <c r="L581" s="129" t="s">
        <v>2315</v>
      </c>
      <c r="M581" s="76"/>
      <c r="N581" s="76"/>
      <c r="O581" s="76"/>
      <c r="P581" s="76"/>
    </row>
    <row r="582" spans="1:16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>G582+H582+I582+J582</f>
        <v>3614507</v>
      </c>
      <c r="G582" s="117">
        <v>375600</v>
      </c>
      <c r="H582" s="117">
        <v>47445</v>
      </c>
      <c r="I582" s="117">
        <v>3000</v>
      </c>
      <c r="J582" s="117">
        <v>3188462</v>
      </c>
      <c r="K582" s="36"/>
      <c r="L582" s="129" t="s">
        <v>2315</v>
      </c>
      <c r="M582" s="76"/>
      <c r="N582" s="76"/>
      <c r="O582" s="76"/>
      <c r="P582" s="76"/>
    </row>
    <row r="583" spans="1:16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>G583+H583+I583+J583</f>
        <v>200063</v>
      </c>
      <c r="G583" s="117">
        <v>0</v>
      </c>
      <c r="H583" s="117">
        <v>176053</v>
      </c>
      <c r="I583" s="117">
        <v>800</v>
      </c>
      <c r="J583" s="117">
        <v>23210</v>
      </c>
      <c r="K583" s="36"/>
      <c r="L583" s="129" t="s">
        <v>2315</v>
      </c>
      <c r="M583" s="76"/>
      <c r="N583" s="76"/>
      <c r="O583" s="76"/>
      <c r="P583" s="76"/>
    </row>
    <row r="584" spans="1:16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>G584+H584+I584+J584</f>
        <v>3455261</v>
      </c>
      <c r="G584" s="117">
        <v>0</v>
      </c>
      <c r="H584" s="117">
        <v>55675</v>
      </c>
      <c r="I584" s="117">
        <v>25800</v>
      </c>
      <c r="J584" s="117">
        <v>3373786</v>
      </c>
      <c r="K584" s="36"/>
      <c r="L584" s="129" t="s">
        <v>2315</v>
      </c>
      <c r="M584" s="76"/>
      <c r="N584" s="76"/>
      <c r="O584" s="76"/>
      <c r="P584" s="76"/>
    </row>
    <row r="585" spans="1:16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>G585+H585+I585+J585</f>
        <v>466715</v>
      </c>
      <c r="G585" s="117">
        <v>0</v>
      </c>
      <c r="H585" s="117">
        <v>336114</v>
      </c>
      <c r="I585" s="117">
        <v>55301</v>
      </c>
      <c r="J585" s="117">
        <v>75300</v>
      </c>
      <c r="K585" s="36"/>
      <c r="L585" s="129" t="s">
        <v>2315</v>
      </c>
      <c r="M585" s="76"/>
      <c r="N585" s="76"/>
      <c r="O585" s="76"/>
      <c r="P585" s="76"/>
    </row>
    <row r="586" spans="1:16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>G586+H586+I586+J586</f>
        <v>954310</v>
      </c>
      <c r="G586" s="117">
        <v>445250</v>
      </c>
      <c r="H586" s="117">
        <v>361831</v>
      </c>
      <c r="I586" s="117">
        <v>28720</v>
      </c>
      <c r="J586" s="117">
        <v>118509</v>
      </c>
      <c r="K586" s="36"/>
      <c r="L586" s="129" t="s">
        <v>2315</v>
      </c>
      <c r="M586" s="76"/>
      <c r="N586" s="76"/>
      <c r="O586" s="76"/>
      <c r="P586" s="76"/>
    </row>
    <row r="587" spans="1:16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>G587+H587+I587+J587</f>
        <v>663185</v>
      </c>
      <c r="G587" s="117">
        <v>0</v>
      </c>
      <c r="H587" s="117">
        <v>340533</v>
      </c>
      <c r="I587" s="117">
        <v>120011</v>
      </c>
      <c r="J587" s="117">
        <v>202641</v>
      </c>
      <c r="K587" s="36"/>
      <c r="L587" s="129" t="s">
        <v>2315</v>
      </c>
      <c r="M587" s="76"/>
      <c r="N587" s="76"/>
      <c r="O587" s="76"/>
      <c r="P587" s="76"/>
    </row>
    <row r="588" spans="1:16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>G588+H588+I588+J588</f>
        <v>214487</v>
      </c>
      <c r="G588" s="117">
        <v>600</v>
      </c>
      <c r="H588" s="117">
        <v>169962</v>
      </c>
      <c r="I588" s="117">
        <v>23000</v>
      </c>
      <c r="J588" s="117">
        <v>20925</v>
      </c>
      <c r="K588" s="36"/>
      <c r="L588" s="129" t="s">
        <v>2315</v>
      </c>
      <c r="M588" s="76"/>
      <c r="N588" s="76"/>
      <c r="O588" s="76"/>
      <c r="P588" s="76"/>
    </row>
    <row r="589" spans="1:16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>G589+H589+I589+J589</f>
        <v>1251053</v>
      </c>
      <c r="G589" s="117">
        <v>0</v>
      </c>
      <c r="H589" s="117">
        <v>295736</v>
      </c>
      <c r="I589" s="117">
        <v>24200</v>
      </c>
      <c r="J589" s="117">
        <v>931117</v>
      </c>
      <c r="K589" s="36"/>
      <c r="L589" s="129" t="s">
        <v>2318</v>
      </c>
      <c r="M589" s="76"/>
      <c r="N589" s="76"/>
      <c r="O589" s="76"/>
      <c r="P589" s="76"/>
    </row>
    <row r="590" spans="1:16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>G590+H590+I590+J590</f>
        <v>7096669</v>
      </c>
      <c r="G590" s="117">
        <v>234300</v>
      </c>
      <c r="H590" s="117">
        <v>556985</v>
      </c>
      <c r="I590" s="117">
        <v>15183</v>
      </c>
      <c r="J590" s="117">
        <v>6290201</v>
      </c>
      <c r="K590" s="36"/>
      <c r="L590" s="129" t="s">
        <v>2315</v>
      </c>
      <c r="M590" s="76"/>
      <c r="N590" s="76"/>
      <c r="O590" s="76"/>
      <c r="P590" s="76"/>
    </row>
    <row r="591" spans="1:16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>G591+H591+I591+J591</f>
        <v>169480</v>
      </c>
      <c r="G591" s="117">
        <v>26100</v>
      </c>
      <c r="H591" s="117">
        <v>60202</v>
      </c>
      <c r="I591" s="117">
        <v>0</v>
      </c>
      <c r="J591" s="117">
        <v>83178</v>
      </c>
      <c r="K591" s="36"/>
      <c r="L591" s="129" t="s">
        <v>2315</v>
      </c>
      <c r="M591" s="76"/>
      <c r="N591" s="76"/>
      <c r="O591" s="76"/>
      <c r="P591" s="76"/>
    </row>
    <row r="592" spans="1:13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29" t="s">
        <v>2308</v>
      </c>
      <c r="M592" s="7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9" ref="F593:F598">G593+H593+I593+J593</f>
        <v>1771014</v>
      </c>
      <c r="G593" s="117">
        <v>0</v>
      </c>
      <c r="H593" s="117">
        <v>889721</v>
      </c>
      <c r="I593" s="117">
        <v>0</v>
      </c>
      <c r="J593" s="117">
        <v>881293</v>
      </c>
      <c r="K593" s="36"/>
      <c r="L593" s="129" t="s">
        <v>2315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9"/>
        <v>351232</v>
      </c>
      <c r="G594" s="117">
        <v>1500</v>
      </c>
      <c r="H594" s="117">
        <v>230697</v>
      </c>
      <c r="I594" s="117">
        <v>51385</v>
      </c>
      <c r="J594" s="117">
        <v>67650</v>
      </c>
      <c r="K594" s="36"/>
      <c r="L594" s="129" t="s">
        <v>2315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9"/>
        <v>990657</v>
      </c>
      <c r="G595" s="117">
        <v>0</v>
      </c>
      <c r="H595" s="117">
        <v>152087</v>
      </c>
      <c r="I595" s="117">
        <v>285800</v>
      </c>
      <c r="J595" s="117">
        <v>552770</v>
      </c>
      <c r="K595" s="36"/>
      <c r="L595" s="129" t="s">
        <v>2315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9"/>
        <v>1318036</v>
      </c>
      <c r="G596" s="117">
        <v>0</v>
      </c>
      <c r="H596" s="117">
        <v>693014</v>
      </c>
      <c r="I596" s="117">
        <v>134327</v>
      </c>
      <c r="J596" s="117">
        <v>490695</v>
      </c>
      <c r="K596" s="36"/>
      <c r="L596" s="129" t="s">
        <v>2318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9"/>
        <v>1465860</v>
      </c>
      <c r="G597" s="117">
        <v>18000</v>
      </c>
      <c r="H597" s="117">
        <v>352910</v>
      </c>
      <c r="I597" s="117">
        <v>900000</v>
      </c>
      <c r="J597" s="117">
        <v>194950</v>
      </c>
      <c r="K597" s="36"/>
      <c r="L597" s="129" t="s">
        <v>2318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9"/>
        <v>474897348</v>
      </c>
      <c r="G598" s="117">
        <v>0</v>
      </c>
      <c r="H598" s="117">
        <v>913641</v>
      </c>
      <c r="I598" s="117">
        <v>419541261</v>
      </c>
      <c r="J598" s="117">
        <v>54442446</v>
      </c>
      <c r="K598" s="36"/>
      <c r="L598" s="129" t="s">
        <v>2315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2015-07-15T20:37:43Z</dcterms:modified>
  <cp:category/>
  <cp:version/>
  <cp:contentType/>
  <cp:contentStatus/>
</cp:coreProperties>
</file>