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1035" windowWidth="14940" windowHeight="759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A2" i="6" l="1"/>
  <c r="Q27" i="6" l="1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35" i="2" l="1"/>
  <c r="P35" i="2"/>
  <c r="O35" i="2"/>
  <c r="M35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L2" i="6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<sst xmlns="http://schemas.openxmlformats.org/spreadsheetml/2006/main" count="6053" uniqueCount="1809">
  <si>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</si>
  <si>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</si>
  <si>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</si>
  <si>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</si>
  <si>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</si>
  <si>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</si>
  <si>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</si>
  <si>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</si>
  <si>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</si>
  <si>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</si>
  <si>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</si>
  <si>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</si>
  <si>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</si>
  <si>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</si>
  <si>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</si>
  <si>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</si>
  <si>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</si>
  <si>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</si>
  <si>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</si>
  <si>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</si>
  <si>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</si>
  <si>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</si>
  <si>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</si>
  <si>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</si>
  <si>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</si>
  <si>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</si>
  <si>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</si>
  <si>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</si>
  <si>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</si>
  <si>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</si>
  <si>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</si>
  <si>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</si>
  <si>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</si>
  <si>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</si>
  <si>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</si>
  <si>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</si>
  <si>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</si>
  <si>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</si>
  <si>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</si>
  <si>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</si>
  <si>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</si>
  <si>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</si>
  <si>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</si>
  <si>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</si>
  <si>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</si>
  <si>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</si>
  <si>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</si>
  <si>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</si>
  <si>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</si>
  <si>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</si>
  <si>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</si>
  <si>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</si>
  <si>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</si>
  <si>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</si>
  <si>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</si>
  <si>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</si>
  <si>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</si>
  <si>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</si>
  <si>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</si>
  <si>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</si>
  <si>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</si>
  <si>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</si>
  <si>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</si>
  <si>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</si>
  <si>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</si>
  <si>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</si>
  <si>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</si>
  <si>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</si>
  <si>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</si>
  <si>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</si>
  <si>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</si>
  <si>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</si>
  <si>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</si>
  <si>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</si>
  <si>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</si>
  <si>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</si>
  <si>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</si>
  <si>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</si>
  <si>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</si>
  <si>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</si>
  <si>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</si>
  <si>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</si>
  <si>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</si>
  <si>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</si>
  <si>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</si>
  <si>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</si>
  <si>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</si>
  <si>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</si>
  <si>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</si>
  <si>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</si>
  <si>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</si>
  <si>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</si>
  <si>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</si>
  <si>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</si>
  <si>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</si>
  <si>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</si>
  <si>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</si>
  <si>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</si>
  <si>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</si>
  <si>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</si>
  <si>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</si>
  <si>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</si>
  <si>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</si>
  <si>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</si>
  <si>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</si>
  <si>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</si>
  <si>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</si>
  <si>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</si>
  <si>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</si>
  <si>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</si>
  <si>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</si>
  <si>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</si>
  <si>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</si>
  <si>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</si>
  <si>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</si>
  <si>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</si>
  <si>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</si>
  <si>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</si>
  <si>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</si>
  <si>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</si>
  <si>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</si>
  <si>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</si>
  <si>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</si>
  <si>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</si>
  <si>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</si>
  <si>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</si>
  <si>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</si>
  <si>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</si>
  <si>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</si>
  <si>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</si>
  <si>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</si>
  <si>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</si>
  <si>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</si>
  <si>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</si>
  <si>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</si>
  <si>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</si>
  <si>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</si>
  <si>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</si>
  <si>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</si>
  <si>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</si>
  <si>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</si>
  <si>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</si>
  <si>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</si>
  <si>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</si>
  <si>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</si>
  <si>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</si>
  <si>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</si>
  <si>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</si>
  <si>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</si>
  <si>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</si>
  <si>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</si>
  <si>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</si>
  <si>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</si>
  <si>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</si>
  <si>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</si>
  <si>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</si>
  <si>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</si>
  <si>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</si>
  <si>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</si>
  <si>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</si>
  <si>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</si>
  <si>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</si>
  <si>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</si>
  <si>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</si>
  <si>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</si>
  <si>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</si>
  <si>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</si>
  <si>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</si>
  <si>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</si>
  <si>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</si>
  <si>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</si>
  <si>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</si>
  <si>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</si>
  <si>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</si>
  <si>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</si>
  <si>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</si>
  <si>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</si>
  <si>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</si>
  <si>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</si>
  <si>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</si>
  <si>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</si>
  <si>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</si>
  <si>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</si>
  <si>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</si>
  <si>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</si>
  <si>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</si>
  <si>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</si>
  <si>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</si>
  <si>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</si>
  <si>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</si>
  <si>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</si>
  <si>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</si>
  <si>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</si>
  <si>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</si>
  <si>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</si>
  <si>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</si>
  <si>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</si>
  <si>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</si>
  <si>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</si>
  <si>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</si>
  <si>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</si>
  <si>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</si>
  <si>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</si>
  <si>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</si>
  <si>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</si>
  <si>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</si>
  <si>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</si>
  <si>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</si>
  <si>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</si>
  <si>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</si>
  <si>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</si>
  <si>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</si>
  <si>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</si>
  <si>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</si>
  <si>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</si>
  <si>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</si>
  <si>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</si>
  <si>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</si>
  <si>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</si>
  <si>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</si>
  <si>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</si>
  <si>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</si>
  <si>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</si>
  <si>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</si>
  <si>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</si>
  <si>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</si>
  <si>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</si>
  <si>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</si>
  <si>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</si>
  <si>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</si>
  <si>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</si>
  <si>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</si>
  <si>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</si>
  <si>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</si>
  <si>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</si>
  <si>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</si>
  <si>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</si>
  <si>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</si>
  <si>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</si>
  <si>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</si>
  <si>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</si>
  <si>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</si>
  <si>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</si>
  <si>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</si>
  <si>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</si>
  <si>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</si>
  <si>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</si>
  <si>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</si>
  <si>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</si>
  <si>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</si>
  <si>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</si>
  <si>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</si>
  <si>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</si>
  <si>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</si>
  <si>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</si>
  <si>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</si>
  <si>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</si>
  <si>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</si>
  <si>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</si>
  <si>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</si>
  <si>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</si>
  <si>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</si>
  <si>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</si>
  <si>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</si>
  <si>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</si>
  <si>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</si>
  <si>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</si>
  <si>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</si>
  <si>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</si>
  <si>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</si>
  <si>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</si>
  <si>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</si>
  <si>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</si>
  <si>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</si>
  <si>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</si>
  <si>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</si>
  <si>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</si>
  <si>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</si>
  <si>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</si>
  <si>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</si>
  <si>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</si>
  <si>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</si>
  <si>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</si>
  <si>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</si>
  <si>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</si>
  <si>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</si>
  <si>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</si>
  <si>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</si>
  <si>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</si>
  <si>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</si>
  <si>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</si>
  <si>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</si>
  <si>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</si>
  <si>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</si>
  <si>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</si>
  <si>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</si>
  <si>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</si>
  <si>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</si>
  <si>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</si>
  <si>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</si>
  <si>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</si>
  <si>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</si>
  <si>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</si>
  <si>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</si>
  <si>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</si>
  <si>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</si>
  <si>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</si>
  <si>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</si>
  <si>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</si>
  <si>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</si>
  <si>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</si>
  <si>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</si>
  <si>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</si>
  <si>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</si>
  <si>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</si>
  <si>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</si>
  <si>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</si>
  <si>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</si>
  <si>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</si>
  <si>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</si>
  <si>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</si>
  <si>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</si>
  <si>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</si>
  <si>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</si>
  <si>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</si>
  <si>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</si>
  <si>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</si>
  <si>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</si>
  <si>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</si>
  <si>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</si>
  <si>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</si>
  <si>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</si>
  <si>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</si>
  <si>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</si>
  <si>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</si>
  <si>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</si>
  <si>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</si>
  <si>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</si>
  <si>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</si>
  <si>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</si>
  <si>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</si>
  <si>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</si>
  <si>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</si>
  <si>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</si>
  <si>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</si>
  <si>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</si>
  <si>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</si>
  <si>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</si>
  <si>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</si>
  <si>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</si>
  <si>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</si>
  <si>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</si>
  <si>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</si>
  <si>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</si>
  <si>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</si>
  <si>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</si>
  <si>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</si>
  <si>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</si>
  <si>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</si>
  <si>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</si>
  <si>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</si>
  <si>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</si>
  <si>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</si>
  <si>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</si>
  <si>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</si>
  <si>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</si>
  <si>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</si>
  <si>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</si>
  <si>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</si>
  <si>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</si>
  <si>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</si>
  <si>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</si>
  <si>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</si>
  <si>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</si>
  <si>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</si>
  <si>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</si>
  <si>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</si>
  <si>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</si>
  <si>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</si>
  <si>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</si>
  <si>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</si>
  <si>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</si>
  <si>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</si>
  <si>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</si>
  <si>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</si>
  <si>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</si>
  <si>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</si>
  <si>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</si>
  <si>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</si>
  <si>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</si>
  <si>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</si>
  <si>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</si>
  <si>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</si>
  <si>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</si>
  <si>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</si>
  <si>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</si>
  <si>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</si>
  <si>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</si>
  <si>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</si>
  <si>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</si>
  <si>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</si>
  <si>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</si>
  <si>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</si>
  <si>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</si>
  <si>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</si>
  <si>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</si>
  <si>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</si>
  <si>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</si>
  <si>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</si>
  <si>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</si>
  <si>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</si>
  <si>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</si>
  <si>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</si>
  <si>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</si>
  <si>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</si>
  <si>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</si>
  <si>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</si>
  <si>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</si>
  <si>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</si>
  <si>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</si>
  <si>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</si>
  <si>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</si>
  <si>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</si>
  <si>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</si>
  <si>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</si>
  <si>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</si>
  <si>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</si>
  <si>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</si>
  <si>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</si>
  <si>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</si>
  <si>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</si>
  <si>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</si>
  <si>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</si>
  <si>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</si>
  <si>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</si>
  <si>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</si>
  <si>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</si>
  <si>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</si>
  <si>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</si>
  <si>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</si>
  <si>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</si>
  <si>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</si>
  <si>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</si>
  <si>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</si>
  <si>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</si>
  <si>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</si>
  <si>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</si>
  <si>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</si>
  <si>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</si>
  <si>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</si>
  <si>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</si>
  <si>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</si>
  <si>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</si>
  <si>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</si>
  <si>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</si>
  <si>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</si>
  <si>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</si>
  <si>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</si>
  <si>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</si>
  <si>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</si>
  <si>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</si>
  <si>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</si>
  <si>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</si>
  <si>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</si>
  <si>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</si>
  <si>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</si>
  <si>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</si>
  <si>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</si>
  <si>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</si>
  <si>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</si>
  <si>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</si>
  <si>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</si>
  <si>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</si>
  <si>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</si>
  <si>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</si>
  <si>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</si>
  <si>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</si>
  <si>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</si>
  <si>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</si>
  <si>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</si>
  <si>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</si>
  <si>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</si>
  <si>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</si>
  <si>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</si>
  <si>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</si>
  <si>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</si>
  <si>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</si>
  <si>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</si>
  <si>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</si>
  <si>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</si>
  <si>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</si>
  <si>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</si>
  <si>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</si>
  <si>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</si>
  <si>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</si>
  <si>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</si>
  <si>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</si>
  <si>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</si>
  <si>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</si>
  <si>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</si>
  <si>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</si>
  <si>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</si>
  <si>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</si>
  <si>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</si>
  <si>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</si>
  <si>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</si>
  <si>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</si>
  <si>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</si>
  <si>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</si>
  <si>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</si>
  <si>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</si>
  <si>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</si>
  <si>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</si>
  <si>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</si>
  <si>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</si>
  <si>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</si>
  <si>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</si>
  <si>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</si>
  <si>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</si>
  <si>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</si>
  <si>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</si>
  <si>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</si>
  <si>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</si>
  <si>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</si>
  <si>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</si>
  <si>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</si>
  <si>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</si>
  <si>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</si>
  <si>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</si>
  <si>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</si>
  <si>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</si>
  <si>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</si>
  <si>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</si>
  <si>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</si>
  <si>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</si>
  <si>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</si>
  <si>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</si>
  <si>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</si>
  <si>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</si>
  <si>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</si>
  <si>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</si>
  <si>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</si>
  <si>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</si>
  <si>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</si>
  <si>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</si>
  <si>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</si>
  <si>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</si>
  <si>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</si>
  <si>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</si>
  <si>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</si>
  <si>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</si>
  <si>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</si>
  <si>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</si>
  <si>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</si>
  <si>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</si>
  <si>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</si>
  <si>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</si>
  <si>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</si>
  <si>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</si>
  <si>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</si>
  <si>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</si>
  <si>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</si>
  <si>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</si>
  <si>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</si>
  <si>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</si>
  <si>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</si>
  <si>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</si>
  <si>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</si>
  <si>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</si>
  <si>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</si>
  <si>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</si>
  <si>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</si>
  <si>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</si>
  <si>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</si>
  <si>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</si>
  <si>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</si>
  <si>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</si>
  <si>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</si>
  <si>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</si>
  <si>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</si>
  <si>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</si>
  <si>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</si>
  <si>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</si>
  <si>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</si>
  <si>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</si>
  <si>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</si>
  <si>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</si>
  <si>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</si>
  <si>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</si>
  <si>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</si>
  <si>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</si>
  <si>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</si>
  <si>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</si>
  <si>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</si>
  <si>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</si>
  <si>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</si>
  <si>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</si>
  <si>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</si>
  <si>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</si>
  <si>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</si>
  <si>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</si>
  <si>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</si>
  <si>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</si>
  <si>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</si>
  <si>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</si>
  <si>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</si>
  <si>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</si>
  <si>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</si>
  <si>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</si>
  <si>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</si>
  <si>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</si>
  <si>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</si>
  <si>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</si>
  <si>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</si>
  <si>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</si>
  <si>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</si>
  <si>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</si>
  <si>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</si>
  <si>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</si>
  <si>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</si>
  <si>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</si>
  <si>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</si>
  <si>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</si>
  <si>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</si>
  <si>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</si>
  <si>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</si>
  <si>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</si>
  <si>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</si>
  <si>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</si>
  <si>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</si>
  <si>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</si>
  <si>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</si>
  <si>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</si>
  <si>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</si>
  <si>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</si>
  <si>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</si>
  <si>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</si>
  <si>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</si>
  <si>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</si>
  <si>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</si>
  <si>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</si>
  <si>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</si>
  <si>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</si>
  <si>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</si>
  <si>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</si>
  <si>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</si>
  <si>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</si>
  <si>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</si>
  <si>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</si>
  <si>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</si>
  <si>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</si>
  <si>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</si>
  <si>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</si>
  <si>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</si>
  <si>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</si>
  <si>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</si>
  <si>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</si>
  <si>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</si>
  <si>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</si>
  <si>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</si>
  <si>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</si>
  <si>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</si>
  <si>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</si>
  <si>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</si>
  <si>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</si>
  <si>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</si>
  <si>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</si>
  <si>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</si>
  <si>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</si>
  <si>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</si>
  <si>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</si>
  <si>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</si>
  <si>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</si>
  <si>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</si>
  <si>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</si>
  <si>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</si>
  <si>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</si>
  <si>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</si>
  <si>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</si>
  <si>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</si>
  <si>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</si>
  <si>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</si>
  <si>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</si>
  <si>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</si>
  <si>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</si>
  <si>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</si>
  <si>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</si>
  <si>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</si>
  <si>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</si>
  <si>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</si>
  <si>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</si>
  <si>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</si>
  <si>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</si>
  <si>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</si>
  <si>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</si>
  <si>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</si>
  <si>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</si>
  <si>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</si>
  <si>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</si>
  <si>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</si>
  <si>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</si>
  <si>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</si>
  <si>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</si>
  <si>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</si>
  <si>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</si>
  <si>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</si>
  <si>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</si>
  <si>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</si>
  <si>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</si>
  <si>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</si>
  <si>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</si>
  <si>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</si>
  <si>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</si>
  <si>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</si>
  <si>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</si>
  <si>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</si>
  <si>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</si>
  <si>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</si>
  <si>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</si>
  <si>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</si>
  <si>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</si>
  <si>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</si>
  <si>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</si>
  <si>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</si>
  <si>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</si>
  <si>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</si>
  <si>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</si>
  <si>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</si>
  <si>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</si>
  <si>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</si>
  <si>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</si>
  <si>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</si>
  <si>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</si>
  <si>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</si>
  <si>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</si>
  <si>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</si>
  <si>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</si>
  <si>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</si>
  <si>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</si>
  <si>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</si>
  <si>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</si>
  <si>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</si>
  <si>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</si>
  <si>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</si>
  <si>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</si>
  <si>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</si>
  <si>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</si>
  <si>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</si>
  <si>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</si>
  <si>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</si>
  <si>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</si>
  <si>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</si>
  <si>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</si>
  <si>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</si>
  <si>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</si>
  <si>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</si>
  <si>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</si>
  <si>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</si>
  <si>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</si>
  <si>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</si>
  <si>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</si>
  <si>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</si>
  <si>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</si>
  <si>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</si>
  <si>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</si>
  <si>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</si>
  <si>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</si>
  <si>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</si>
  <si>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</si>
  <si>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</si>
  <si>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</si>
  <si>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</si>
  <si>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</si>
  <si>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</si>
  <si>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</si>
  <si>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</si>
  <si>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</si>
  <si>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</si>
  <si>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</si>
  <si>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</si>
  <si>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</si>
  <si>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</si>
  <si>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</si>
  <si>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</si>
  <si>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</si>
  <si>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</si>
  <si>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</si>
  <si>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</si>
  <si>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</si>
  <si>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</si>
  <si>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</si>
  <si>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</si>
  <si>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</si>
  <si>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</si>
  <si>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</si>
  <si>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</si>
  <si>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</si>
  <si>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</si>
  <si>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</si>
  <si>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</si>
  <si>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</si>
  <si>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</si>
  <si>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</si>
  <si>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</si>
  <si>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</si>
  <si>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</si>
  <si>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</si>
  <si>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</si>
  <si>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</si>
  <si>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</si>
  <si>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</si>
  <si>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</si>
  <si>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</si>
  <si>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</si>
  <si>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</si>
  <si>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</si>
  <si>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</si>
  <si>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</si>
  <si>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</si>
  <si>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</si>
  <si>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</si>
  <si>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</si>
  <si>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</si>
  <si>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</si>
  <si>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</si>
  <si>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</si>
  <si>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</si>
  <si>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</si>
  <si>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</si>
  <si>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</si>
  <si>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</si>
  <si>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</si>
  <si>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</si>
  <si>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</si>
  <si>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</si>
  <si>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</si>
  <si>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</si>
  <si>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</si>
  <si>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</si>
  <si>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</si>
  <si>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</si>
  <si>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</si>
  <si>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</si>
  <si>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</si>
  <si>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</si>
  <si>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</si>
  <si>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</si>
  <si>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</si>
  <si>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</si>
  <si>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</si>
  <si>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</si>
  <si>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</si>
  <si>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</si>
  <si>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</si>
  <si>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</si>
  <si>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</si>
  <si>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</si>
  <si>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</si>
  <si>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</si>
  <si>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</si>
  <si>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</si>
  <si>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</si>
  <si>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</si>
  <si>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</si>
  <si>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</si>
  <si>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</si>
  <si>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</si>
  <si>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</si>
  <si>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</si>
  <si>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</si>
  <si>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</si>
  <si>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</si>
  <si>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</si>
  <si>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</si>
  <si>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</si>
  <si>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</si>
  <si>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</si>
  <si>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</si>
  <si>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</si>
  <si>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</si>
  <si>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</si>
  <si>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</si>
  <si>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</si>
  <si>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</si>
  <si>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</si>
  <si>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</si>
  <si>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</si>
  <si>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</si>
  <si>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</si>
  <si>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</si>
  <si>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</si>
  <si>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</si>
  <si>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</si>
  <si>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</si>
  <si>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</si>
  <si>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</si>
  <si>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</si>
  <si>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</si>
  <si>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</si>
  <si>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</si>
  <si>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</si>
  <si>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</si>
  <si>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</si>
  <si>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</si>
  <si>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</si>
  <si>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</si>
  <si>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</si>
  <si>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</si>
  <si>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</si>
  <si>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</si>
  <si>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</si>
  <si>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</si>
  <si>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</si>
  <si>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</si>
  <si>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</si>
  <si>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</si>
  <si>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</si>
  <si>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</si>
  <si>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</si>
  <si>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</si>
  <si>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</si>
  <si>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</si>
  <si>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</si>
  <si>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</si>
  <si>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</si>
  <si>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</si>
  <si>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</si>
  <si>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</si>
  <si>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</si>
  <si>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</si>
  <si>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</si>
  <si>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</si>
  <si>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</si>
  <si>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</si>
  <si>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</si>
  <si>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</si>
  <si>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</si>
  <si>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</si>
  <si>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</si>
  <si>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</si>
  <si>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</si>
  <si>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</si>
  <si>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</si>
  <si>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</si>
  <si>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</si>
  <si>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</si>
  <si>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</si>
  <si>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</si>
  <si>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</si>
  <si>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</si>
  <si>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</si>
  <si>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</si>
  <si>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</si>
  <si>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</si>
  <si>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</si>
  <si>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</si>
  <si>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</si>
  <si>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</si>
  <si>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</si>
  <si>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</si>
  <si>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</si>
  <si>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</si>
  <si>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</si>
  <si>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</si>
  <si>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</si>
  <si>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</si>
  <si>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</si>
  <si>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</si>
  <si>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</si>
  <si>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</si>
  <si>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</si>
  <si>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</si>
  <si>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</si>
  <si>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</si>
  <si>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</si>
  <si>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</si>
  <si>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</si>
  <si>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</si>
  <si>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</si>
  <si>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</si>
  <si>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</si>
  <si>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</si>
  <si>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</si>
  <si>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</si>
  <si>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</si>
  <si>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</si>
  <si>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</si>
  <si>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</si>
  <si>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</si>
  <si>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</si>
  <si>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</si>
  <si>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</si>
  <si>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</si>
  <si>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</si>
  <si>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</si>
  <si>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</si>
  <si>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</si>
  <si>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</si>
  <si>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</si>
  <si>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</si>
  <si>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</si>
  <si>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</si>
  <si>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</si>
  <si>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</si>
  <si>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</si>
  <si>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</si>
  <si>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</si>
  <si>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</si>
  <si>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</si>
  <si>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</si>
  <si>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</si>
  <si>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</si>
  <si>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</si>
  <si>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</si>
  <si>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</si>
  <si>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</si>
  <si>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</si>
  <si>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</si>
  <si>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</si>
  <si>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</si>
  <si>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</si>
  <si>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</si>
  <si>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</si>
  <si>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</si>
  <si>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</si>
  <si>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</si>
  <si>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</si>
  <si>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</si>
  <si>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</si>
  <si>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</si>
  <si>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</si>
  <si>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</si>
  <si>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</si>
  <si>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</si>
  <si>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</si>
  <si>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</si>
  <si>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</si>
  <si>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</si>
  <si>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</si>
  <si>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</si>
  <si>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</si>
  <si>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</si>
  <si>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</si>
  <si>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</si>
  <si>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</si>
  <si>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</si>
  <si>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</si>
  <si>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</si>
  <si>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</si>
  <si>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</si>
  <si>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</si>
  <si>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</si>
  <si>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</si>
  <si>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</si>
  <si>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</si>
  <si>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</si>
  <si>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</si>
  <si>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</si>
  <si>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</si>
  <si>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</si>
  <si>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</si>
  <si>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</si>
  <si>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</si>
  <si>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</si>
  <si>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</si>
  <si>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</si>
  <si>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</si>
  <si>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</si>
  <si>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</si>
  <si>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</si>
  <si>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</si>
  <si>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</si>
  <si>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</si>
  <si>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</si>
  <si>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</si>
  <si>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</si>
  <si>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</si>
  <si>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</si>
  <si>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</si>
  <si>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</si>
  <si>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</si>
  <si>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</si>
  <si>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</si>
  <si>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</si>
  <si>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</si>
  <si>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</si>
  <si>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</si>
  <si>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</si>
  <si>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</si>
  <si>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</si>
  <si>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</si>
  <si>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</si>
  <si>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</si>
  <si>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</si>
  <si>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</si>
  <si>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</si>
  <si>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</si>
  <si>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</si>
  <si>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</si>
  <si>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</si>
  <si>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</si>
  <si>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</si>
  <si>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</si>
  <si>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</si>
  <si>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</si>
  <si>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</si>
  <si>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</si>
  <si>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</si>
  <si>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</si>
  <si>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</si>
  <si>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</si>
  <si>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</si>
  <si>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</si>
  <si>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</si>
  <si>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</si>
  <si>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</si>
  <si>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</si>
  <si>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</si>
  <si>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</si>
  <si>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</si>
  <si>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</si>
  <si>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</si>
  <si>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</si>
  <si>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</si>
  <si>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</si>
  <si>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</si>
  <si>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</si>
  <si>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</si>
  <si>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</si>
  <si>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</si>
  <si>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</si>
  <si>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</si>
  <si>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</si>
  <si>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</si>
  <si>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</si>
  <si>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</si>
  <si>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</si>
  <si>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</si>
  <si>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</si>
  <si>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</si>
  <si>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</si>
  <si>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</si>
  <si>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</si>
  <si>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</si>
  <si>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</si>
  <si>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</si>
  <si>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</si>
  <si>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</si>
  <si>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</si>
  <si>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</si>
  <si>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</si>
  <si>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</si>
  <si>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</si>
  <si>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</si>
  <si>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</si>
  <si>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</si>
  <si>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</si>
  <si>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</si>
  <si>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</si>
  <si>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</si>
  <si>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</si>
  <si>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</si>
  <si>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</si>
  <si>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</si>
  <si>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</si>
  <si>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</si>
  <si>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</si>
  <si>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</si>
  <si>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</si>
  <si>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</si>
  <si>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</si>
  <si>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</si>
  <si>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</si>
  <si>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</si>
  <si>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</si>
  <si>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</si>
  <si>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</si>
  <si>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</si>
  <si>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</si>
  <si>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</si>
  <si>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</si>
  <si>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</si>
  <si>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</si>
  <si>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</si>
  <si>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</si>
  <si>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</si>
  <si>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</si>
  <si>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</si>
  <si>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</si>
  <si>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</si>
  <si>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</si>
  <si>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</si>
  <si>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</si>
  <si>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</si>
  <si>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</si>
  <si>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</si>
  <si>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</si>
  <si>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</si>
  <si>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</si>
  <si>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</si>
  <si>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</si>
  <si>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</si>
  <si>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</si>
  <si>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</si>
  <si>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</si>
  <si>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</si>
  <si>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</si>
  <si>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</si>
  <si>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</si>
  <si>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</si>
  <si>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</si>
  <si>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</si>
  <si>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</si>
  <si>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</si>
  <si>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</si>
  <si>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</si>
  <si>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</si>
  <si>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</si>
  <si>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</si>
  <si>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</si>
  <si>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</si>
  <si>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</si>
  <si>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</si>
  <si>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</si>
  <si>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</si>
  <si>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</si>
  <si>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</si>
  <si>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</si>
  <si>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</si>
  <si>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</si>
  <si>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</si>
  <si>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</si>
  <si>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</si>
  <si>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</si>
  <si>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</si>
  <si>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</si>
  <si>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</si>
  <si>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</si>
  <si>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</si>
  <si>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</si>
  <si>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</si>
  <si>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</si>
  <si>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</si>
  <si>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</si>
  <si>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</si>
  <si>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</si>
  <si>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</si>
  <si>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</si>
  <si>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</si>
  <si>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</si>
  <si>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</si>
  <si>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</si>
  <si>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</si>
  <si>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</si>
  <si>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</si>
  <si>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</si>
  <si>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</si>
  <si>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</si>
  <si>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</si>
  <si>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</si>
  <si>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</si>
  <si>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</si>
  <si>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</si>
  <si>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</si>
  <si>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</si>
  <si>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</si>
  <si>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</si>
  <si>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</si>
  <si>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</si>
  <si>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</si>
  <si>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</si>
  <si>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</si>
  <si>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</si>
  <si>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</si>
  <si>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</si>
  <si>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</si>
  <si>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</si>
  <si>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</si>
  <si>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</si>
  <si>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</si>
  <si>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</si>
  <si>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</si>
  <si>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</si>
  <si>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</si>
  <si>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</si>
  <si>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</si>
  <si>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</si>
  <si>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</si>
  <si>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</si>
  <si>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</si>
  <si>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</si>
  <si>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</si>
  <si>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</si>
  <si>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</si>
  <si>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</si>
  <si>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</si>
  <si>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</si>
  <si>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</si>
  <si>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</si>
  <si>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</si>
  <si>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</si>
  <si>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</si>
  <si>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</si>
  <si>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</si>
  <si>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</si>
  <si>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</si>
  <si>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</si>
  <si>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</si>
  <si>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</si>
  <si>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</si>
  <si>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</si>
  <si>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</si>
  <si>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</si>
  <si>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</si>
  <si>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</si>
  <si>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</si>
  <si>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</si>
  <si>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</si>
  <si>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</si>
  <si>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</si>
  <si>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</si>
  <si>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</si>
  <si>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</si>
  <si>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</si>
  <si>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</si>
  <si>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</si>
  <si>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</si>
  <si>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</si>
  <si>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</si>
  <si>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</si>
  <si>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</si>
  <si>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</si>
  <si>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</si>
  <si>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</si>
  <si>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</si>
  <si>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</si>
  <si>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</si>
  <si>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</si>
  <si>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</si>
  <si>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</si>
  <si>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</si>
  <si>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</si>
  <si>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</si>
  <si>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</si>
  <si>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</si>
  <si>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</si>
  <si>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</si>
  <si>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</si>
  <si>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</si>
  <si>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</si>
  <si>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</si>
  <si>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</si>
  <si>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</si>
  <si>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</si>
  <si>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</si>
  <si>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</si>
  <si>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</si>
  <si>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</si>
  <si>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</si>
  <si>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</si>
  <si>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</si>
  <si>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</si>
  <si>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</si>
  <si>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</si>
  <si>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</si>
  <si>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</si>
  <si>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</si>
  <si>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</si>
  <si>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</si>
  <si>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</si>
  <si>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</si>
  <si>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</si>
  <si>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</si>
  <si>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</si>
  <si>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</si>
  <si>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</si>
  <si>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</si>
  <si>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</si>
  <si>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</si>
  <si>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</si>
  <si>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</si>
  <si>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</si>
  <si>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</si>
  <si>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</si>
  <si>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</si>
  <si>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</si>
  <si>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</si>
  <si>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</si>
  <si>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</si>
  <si>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</si>
  <si>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</si>
  <si>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</si>
  <si>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</si>
  <si>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</si>
  <si>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</si>
  <si>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</si>
  <si>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</si>
  <si>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</si>
  <si>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</si>
  <si>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</si>
  <si>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</si>
  <si>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</si>
  <si>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</si>
  <si>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</si>
  <si>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</si>
  <si>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</si>
  <si>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</si>
  <si>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</si>
  <si>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</si>
  <si>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</si>
  <si>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</si>
  <si>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</si>
  <si>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</si>
  <si>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</si>
  <si>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</si>
  <si>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</si>
  <si>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</si>
  <si>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</si>
  <si>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</si>
  <si>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</si>
  <si>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</si>
  <si>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</si>
  <si>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</si>
  <si>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</si>
  <si>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</si>
  <si>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</si>
  <si>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</si>
  <si>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</si>
  <si>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</si>
  <si>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</si>
  <si>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</si>
  <si>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</si>
  <si>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</si>
  <si>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</si>
  <si>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</si>
  <si>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</si>
  <si>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</si>
  <si>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</si>
  <si>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</si>
  <si>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</si>
  <si>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</si>
  <si>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</si>
  <si>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</si>
  <si>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</si>
  <si>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</si>
  <si>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</si>
  <si>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</si>
  <si>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</si>
  <si>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</si>
  <si>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</si>
  <si>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</si>
  <si>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</si>
  <si>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</si>
  <si>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</si>
  <si>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</si>
  <si>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</si>
  <si>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</si>
  <si>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</si>
  <si>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</si>
  <si>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</si>
  <si>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</si>
  <si>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</si>
  <si>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</si>
  <si>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</si>
  <si>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</si>
  <si>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</si>
  <si>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</si>
  <si>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</si>
  <si>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</si>
  <si>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</si>
  <si>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</si>
  <si>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</si>
  <si>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</si>
  <si>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</si>
  <si>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</si>
  <si>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</si>
  <si>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</si>
  <si>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</si>
  <si>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</si>
  <si>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</si>
  <si>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</si>
  <si>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</si>
  <si>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</si>
  <si>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</si>
  <si>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</si>
  <si>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</si>
  <si>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</si>
  <si>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</si>
  <si>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</si>
  <si>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</si>
  <si>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</si>
  <si>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</si>
  <si>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</si>
  <si>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</si>
  <si>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</si>
  <si>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</si>
  <si>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</si>
  <si>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</si>
  <si>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</si>
  <si>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</si>
  <si>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</si>
  <si>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</si>
  <si>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</si>
  <si>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</si>
  <si>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</si>
  <si>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</si>
  <si>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</si>
  <si>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</si>
  <si>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</si>
  <si>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</si>
  <si>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</si>
  <si>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</si>
  <si>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</si>
  <si>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</si>
  <si>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</si>
  <si>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</si>
  <si>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</si>
  <si>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</si>
  <si>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</si>
  <si>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</si>
  <si>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</si>
  <si>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</si>
  <si>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</si>
  <si>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</si>
  <si>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</si>
  <si>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</si>
  <si>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</si>
  <si>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</si>
  <si>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</si>
  <si>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</si>
  <si>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</si>
  <si>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</si>
  <si>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</si>
  <si>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</si>
  <si>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</si>
  <si>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</si>
  <si>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</si>
  <si>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</si>
  <si>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</si>
  <si>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</si>
  <si>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</si>
  <si>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</si>
  <si>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</si>
  <si>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</si>
  <si>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</si>
  <si>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</si>
  <si>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</si>
  <si>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</si>
  <si>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</si>
  <si>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</si>
  <si>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</si>
  <si>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</si>
  <si>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</si>
  <si>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</si>
  <si>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</si>
  <si>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</si>
  <si>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</si>
  <si>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</si>
  <si>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</si>
  <si>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</si>
  <si>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</si>
  <si>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</si>
  <si>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</si>
  <si>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</si>
  <si>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</si>
  <si>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</si>
  <si>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</si>
  <si>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</si>
  <si>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</si>
  <si>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</si>
  <si>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</si>
  <si>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</si>
  <si>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</si>
  <si>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</si>
  <si>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</si>
  <si>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</si>
  <si>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</si>
  <si>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</si>
  <si>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</si>
  <si>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</si>
  <si>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</si>
  <si>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</si>
  <si>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</si>
  <si>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</si>
  <si>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</si>
  <si>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</si>
  <si>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</si>
  <si>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</si>
  <si>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</si>
  <si>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</si>
  <si>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</si>
  <si>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</si>
  <si>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</si>
  <si>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</si>
  <si>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</si>
  <si>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</si>
  <si>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</si>
  <si>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</si>
  <si>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</si>
  <si>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</si>
  <si>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</si>
  <si>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</si>
  <si>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</si>
  <si>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</si>
  <si>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</si>
  <si>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</si>
  <si>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</si>
  <si>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</si>
  <si>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</si>
  <si>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</si>
  <si>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</si>
  <si>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</si>
  <si>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</si>
  <si>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</si>
  <si>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</si>
  <si>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</si>
  <si>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</si>
  <si>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</si>
  <si>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</si>
  <si>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</si>
  <si>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</si>
  <si>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</si>
  <si>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</si>
  <si>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</si>
  <si>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</si>
  <si>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</si>
  <si>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</si>
  <si>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</si>
  <si>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</si>
  <si>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</si>
  <si>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</si>
  <si>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</si>
  <si>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</si>
  <si>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</si>
  <si>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</si>
  <si>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</si>
  <si>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</si>
  <si>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</si>
  <si>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</si>
  <si>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</si>
  <si>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</si>
  <si>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</si>
  <si>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</si>
  <si>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</si>
  <si>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</si>
  <si>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</si>
  <si>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</si>
  <si>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</si>
  <si>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</si>
  <si>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</si>
  <si>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</si>
  <si>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</si>
  <si>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</si>
  <si>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</si>
  <si>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</si>
  <si>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</si>
  <si>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</si>
  <si>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</si>
  <si>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</si>
  <si>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</si>
  <si>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</si>
  <si>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</si>
  <si>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</si>
  <si>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</si>
  <si>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</si>
  <si>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</si>
  <si>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</si>
  <si>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</si>
  <si>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</si>
  <si>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</si>
  <si>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</si>
  <si>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</si>
  <si>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</si>
  <si>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</si>
  <si>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</si>
  <si>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</si>
  <si>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</si>
  <si>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</si>
  <si>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</si>
  <si>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</si>
  <si>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</si>
  <si>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</si>
  <si>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</si>
  <si>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</si>
  <si>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</si>
  <si>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</si>
  <si>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</si>
  <si>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</si>
  <si>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</si>
  <si>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</si>
  <si>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</si>
  <si>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</si>
  <si>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</si>
  <si>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</si>
  <si>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</si>
  <si>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</si>
  <si>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</si>
  <si>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</si>
  <si>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</si>
  <si>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</si>
  <si>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</si>
  <si>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</si>
  <si>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</si>
  <si>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</si>
  <si>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</si>
  <si>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</si>
  <si>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</si>
  <si>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</si>
  <si>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</si>
  <si>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</si>
  <si>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</si>
  <si>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</si>
  <si>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</si>
  <si>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</si>
  <si>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</si>
  <si>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</si>
  <si>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</si>
  <si>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</si>
  <si>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</si>
  <si>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</si>
  <si>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</si>
  <si>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</si>
  <si>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</si>
  <si>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</si>
  <si>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</si>
  <si>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</si>
  <si>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</si>
  <si>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</si>
  <si>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</si>
  <si>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</si>
  <si>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</si>
  <si>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</si>
  <si>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</si>
  <si>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</si>
  <si>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</si>
  <si>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</si>
  <si>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</si>
  <si>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</si>
  <si>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</si>
  <si>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</si>
  <si>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</si>
  <si>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</si>
  <si>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</si>
  <si>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</si>
  <si>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</si>
  <si>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</si>
  <si>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</si>
  <si>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</si>
  <si>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</si>
  <si>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</si>
  <si>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</si>
  <si>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</si>
  <si>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</si>
  <si>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</si>
  <si>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</si>
  <si>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State Building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</si>
  <si>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</si>
  <si>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</si>
  <si>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</si>
  <si>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</si>
  <si>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</si>
  <si>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</si>
  <si>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</si>
  <si>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</si>
  <si>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</si>
  <si>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</si>
  <si>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</si>
  <si>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</si>
  <si>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</si>
  <si>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</si>
  <si>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</si>
  <si>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</si>
  <si>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</si>
  <si>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</si>
  <si>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</si>
  <si>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20160307</t>
  </si>
  <si>
    <t>20160407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</si>
  <si>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</si>
  <si>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</si>
  <si>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</si>
  <si>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</si>
  <si>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</si>
  <si>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</si>
  <si>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</si>
  <si>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</si>
  <si>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</si>
  <si>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</si>
  <si>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Square feet of retail space authorized by building permits, March 2016</t>
  </si>
  <si>
    <t>Source:  New Jersey Department of Community Affairs, 5/9/16</t>
  </si>
  <si>
    <t xml:space="preserve"> March 2015</t>
  </si>
  <si>
    <t>20160509</t>
  </si>
  <si>
    <t>see Princeton (1114)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</si>
  <si>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</si>
  <si>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</si>
  <si>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</si>
  <si>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</si>
  <si>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</si>
  <si>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</si>
  <si>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</si>
  <si>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</si>
  <si>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</si>
  <si>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</si>
  <si>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</si>
  <si>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</si>
  <si>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</si>
  <si>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</si>
  <si>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</si>
  <si>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March</t>
  </si>
  <si>
    <t>Square feet of retail space authorized by building permits, January-March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</si>
</sst>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7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4" xfId="0" applyNumberFormat="1" applyFont="1" applyBorder="1" applyAlignment="1" applyProtection="1">
      <alignment horizontal="right"/>
      <protection locked="0"/>
    </xf>
    <xf numFmtId="0" fontId="36" fillId="0" borderId="13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A7" sqref="A7:E30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111</v>
      </c>
      <c r="B7" s="42" t="s">
        <v>1792</v>
      </c>
      <c r="C7" s="43">
        <v>0</v>
      </c>
      <c r="D7" s="43">
        <v>0</v>
      </c>
      <c r="G7" s="118" t="s">
        <v>48</v>
      </c>
      <c r="H7" s="42" t="s">
        <v>1756</v>
      </c>
      <c r="I7" s="43">
        <v>0</v>
      </c>
      <c r="J7" s="43">
        <v>0</v>
      </c>
    </row>
    <row r="8" spans="1:14" x14ac:dyDescent="0.2">
      <c r="A8" s="118" t="s">
        <v>147</v>
      </c>
      <c r="B8" s="42" t="s">
        <v>1779</v>
      </c>
      <c r="C8" s="43">
        <v>0</v>
      </c>
      <c r="D8" s="43">
        <v>0</v>
      </c>
      <c r="G8" s="118" t="s">
        <v>111</v>
      </c>
      <c r="H8" s="42" t="s">
        <v>1792</v>
      </c>
      <c r="I8" s="43">
        <v>0</v>
      </c>
      <c r="J8" s="43">
        <v>0</v>
      </c>
    </row>
    <row r="9" spans="1:14" x14ac:dyDescent="0.2">
      <c r="A9" s="118" t="s">
        <v>276</v>
      </c>
      <c r="B9" s="42" t="s">
        <v>1741</v>
      </c>
      <c r="C9" s="43">
        <v>2</v>
      </c>
      <c r="D9" s="43">
        <v>2</v>
      </c>
      <c r="G9" s="118" t="s">
        <v>147</v>
      </c>
      <c r="H9" s="42" t="s">
        <v>1779</v>
      </c>
      <c r="I9" s="43">
        <v>0</v>
      </c>
      <c r="J9" s="43">
        <v>0</v>
      </c>
    </row>
    <row r="10" spans="1:14" x14ac:dyDescent="0.2">
      <c r="A10" s="118" t="s">
        <v>312</v>
      </c>
      <c r="B10" s="42" t="s">
        <v>1793</v>
      </c>
      <c r="C10" s="43">
        <v>5346</v>
      </c>
      <c r="D10" s="43">
        <v>5346</v>
      </c>
      <c r="G10" s="118" t="s">
        <v>153</v>
      </c>
      <c r="H10" s="42" t="s">
        <v>1740</v>
      </c>
      <c r="I10" s="43">
        <v>30000</v>
      </c>
      <c r="J10" s="43">
        <v>30000</v>
      </c>
    </row>
    <row r="11" spans="1:14" x14ac:dyDescent="0.2">
      <c r="A11" s="118" t="s">
        <v>354</v>
      </c>
      <c r="B11" s="42" t="s">
        <v>1782</v>
      </c>
      <c r="C11" s="43">
        <v>5316</v>
      </c>
      <c r="D11" s="43">
        <v>5316</v>
      </c>
      <c r="G11" s="118" t="s">
        <v>156</v>
      </c>
      <c r="H11" s="42" t="s">
        <v>1770</v>
      </c>
      <c r="I11" s="43">
        <v>11192</v>
      </c>
      <c r="J11" s="43">
        <v>11192</v>
      </c>
    </row>
    <row r="12" spans="1:14" x14ac:dyDescent="0.2">
      <c r="A12" s="118" t="s">
        <v>365</v>
      </c>
      <c r="B12" s="42" t="s">
        <v>1794</v>
      </c>
      <c r="C12" s="43">
        <v>1</v>
      </c>
      <c r="E12" s="43">
        <v>1</v>
      </c>
      <c r="G12" s="118" t="s">
        <v>270</v>
      </c>
      <c r="H12" s="42" t="s">
        <v>1781</v>
      </c>
      <c r="I12" s="43">
        <v>14734</v>
      </c>
      <c r="J12" s="43">
        <v>14734</v>
      </c>
    </row>
    <row r="13" spans="1:14" x14ac:dyDescent="0.2">
      <c r="A13" s="118" t="s">
        <v>556</v>
      </c>
      <c r="B13" s="42" t="s">
        <v>1795</v>
      </c>
      <c r="C13" s="43">
        <v>25800</v>
      </c>
      <c r="D13" s="43">
        <v>25800</v>
      </c>
      <c r="G13" s="118" t="s">
        <v>276</v>
      </c>
      <c r="H13" s="42" t="s">
        <v>1741</v>
      </c>
      <c r="I13" s="43">
        <v>12508</v>
      </c>
      <c r="J13" s="43">
        <v>12508</v>
      </c>
    </row>
    <row r="14" spans="1:14" x14ac:dyDescent="0.2">
      <c r="A14" s="118" t="s">
        <v>619</v>
      </c>
      <c r="B14" s="42" t="s">
        <v>1796</v>
      </c>
      <c r="C14" s="43">
        <v>99960</v>
      </c>
      <c r="D14" s="43">
        <v>0</v>
      </c>
      <c r="E14" s="43">
        <v>99960</v>
      </c>
      <c r="G14" s="118" t="s">
        <v>312</v>
      </c>
      <c r="H14" s="42" t="s">
        <v>1793</v>
      </c>
      <c r="I14" s="43">
        <v>5346</v>
      </c>
      <c r="J14" s="43">
        <v>5346</v>
      </c>
    </row>
    <row r="15" spans="1:14" x14ac:dyDescent="0.2">
      <c r="A15" s="118" t="s">
        <v>651</v>
      </c>
      <c r="B15" s="42" t="s">
        <v>1797</v>
      </c>
      <c r="C15" s="43">
        <v>14996</v>
      </c>
      <c r="D15" s="43">
        <v>14996</v>
      </c>
      <c r="G15" s="118" t="s">
        <v>354</v>
      </c>
      <c r="H15" s="42" t="s">
        <v>1782</v>
      </c>
      <c r="I15" s="43">
        <v>22556</v>
      </c>
      <c r="J15" s="43">
        <v>22556</v>
      </c>
    </row>
    <row r="16" spans="1:14" x14ac:dyDescent="0.2">
      <c r="A16" s="118" t="s">
        <v>657</v>
      </c>
      <c r="B16" s="42" t="s">
        <v>1798</v>
      </c>
      <c r="C16" s="43">
        <v>0</v>
      </c>
      <c r="D16" s="43">
        <v>0</v>
      </c>
      <c r="G16" s="118" t="s">
        <v>365</v>
      </c>
      <c r="H16" s="42" t="s">
        <v>1794</v>
      </c>
      <c r="I16" s="43">
        <v>1</v>
      </c>
      <c r="K16" s="43">
        <v>1</v>
      </c>
    </row>
    <row r="17" spans="1:11" x14ac:dyDescent="0.2">
      <c r="A17" s="118" t="s">
        <v>687</v>
      </c>
      <c r="B17" s="42" t="s">
        <v>1799</v>
      </c>
      <c r="C17" s="43">
        <v>0</v>
      </c>
      <c r="D17" s="43">
        <v>0</v>
      </c>
      <c r="G17" s="118" t="s">
        <v>442</v>
      </c>
      <c r="H17" s="42" t="s">
        <v>1768</v>
      </c>
      <c r="I17" s="43">
        <v>0</v>
      </c>
      <c r="J17" s="43">
        <v>0</v>
      </c>
    </row>
    <row r="18" spans="1:11" x14ac:dyDescent="0.2">
      <c r="A18" s="118" t="s">
        <v>771</v>
      </c>
      <c r="B18" s="42" t="s">
        <v>1800</v>
      </c>
      <c r="C18" s="43">
        <v>0</v>
      </c>
      <c r="D18" s="43">
        <v>0</v>
      </c>
      <c r="G18" s="118" t="s">
        <v>445</v>
      </c>
      <c r="H18" s="42" t="s">
        <v>1771</v>
      </c>
      <c r="I18" s="43">
        <v>17025</v>
      </c>
      <c r="J18" s="43">
        <v>17025</v>
      </c>
    </row>
    <row r="19" spans="1:11" x14ac:dyDescent="0.2">
      <c r="A19" s="118" t="s">
        <v>882</v>
      </c>
      <c r="B19" s="42" t="s">
        <v>1734</v>
      </c>
      <c r="C19" s="43">
        <v>0</v>
      </c>
      <c r="D19" s="43">
        <v>0</v>
      </c>
      <c r="G19" s="118" t="s">
        <v>556</v>
      </c>
      <c r="H19" s="42" t="s">
        <v>1795</v>
      </c>
      <c r="I19" s="43">
        <v>25800</v>
      </c>
      <c r="J19" s="43">
        <v>25800</v>
      </c>
    </row>
    <row r="20" spans="1:11" x14ac:dyDescent="0.2">
      <c r="A20" s="118" t="s">
        <v>925</v>
      </c>
      <c r="B20" s="42" t="s">
        <v>1766</v>
      </c>
      <c r="C20" s="43">
        <v>43500</v>
      </c>
      <c r="D20" s="43">
        <v>43500</v>
      </c>
      <c r="G20" s="118" t="s">
        <v>571</v>
      </c>
      <c r="H20" s="42" t="s">
        <v>1752</v>
      </c>
      <c r="I20" s="43">
        <v>140</v>
      </c>
      <c r="J20" s="43">
        <v>140</v>
      </c>
    </row>
    <row r="21" spans="1:11" x14ac:dyDescent="0.2">
      <c r="A21" s="118" t="s">
        <v>945</v>
      </c>
      <c r="B21" s="42" t="s">
        <v>1746</v>
      </c>
      <c r="C21" s="43">
        <v>0</v>
      </c>
      <c r="D21" s="43">
        <v>0</v>
      </c>
      <c r="G21" s="118" t="s">
        <v>619</v>
      </c>
      <c r="H21" s="42" t="s">
        <v>1796</v>
      </c>
      <c r="I21" s="43">
        <v>99960</v>
      </c>
      <c r="J21" s="43">
        <v>0</v>
      </c>
      <c r="K21" s="43">
        <v>99960</v>
      </c>
    </row>
    <row r="22" spans="1:11" x14ac:dyDescent="0.2">
      <c r="A22" s="118" t="s">
        <v>948</v>
      </c>
      <c r="B22" s="42" t="s">
        <v>1801</v>
      </c>
      <c r="C22" s="43">
        <v>0</v>
      </c>
      <c r="D22" s="43">
        <v>0</v>
      </c>
      <c r="G22" s="118" t="s">
        <v>648</v>
      </c>
      <c r="H22" s="42" t="s">
        <v>1783</v>
      </c>
      <c r="I22" s="43">
        <v>0</v>
      </c>
      <c r="J22" s="43">
        <v>0</v>
      </c>
    </row>
    <row r="23" spans="1:11" x14ac:dyDescent="0.2">
      <c r="A23" s="118" t="s">
        <v>1044</v>
      </c>
      <c r="B23" s="42" t="s">
        <v>1730</v>
      </c>
      <c r="C23" s="43">
        <v>0</v>
      </c>
      <c r="E23" s="43">
        <v>0</v>
      </c>
      <c r="G23" s="118" t="s">
        <v>651</v>
      </c>
      <c r="H23" s="42" t="s">
        <v>1797</v>
      </c>
      <c r="I23" s="43">
        <v>14996</v>
      </c>
      <c r="J23" s="43">
        <v>14996</v>
      </c>
    </row>
    <row r="24" spans="1:11" x14ac:dyDescent="0.2">
      <c r="A24" s="118" t="s">
        <v>1199</v>
      </c>
      <c r="B24" s="42" t="s">
        <v>1802</v>
      </c>
      <c r="C24" s="43">
        <v>0</v>
      </c>
      <c r="D24" s="43">
        <v>0</v>
      </c>
      <c r="G24" s="118" t="s">
        <v>657</v>
      </c>
      <c r="H24" s="42" t="s">
        <v>1798</v>
      </c>
      <c r="I24" s="43">
        <v>0</v>
      </c>
      <c r="J24" s="43">
        <v>0</v>
      </c>
    </row>
    <row r="25" spans="1:11" x14ac:dyDescent="0.2">
      <c r="A25" s="118" t="s">
        <v>1214</v>
      </c>
      <c r="B25" s="42" t="s">
        <v>1803</v>
      </c>
      <c r="C25" s="43">
        <v>13085</v>
      </c>
      <c r="D25" s="43">
        <v>13085</v>
      </c>
      <c r="G25" s="118" t="s">
        <v>687</v>
      </c>
      <c r="H25" s="42" t="s">
        <v>1799</v>
      </c>
      <c r="I25" s="43">
        <v>0</v>
      </c>
      <c r="J25" s="43">
        <v>0</v>
      </c>
    </row>
    <row r="26" spans="1:11" x14ac:dyDescent="0.2">
      <c r="A26" s="118" t="s">
        <v>1232</v>
      </c>
      <c r="B26" s="42" t="s">
        <v>1804</v>
      </c>
      <c r="C26" s="43">
        <v>12051</v>
      </c>
      <c r="D26" s="43">
        <v>12051</v>
      </c>
      <c r="G26" s="118" t="s">
        <v>768</v>
      </c>
      <c r="H26" s="42" t="s">
        <v>1765</v>
      </c>
      <c r="I26" s="43">
        <v>19600</v>
      </c>
      <c r="J26" s="43">
        <v>19600</v>
      </c>
    </row>
    <row r="27" spans="1:11" x14ac:dyDescent="0.2">
      <c r="A27" s="118" t="s">
        <v>1284</v>
      </c>
      <c r="B27" s="42" t="s">
        <v>1725</v>
      </c>
      <c r="C27" s="43">
        <v>0</v>
      </c>
      <c r="D27" s="43">
        <v>0</v>
      </c>
      <c r="G27" s="118" t="s">
        <v>771</v>
      </c>
      <c r="H27" s="42" t="s">
        <v>1800</v>
      </c>
      <c r="I27" s="43">
        <v>0</v>
      </c>
      <c r="J27" s="43">
        <v>0</v>
      </c>
    </row>
    <row r="28" spans="1:11" x14ac:dyDescent="0.2">
      <c r="A28" s="118" t="s">
        <v>1290</v>
      </c>
      <c r="B28" s="42" t="s">
        <v>1805</v>
      </c>
      <c r="C28" s="43">
        <v>0</v>
      </c>
      <c r="D28" s="43">
        <v>0</v>
      </c>
      <c r="G28" s="118" t="s">
        <v>848</v>
      </c>
      <c r="H28" s="42" t="s">
        <v>1763</v>
      </c>
      <c r="I28" s="43">
        <v>128243</v>
      </c>
      <c r="J28" s="43">
        <v>128243</v>
      </c>
      <c r="K28" s="43">
        <v>0</v>
      </c>
    </row>
    <row r="29" spans="1:11" x14ac:dyDescent="0.2">
      <c r="A29" s="118" t="s">
        <v>1473</v>
      </c>
      <c r="B29" s="42" t="s">
        <v>1806</v>
      </c>
      <c r="C29" s="43">
        <v>12500</v>
      </c>
      <c r="D29" s="43">
        <v>12500</v>
      </c>
      <c r="G29" s="118" t="s">
        <v>866</v>
      </c>
      <c r="H29" s="42" t="s">
        <v>1762</v>
      </c>
      <c r="I29" s="43">
        <v>0</v>
      </c>
      <c r="J29" s="43">
        <v>0</v>
      </c>
    </row>
    <row r="30" spans="1:11" x14ac:dyDescent="0.2">
      <c r="A30" s="118" t="s">
        <v>1577</v>
      </c>
      <c r="B30" s="42" t="s">
        <v>1780</v>
      </c>
      <c r="C30" s="43">
        <v>33026</v>
      </c>
      <c r="D30" s="43">
        <v>33026</v>
      </c>
      <c r="G30" s="118" t="s">
        <v>882</v>
      </c>
      <c r="H30" s="42" t="s">
        <v>1734</v>
      </c>
      <c r="I30" s="43">
        <v>0</v>
      </c>
      <c r="J30" s="43">
        <v>0</v>
      </c>
    </row>
    <row r="31" spans="1:11" x14ac:dyDescent="0.2">
      <c r="G31" s="118" t="s">
        <v>893</v>
      </c>
      <c r="H31" s="42" t="s">
        <v>1757</v>
      </c>
      <c r="I31" s="43">
        <v>0</v>
      </c>
      <c r="J31" s="43">
        <v>0</v>
      </c>
    </row>
    <row r="32" spans="1:11" x14ac:dyDescent="0.2">
      <c r="G32" s="118" t="s">
        <v>910</v>
      </c>
      <c r="H32" s="42" t="s">
        <v>1753</v>
      </c>
      <c r="I32" s="43">
        <v>0</v>
      </c>
      <c r="J32" s="43">
        <v>0</v>
      </c>
    </row>
    <row r="33" spans="7:11" x14ac:dyDescent="0.2">
      <c r="G33" s="118" t="s">
        <v>922</v>
      </c>
      <c r="H33" s="42" t="s">
        <v>1764</v>
      </c>
      <c r="I33" s="43">
        <v>342</v>
      </c>
      <c r="K33" s="43">
        <v>342</v>
      </c>
    </row>
    <row r="34" spans="7:11" x14ac:dyDescent="0.2">
      <c r="G34" s="118" t="s">
        <v>925</v>
      </c>
      <c r="H34" s="42" t="s">
        <v>1766</v>
      </c>
      <c r="I34" s="43">
        <v>43500</v>
      </c>
      <c r="J34" s="43">
        <v>43500</v>
      </c>
    </row>
    <row r="35" spans="7:11" x14ac:dyDescent="0.2">
      <c r="G35" s="118" t="s">
        <v>945</v>
      </c>
      <c r="H35" s="42" t="s">
        <v>1746</v>
      </c>
      <c r="I35" s="43">
        <v>0</v>
      </c>
      <c r="J35" s="43">
        <v>0</v>
      </c>
    </row>
    <row r="36" spans="7:11" x14ac:dyDescent="0.2">
      <c r="G36" s="118" t="s">
        <v>948</v>
      </c>
      <c r="H36" s="42" t="s">
        <v>1801</v>
      </c>
      <c r="I36" s="43">
        <v>0</v>
      </c>
      <c r="J36" s="43">
        <v>0</v>
      </c>
    </row>
    <row r="37" spans="7:11" x14ac:dyDescent="0.2">
      <c r="G37" s="118" t="s">
        <v>1026</v>
      </c>
      <c r="H37" s="42" t="s">
        <v>1759</v>
      </c>
      <c r="I37" s="43">
        <v>6890</v>
      </c>
      <c r="J37" s="43">
        <v>6890</v>
      </c>
    </row>
    <row r="38" spans="7:11" x14ac:dyDescent="0.2">
      <c r="G38" s="118" t="s">
        <v>1044</v>
      </c>
      <c r="H38" s="42" t="s">
        <v>1730</v>
      </c>
      <c r="I38" s="43">
        <v>168</v>
      </c>
      <c r="K38" s="43">
        <v>168</v>
      </c>
    </row>
    <row r="39" spans="7:11" x14ac:dyDescent="0.2">
      <c r="G39" s="118" t="s">
        <v>1104</v>
      </c>
      <c r="H39" s="42" t="s">
        <v>1731</v>
      </c>
      <c r="I39" s="43">
        <v>0</v>
      </c>
      <c r="J39" s="43">
        <v>0</v>
      </c>
    </row>
    <row r="40" spans="7:11" x14ac:dyDescent="0.2">
      <c r="G40" s="118" t="s">
        <v>1190</v>
      </c>
      <c r="H40" s="42" t="s">
        <v>1784</v>
      </c>
      <c r="I40" s="43">
        <v>1</v>
      </c>
      <c r="J40" s="43">
        <v>1</v>
      </c>
    </row>
    <row r="41" spans="7:11" x14ac:dyDescent="0.2">
      <c r="G41" s="118" t="s">
        <v>1199</v>
      </c>
      <c r="H41" s="42" t="s">
        <v>1802</v>
      </c>
      <c r="I41" s="43">
        <v>0</v>
      </c>
      <c r="J41" s="43">
        <v>0</v>
      </c>
    </row>
    <row r="42" spans="7:11" x14ac:dyDescent="0.2">
      <c r="G42" s="118" t="s">
        <v>1214</v>
      </c>
      <c r="H42" s="42" t="s">
        <v>1803</v>
      </c>
      <c r="I42" s="43">
        <v>13085</v>
      </c>
      <c r="J42" s="43">
        <v>13085</v>
      </c>
    </row>
    <row r="43" spans="7:11" x14ac:dyDescent="0.2">
      <c r="G43" s="118" t="s">
        <v>1232</v>
      </c>
      <c r="H43" s="42" t="s">
        <v>1804</v>
      </c>
      <c r="I43" s="43">
        <v>12051</v>
      </c>
      <c r="J43" s="43">
        <v>12051</v>
      </c>
    </row>
    <row r="44" spans="7:11" x14ac:dyDescent="0.2">
      <c r="G44" s="118" t="s">
        <v>1255</v>
      </c>
      <c r="H44" s="42" t="s">
        <v>1785</v>
      </c>
      <c r="I44" s="43">
        <v>6520</v>
      </c>
      <c r="J44" s="43">
        <v>6520</v>
      </c>
    </row>
    <row r="45" spans="7:11" x14ac:dyDescent="0.2">
      <c r="G45" s="118" t="s">
        <v>1264</v>
      </c>
      <c r="H45" s="42" t="s">
        <v>1772</v>
      </c>
      <c r="I45" s="43">
        <v>13085</v>
      </c>
      <c r="J45" s="43">
        <v>13085</v>
      </c>
    </row>
    <row r="46" spans="7:11" x14ac:dyDescent="0.2">
      <c r="G46" s="118" t="s">
        <v>1278</v>
      </c>
      <c r="H46" s="42" t="s">
        <v>1761</v>
      </c>
      <c r="I46" s="43">
        <v>0</v>
      </c>
      <c r="J46" s="43">
        <v>0</v>
      </c>
    </row>
    <row r="47" spans="7:11" x14ac:dyDescent="0.2">
      <c r="G47" s="118" t="s">
        <v>1284</v>
      </c>
      <c r="H47" s="42" t="s">
        <v>1725</v>
      </c>
      <c r="I47" s="43">
        <v>0</v>
      </c>
      <c r="J47" s="43">
        <v>0</v>
      </c>
      <c r="K47" s="43">
        <v>0</v>
      </c>
    </row>
    <row r="48" spans="7:11" x14ac:dyDescent="0.2">
      <c r="G48" s="118" t="s">
        <v>1290</v>
      </c>
      <c r="H48" s="42" t="s">
        <v>1805</v>
      </c>
      <c r="I48" s="43">
        <v>0</v>
      </c>
      <c r="J48" s="43">
        <v>0</v>
      </c>
    </row>
    <row r="49" spans="7:11" x14ac:dyDescent="0.2">
      <c r="G49" s="118" t="s">
        <v>1313</v>
      </c>
      <c r="H49" s="42" t="s">
        <v>1786</v>
      </c>
      <c r="I49" s="43">
        <v>8210</v>
      </c>
      <c r="J49" s="43">
        <v>8210</v>
      </c>
    </row>
    <row r="50" spans="7:11" x14ac:dyDescent="0.2">
      <c r="G50" s="118" t="s">
        <v>1331</v>
      </c>
      <c r="H50" s="42" t="s">
        <v>1758</v>
      </c>
      <c r="I50" s="43">
        <v>0</v>
      </c>
      <c r="J50" s="43">
        <v>0</v>
      </c>
    </row>
    <row r="51" spans="7:11" x14ac:dyDescent="0.2">
      <c r="G51" s="118" t="s">
        <v>1388</v>
      </c>
      <c r="H51" s="42" t="s">
        <v>1769</v>
      </c>
      <c r="I51" s="43">
        <v>4106</v>
      </c>
      <c r="J51" s="43">
        <v>4106</v>
      </c>
    </row>
    <row r="52" spans="7:11" x14ac:dyDescent="0.2">
      <c r="G52" s="118" t="s">
        <v>1450</v>
      </c>
      <c r="H52" s="42" t="s">
        <v>1760</v>
      </c>
      <c r="I52" s="43">
        <v>0</v>
      </c>
      <c r="K52" s="43">
        <v>0</v>
      </c>
    </row>
    <row r="53" spans="7:11" x14ac:dyDescent="0.2">
      <c r="G53" s="118" t="s">
        <v>1473</v>
      </c>
      <c r="H53" s="42" t="s">
        <v>1806</v>
      </c>
      <c r="I53" s="43">
        <v>12500</v>
      </c>
      <c r="J53" s="43">
        <v>12500</v>
      </c>
    </row>
    <row r="54" spans="7:11" x14ac:dyDescent="0.2">
      <c r="G54" s="118" t="s">
        <v>1577</v>
      </c>
      <c r="H54" s="42" t="s">
        <v>1780</v>
      </c>
      <c r="I54" s="43">
        <v>53673</v>
      </c>
      <c r="J54" s="43">
        <v>53673</v>
      </c>
    </row>
    <row r="55" spans="7:11" x14ac:dyDescent="0.2">
      <c r="G55" s="118" t="s">
        <v>1586</v>
      </c>
      <c r="H55" s="42" t="s">
        <v>1773</v>
      </c>
      <c r="I55" s="43">
        <v>14630</v>
      </c>
      <c r="J55" s="43">
        <v>14630</v>
      </c>
    </row>
    <row r="56" spans="7:11" x14ac:dyDescent="0.2">
      <c r="G56" s="118" t="s">
        <v>1592</v>
      </c>
      <c r="H56" s="42" t="s">
        <v>1774</v>
      </c>
      <c r="I56" s="43">
        <v>8216</v>
      </c>
      <c r="K56" s="43">
        <v>8216</v>
      </c>
    </row>
    <row r="57" spans="7:11" x14ac:dyDescent="0.2">
      <c r="G57" s="118" t="s">
        <v>1638</v>
      </c>
      <c r="H57" s="42" t="s">
        <v>1767</v>
      </c>
      <c r="I57" s="43">
        <v>9003</v>
      </c>
      <c r="J57" s="43">
        <v>9003</v>
      </c>
    </row>
    <row r="58" spans="7:11" x14ac:dyDescent="0.2">
      <c r="G58" s="118" t="s">
        <v>1716</v>
      </c>
      <c r="H58" s="42" t="s">
        <v>1754</v>
      </c>
      <c r="I58" s="43">
        <v>0</v>
      </c>
      <c r="J58" s="43">
        <v>0</v>
      </c>
    </row>
    <row r="59" spans="7:11" x14ac:dyDescent="0.2">
      <c r="G59" s="118"/>
      <c r="H59" s="42"/>
      <c r="I59" s="43"/>
      <c r="J59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January-March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January-March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5/9/16</v>
      </c>
      <c r="B4" s="2"/>
      <c r="C4" s="2"/>
      <c r="D4" s="2"/>
      <c r="E4" s="2"/>
      <c r="F4" s="6"/>
      <c r="K4" s="134"/>
      <c r="L4" s="74" t="str">
        <f>A4</f>
        <v>Source:  New Jersey Department of Community Affairs, 5/9/16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849</v>
      </c>
      <c r="B8" s="95" t="s">
        <v>14</v>
      </c>
      <c r="C8" s="54">
        <v>128243</v>
      </c>
      <c r="D8" s="54">
        <v>128243</v>
      </c>
      <c r="E8" s="54">
        <v>0</v>
      </c>
      <c r="F8" s="23">
        <v>1</v>
      </c>
      <c r="K8" s="141"/>
      <c r="L8" s="125">
        <v>1</v>
      </c>
      <c r="M8" s="89" t="str">
        <f>A8</f>
        <v>Raritan Township</v>
      </c>
      <c r="N8" s="89" t="str">
        <f>B8</f>
        <v>Hunterdon</v>
      </c>
      <c r="O8" s="90">
        <f>C8</f>
        <v>128243</v>
      </c>
      <c r="P8" s="90">
        <f>D8</f>
        <v>128243</v>
      </c>
      <c r="Q8" s="90">
        <f>E8</f>
        <v>0</v>
      </c>
      <c r="R8" s="142"/>
    </row>
    <row r="9" spans="1:18" x14ac:dyDescent="0.2">
      <c r="A9" s="95" t="s">
        <v>620</v>
      </c>
      <c r="B9" s="95" t="s">
        <v>10</v>
      </c>
      <c r="C9" s="54">
        <v>99960</v>
      </c>
      <c r="D9" s="54">
        <v>0</v>
      </c>
      <c r="E9" s="54">
        <v>99960</v>
      </c>
      <c r="F9" s="23">
        <v>2</v>
      </c>
      <c r="K9" s="141"/>
      <c r="L9" s="122">
        <v>2</v>
      </c>
      <c r="M9" s="81" t="str">
        <f t="shared" ref="M9:M24" si="0">A9</f>
        <v>Vineland City</v>
      </c>
      <c r="N9" s="81" t="str">
        <f t="shared" ref="N9:N24" si="1">B9</f>
        <v>Cumberland</v>
      </c>
      <c r="O9" s="84">
        <f t="shared" ref="O9:O24" si="2">C9</f>
        <v>99960</v>
      </c>
      <c r="P9" s="84">
        <f t="shared" ref="P9:P24" si="3">D9</f>
        <v>0</v>
      </c>
      <c r="Q9" s="84">
        <f t="shared" ref="Q9:Q24" si="4">E9</f>
        <v>99960</v>
      </c>
      <c r="R9" s="138"/>
    </row>
    <row r="10" spans="1:18" x14ac:dyDescent="0.2">
      <c r="A10" s="95" t="s">
        <v>1578</v>
      </c>
      <c r="B10" s="95" t="s">
        <v>24</v>
      </c>
      <c r="C10" s="54">
        <v>53673</v>
      </c>
      <c r="D10" s="54">
        <v>53673</v>
      </c>
      <c r="E10" s="54">
        <v>0</v>
      </c>
      <c r="F10" s="23">
        <v>3</v>
      </c>
      <c r="K10" s="141"/>
      <c r="L10" s="122">
        <v>3</v>
      </c>
      <c r="M10" s="81" t="str">
        <f t="shared" si="0"/>
        <v>Elizabeth City</v>
      </c>
      <c r="N10" s="81" t="str">
        <f t="shared" si="1"/>
        <v>Union</v>
      </c>
      <c r="O10" s="84">
        <f t="shared" si="2"/>
        <v>53673</v>
      </c>
      <c r="P10" s="84">
        <f t="shared" si="3"/>
        <v>53673</v>
      </c>
      <c r="Q10" s="84">
        <f t="shared" si="4"/>
        <v>0</v>
      </c>
      <c r="R10" s="138"/>
    </row>
    <row r="11" spans="1:18" x14ac:dyDescent="0.2">
      <c r="A11" s="95" t="s">
        <v>926</v>
      </c>
      <c r="B11" s="95" t="s">
        <v>16</v>
      </c>
      <c r="C11" s="54">
        <v>43500</v>
      </c>
      <c r="D11" s="54">
        <v>43500</v>
      </c>
      <c r="E11" s="54">
        <v>0</v>
      </c>
      <c r="F11" s="23">
        <v>4</v>
      </c>
      <c r="K11" s="141"/>
      <c r="L11" s="122">
        <v>4</v>
      </c>
      <c r="M11" s="81" t="str">
        <f t="shared" si="0"/>
        <v>Metuchen Borough</v>
      </c>
      <c r="N11" s="81" t="str">
        <f t="shared" si="1"/>
        <v>Middlesex</v>
      </c>
      <c r="O11" s="84">
        <f t="shared" si="2"/>
        <v>43500</v>
      </c>
      <c r="P11" s="84">
        <f t="shared" si="3"/>
        <v>43500</v>
      </c>
      <c r="Q11" s="84">
        <f t="shared" si="4"/>
        <v>0</v>
      </c>
      <c r="R11" s="138"/>
    </row>
    <row r="12" spans="1:18" x14ac:dyDescent="0.2">
      <c r="A12" s="95" t="s">
        <v>154</v>
      </c>
      <c r="B12" s="95" t="s">
        <v>6</v>
      </c>
      <c r="C12" s="54">
        <v>30000</v>
      </c>
      <c r="D12" s="54">
        <v>30000</v>
      </c>
      <c r="E12" s="54">
        <v>0</v>
      </c>
      <c r="F12" s="23">
        <v>5</v>
      </c>
      <c r="K12" s="141"/>
      <c r="L12" s="122">
        <v>5</v>
      </c>
      <c r="M12" s="81" t="str">
        <f t="shared" si="0"/>
        <v>Garfield City</v>
      </c>
      <c r="N12" s="81" t="str">
        <f t="shared" si="1"/>
        <v>Bergen</v>
      </c>
      <c r="O12" s="84">
        <f t="shared" si="2"/>
        <v>30000</v>
      </c>
      <c r="P12" s="84">
        <f t="shared" si="3"/>
        <v>30000</v>
      </c>
      <c r="Q12" s="84">
        <f t="shared" si="4"/>
        <v>0</v>
      </c>
      <c r="R12" s="138"/>
    </row>
    <row r="13" spans="1:18" x14ac:dyDescent="0.2">
      <c r="A13" s="95" t="s">
        <v>557</v>
      </c>
      <c r="B13" s="95" t="s">
        <v>9</v>
      </c>
      <c r="C13" s="54">
        <v>25800</v>
      </c>
      <c r="D13" s="54">
        <v>25800</v>
      </c>
      <c r="E13" s="54">
        <v>0</v>
      </c>
      <c r="F13" s="23">
        <v>6</v>
      </c>
      <c r="K13" s="141"/>
      <c r="L13" s="122">
        <v>6</v>
      </c>
      <c r="M13" s="81" t="str">
        <f t="shared" si="0"/>
        <v>Sea Isle City</v>
      </c>
      <c r="N13" s="81" t="str">
        <f t="shared" si="1"/>
        <v>Cape May</v>
      </c>
      <c r="O13" s="84">
        <f t="shared" si="2"/>
        <v>25800</v>
      </c>
      <c r="P13" s="84">
        <f t="shared" si="3"/>
        <v>25800</v>
      </c>
      <c r="Q13" s="84">
        <f t="shared" si="4"/>
        <v>0</v>
      </c>
      <c r="R13" s="138"/>
    </row>
    <row r="14" spans="1:18" x14ac:dyDescent="0.2">
      <c r="A14" s="95" t="s">
        <v>355</v>
      </c>
      <c r="B14" s="95" t="s">
        <v>7</v>
      </c>
      <c r="C14" s="54">
        <v>22556</v>
      </c>
      <c r="D14" s="54">
        <v>22556</v>
      </c>
      <c r="E14" s="54">
        <v>0</v>
      </c>
      <c r="F14" s="23">
        <v>7</v>
      </c>
      <c r="K14" s="141"/>
      <c r="L14" s="122">
        <v>7</v>
      </c>
      <c r="M14" s="81" t="str">
        <f t="shared" si="0"/>
        <v>Mansfield Township</v>
      </c>
      <c r="N14" s="81" t="str">
        <f t="shared" si="1"/>
        <v>Burlington</v>
      </c>
      <c r="O14" s="84">
        <f t="shared" si="2"/>
        <v>22556</v>
      </c>
      <c r="P14" s="84">
        <f t="shared" si="3"/>
        <v>22556</v>
      </c>
      <c r="Q14" s="84">
        <f t="shared" si="4"/>
        <v>0</v>
      </c>
      <c r="R14" s="138"/>
    </row>
    <row r="15" spans="1:18" x14ac:dyDescent="0.2">
      <c r="A15" s="95" t="s">
        <v>769</v>
      </c>
      <c r="B15" s="95" t="s">
        <v>13</v>
      </c>
      <c r="C15" s="54">
        <v>19600</v>
      </c>
      <c r="D15" s="54">
        <v>19600</v>
      </c>
      <c r="E15" s="54">
        <v>0</v>
      </c>
      <c r="F15" s="23">
        <v>8</v>
      </c>
      <c r="K15" s="141"/>
      <c r="L15" s="122">
        <v>8</v>
      </c>
      <c r="M15" s="81" t="str">
        <f t="shared" si="0"/>
        <v>Jersey City</v>
      </c>
      <c r="N15" s="81" t="str">
        <f t="shared" si="1"/>
        <v>Hudson</v>
      </c>
      <c r="O15" s="84">
        <f t="shared" si="2"/>
        <v>19600</v>
      </c>
      <c r="P15" s="84">
        <f t="shared" si="3"/>
        <v>19600</v>
      </c>
      <c r="Q15" s="84">
        <f t="shared" si="4"/>
        <v>0</v>
      </c>
      <c r="R15" s="138"/>
    </row>
    <row r="16" spans="1:18" x14ac:dyDescent="0.2">
      <c r="A16" s="95" t="s">
        <v>446</v>
      </c>
      <c r="B16" s="95" t="s">
        <v>8</v>
      </c>
      <c r="C16" s="54">
        <v>17025</v>
      </c>
      <c r="D16" s="54">
        <v>17025</v>
      </c>
      <c r="E16" s="54">
        <v>0</v>
      </c>
      <c r="F16" s="23">
        <v>9</v>
      </c>
      <c r="K16" s="141"/>
      <c r="L16" s="122">
        <v>9</v>
      </c>
      <c r="M16" s="81" t="str">
        <f t="shared" si="0"/>
        <v>Cherry Hill Township</v>
      </c>
      <c r="N16" s="81" t="str">
        <f t="shared" si="1"/>
        <v>Camden</v>
      </c>
      <c r="O16" s="84">
        <f t="shared" si="2"/>
        <v>17025</v>
      </c>
      <c r="P16" s="84">
        <f t="shared" si="3"/>
        <v>17025</v>
      </c>
      <c r="Q16" s="84">
        <f t="shared" si="4"/>
        <v>0</v>
      </c>
      <c r="R16" s="138"/>
    </row>
    <row r="17" spans="1:18" x14ac:dyDescent="0.2">
      <c r="A17" s="95" t="s">
        <v>652</v>
      </c>
      <c r="B17" s="95" t="s">
        <v>11</v>
      </c>
      <c r="C17" s="54">
        <v>14996</v>
      </c>
      <c r="D17" s="54">
        <v>14996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Millburn Township</v>
      </c>
      <c r="N17" s="81" t="str">
        <f t="shared" si="1"/>
        <v>Essex</v>
      </c>
      <c r="O17" s="84">
        <f t="shared" si="2"/>
        <v>14996</v>
      </c>
      <c r="P17" s="84">
        <f t="shared" si="3"/>
        <v>14996</v>
      </c>
      <c r="Q17" s="84">
        <f t="shared" si="4"/>
        <v>0</v>
      </c>
      <c r="R17" s="138"/>
    </row>
    <row r="18" spans="1:18" x14ac:dyDescent="0.2">
      <c r="A18" s="95" t="s">
        <v>271</v>
      </c>
      <c r="B18" s="95" t="s">
        <v>6</v>
      </c>
      <c r="C18" s="54">
        <v>14734</v>
      </c>
      <c r="D18" s="54">
        <v>14734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Teaneck Township</v>
      </c>
      <c r="N18" s="81" t="str">
        <f t="shared" si="1"/>
        <v>Bergen</v>
      </c>
      <c r="O18" s="84">
        <f t="shared" si="2"/>
        <v>14734</v>
      </c>
      <c r="P18" s="84">
        <f t="shared" si="3"/>
        <v>14734</v>
      </c>
      <c r="Q18" s="84">
        <f t="shared" si="4"/>
        <v>0</v>
      </c>
      <c r="R18" s="138"/>
    </row>
    <row r="19" spans="1:18" x14ac:dyDescent="0.2">
      <c r="A19" s="95" t="s">
        <v>1587</v>
      </c>
      <c r="B19" s="95" t="s">
        <v>24</v>
      </c>
      <c r="C19" s="54">
        <v>14630</v>
      </c>
      <c r="D19" s="54">
        <v>14630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Hillside Township</v>
      </c>
      <c r="N19" s="81" t="str">
        <f t="shared" si="1"/>
        <v>Union</v>
      </c>
      <c r="O19" s="84">
        <f t="shared" si="2"/>
        <v>14630</v>
      </c>
      <c r="P19" s="84">
        <f t="shared" si="3"/>
        <v>14630</v>
      </c>
      <c r="Q19" s="84">
        <f t="shared" si="4"/>
        <v>0</v>
      </c>
      <c r="R19" s="138"/>
    </row>
    <row r="20" spans="1:18" x14ac:dyDescent="0.2">
      <c r="A20" s="95" t="s">
        <v>1215</v>
      </c>
      <c r="B20" s="95" t="s">
        <v>18</v>
      </c>
      <c r="C20" s="54">
        <v>13085</v>
      </c>
      <c r="D20" s="54">
        <v>13085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Parsippany-Troy Hills Twp</v>
      </c>
      <c r="N20" s="81" t="str">
        <f t="shared" si="1"/>
        <v>Morris</v>
      </c>
      <c r="O20" s="84">
        <f t="shared" si="2"/>
        <v>13085</v>
      </c>
      <c r="P20" s="84">
        <f t="shared" si="3"/>
        <v>13085</v>
      </c>
      <c r="Q20" s="84">
        <f t="shared" si="4"/>
        <v>0</v>
      </c>
      <c r="R20" s="138"/>
    </row>
    <row r="21" spans="1:18" x14ac:dyDescent="0.2">
      <c r="A21" s="95" t="s">
        <v>1701</v>
      </c>
      <c r="B21" s="95" t="s">
        <v>19</v>
      </c>
      <c r="C21" s="54">
        <v>13085</v>
      </c>
      <c r="D21" s="54">
        <v>13085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Toms River Township</v>
      </c>
      <c r="N21" s="81" t="str">
        <f t="shared" si="1"/>
        <v>Ocean</v>
      </c>
      <c r="O21" s="84">
        <f t="shared" si="2"/>
        <v>13085</v>
      </c>
      <c r="P21" s="84">
        <f t="shared" si="3"/>
        <v>13085</v>
      </c>
      <c r="Q21" s="84">
        <f t="shared" si="4"/>
        <v>0</v>
      </c>
      <c r="R21" s="138"/>
    </row>
    <row r="22" spans="1:18" x14ac:dyDescent="0.2">
      <c r="A22" s="95" t="s">
        <v>277</v>
      </c>
      <c r="B22" s="95" t="s">
        <v>6</v>
      </c>
      <c r="C22" s="54">
        <v>12508</v>
      </c>
      <c r="D22" s="54">
        <v>12508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Teterboro Borough</v>
      </c>
      <c r="N22" s="81" t="str">
        <f t="shared" si="1"/>
        <v>Bergen</v>
      </c>
      <c r="O22" s="84">
        <f t="shared" si="2"/>
        <v>12508</v>
      </c>
      <c r="P22" s="84">
        <f t="shared" si="3"/>
        <v>12508</v>
      </c>
      <c r="Q22" s="84">
        <f t="shared" si="4"/>
        <v>0</v>
      </c>
      <c r="R22" s="138"/>
    </row>
    <row r="23" spans="1:18" x14ac:dyDescent="0.2">
      <c r="A23" s="95" t="s">
        <v>1474</v>
      </c>
      <c r="B23" s="95" t="s">
        <v>22</v>
      </c>
      <c r="C23" s="54">
        <v>12500</v>
      </c>
      <c r="D23" s="54">
        <v>12500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North Plainfield Borough</v>
      </c>
      <c r="N23" s="81" t="str">
        <f t="shared" si="1"/>
        <v>Somerset</v>
      </c>
      <c r="O23" s="84">
        <f t="shared" si="2"/>
        <v>12500</v>
      </c>
      <c r="P23" s="84">
        <f t="shared" si="3"/>
        <v>12500</v>
      </c>
      <c r="Q23" s="84">
        <f t="shared" si="4"/>
        <v>0</v>
      </c>
      <c r="R23" s="138"/>
    </row>
    <row r="24" spans="1:18" x14ac:dyDescent="0.2">
      <c r="A24" s="95" t="s">
        <v>1233</v>
      </c>
      <c r="B24" s="95" t="s">
        <v>18</v>
      </c>
      <c r="C24" s="54">
        <v>12051</v>
      </c>
      <c r="D24" s="54">
        <v>12051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Rockaway Township</v>
      </c>
      <c r="N24" s="81" t="str">
        <f t="shared" si="1"/>
        <v>Morris</v>
      </c>
      <c r="O24" s="84">
        <f t="shared" si="2"/>
        <v>12051</v>
      </c>
      <c r="P24" s="84">
        <f t="shared" si="3"/>
        <v>12051</v>
      </c>
      <c r="Q24" s="84">
        <f t="shared" si="4"/>
        <v>0</v>
      </c>
      <c r="R24" s="138"/>
    </row>
    <row r="25" spans="1:18" x14ac:dyDescent="0.2">
      <c r="A25" s="95" t="s">
        <v>157</v>
      </c>
      <c r="B25" s="95" t="s">
        <v>6</v>
      </c>
      <c r="C25" s="54">
        <v>11192</v>
      </c>
      <c r="D25" s="54">
        <v>11192</v>
      </c>
      <c r="E25" s="54">
        <v>0</v>
      </c>
      <c r="F25" s="23">
        <v>18</v>
      </c>
      <c r="K25" s="141"/>
      <c r="L25" s="122">
        <v>18</v>
      </c>
      <c r="M25" s="81" t="str">
        <f t="shared" ref="M25:M27" si="5">A25</f>
        <v>Glen Rock Borough</v>
      </c>
      <c r="N25" s="81" t="str">
        <f t="shared" ref="N25:N27" si="6">B25</f>
        <v>Bergen</v>
      </c>
      <c r="O25" s="84">
        <f t="shared" ref="O25:O27" si="7">C25</f>
        <v>11192</v>
      </c>
      <c r="P25" s="84">
        <f t="shared" ref="P25:P27" si="8">D25</f>
        <v>11192</v>
      </c>
      <c r="Q25" s="84">
        <f t="shared" ref="Q25:Q27" si="9">E25</f>
        <v>0</v>
      </c>
      <c r="R25" s="138"/>
    </row>
    <row r="26" spans="1:18" x14ac:dyDescent="0.2">
      <c r="A26" s="95" t="s">
        <v>1639</v>
      </c>
      <c r="B26" s="95" t="s">
        <v>25</v>
      </c>
      <c r="C26" s="54">
        <v>9003</v>
      </c>
      <c r="D26" s="54">
        <v>9003</v>
      </c>
      <c r="E26" s="54">
        <v>0</v>
      </c>
      <c r="F26" s="23">
        <v>19</v>
      </c>
      <c r="K26" s="141"/>
      <c r="L26" s="122">
        <v>19</v>
      </c>
      <c r="M26" s="81" t="str">
        <f t="shared" si="5"/>
        <v>Blairstown Township</v>
      </c>
      <c r="N26" s="81" t="str">
        <f t="shared" si="6"/>
        <v>Warren</v>
      </c>
      <c r="O26" s="84">
        <f t="shared" si="7"/>
        <v>9003</v>
      </c>
      <c r="P26" s="84">
        <f t="shared" si="8"/>
        <v>9003</v>
      </c>
      <c r="Q26" s="84">
        <f t="shared" si="9"/>
        <v>0</v>
      </c>
      <c r="R26" s="138"/>
    </row>
    <row r="27" spans="1:18" x14ac:dyDescent="0.2">
      <c r="A27" s="95" t="s">
        <v>1593</v>
      </c>
      <c r="B27" s="95" t="s">
        <v>24</v>
      </c>
      <c r="C27" s="54">
        <v>8216</v>
      </c>
      <c r="D27" s="54">
        <v>0</v>
      </c>
      <c r="E27" s="54">
        <v>8216</v>
      </c>
      <c r="F27" s="23">
        <v>20</v>
      </c>
      <c r="K27" s="141"/>
      <c r="L27" s="122">
        <v>20</v>
      </c>
      <c r="M27" s="81" t="str">
        <f t="shared" si="5"/>
        <v>Linden City</v>
      </c>
      <c r="N27" s="81" t="str">
        <f t="shared" si="6"/>
        <v>Union</v>
      </c>
      <c r="O27" s="84">
        <f t="shared" si="7"/>
        <v>8216</v>
      </c>
      <c r="P27" s="84">
        <f t="shared" si="8"/>
        <v>0</v>
      </c>
      <c r="Q27" s="84">
        <f t="shared" si="9"/>
        <v>8216</v>
      </c>
      <c r="R27" s="143"/>
    </row>
    <row r="28" spans="1:18" ht="14.25" x14ac:dyDescent="0.2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576357</v>
      </c>
      <c r="D29" s="10">
        <f>SUM(D8:D27)</f>
        <v>468181</v>
      </c>
      <c r="E29" s="10">
        <f>SUM(E8:E27)</f>
        <v>108176</v>
      </c>
      <c r="K29" s="137"/>
      <c r="L29" s="121"/>
      <c r="M29" s="85" t="str">
        <f>A29</f>
        <v>Top municipalities</v>
      </c>
      <c r="N29" s="81"/>
      <c r="O29" s="84">
        <f t="shared" ref="O29:Q31" si="10">C29</f>
        <v>576357</v>
      </c>
      <c r="P29" s="84">
        <f t="shared" si="10"/>
        <v>468181</v>
      </c>
      <c r="Q29" s="84">
        <f t="shared" si="10"/>
        <v>108176</v>
      </c>
      <c r="R29" s="138"/>
    </row>
    <row r="30" spans="1:18" x14ac:dyDescent="0.2">
      <c r="A30" s="22" t="s">
        <v>1697</v>
      </c>
      <c r="C30" s="24">
        <f>retail_ytd!F29</f>
        <v>608081</v>
      </c>
      <c r="D30" s="24">
        <f>retail_ytd!G29</f>
        <v>499394</v>
      </c>
      <c r="E30" s="24">
        <f>retail_ytd!H29</f>
        <v>108687</v>
      </c>
      <c r="K30" s="137"/>
      <c r="L30" s="121"/>
      <c r="M30" s="81" t="str">
        <f>A30</f>
        <v>New Jersey</v>
      </c>
      <c r="N30" s="81"/>
      <c r="O30" s="84">
        <f t="shared" si="10"/>
        <v>608081</v>
      </c>
      <c r="P30" s="84">
        <f t="shared" si="10"/>
        <v>499394</v>
      </c>
      <c r="Q30" s="84">
        <f t="shared" si="10"/>
        <v>108687</v>
      </c>
      <c r="R30" s="143"/>
    </row>
    <row r="31" spans="1:18" x14ac:dyDescent="0.2">
      <c r="A31" s="22" t="s">
        <v>1700</v>
      </c>
      <c r="C31" s="25">
        <f>C29/C30</f>
        <v>0.94782931879141097</v>
      </c>
      <c r="D31" s="25">
        <f>D29/D30</f>
        <v>0.93749824787642622</v>
      </c>
      <c r="E31" s="25">
        <f>E29/E30</f>
        <v>0.99529842575469007</v>
      </c>
      <c r="K31" s="137"/>
      <c r="L31" s="121"/>
      <c r="M31" s="81" t="str">
        <f>A31</f>
        <v>Top as % of New Jersey</v>
      </c>
      <c r="N31" s="81"/>
      <c r="O31" s="86">
        <f t="shared" si="10"/>
        <v>0.94782931879141097</v>
      </c>
      <c r="P31" s="86">
        <f t="shared" si="10"/>
        <v>0.93749824787642622</v>
      </c>
      <c r="Q31" s="86">
        <f t="shared" si="10"/>
        <v>0.99529842575469007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March 2016</v>
      </c>
      <c r="B2" s="2"/>
      <c r="C2" s="2"/>
      <c r="D2" s="2"/>
      <c r="E2" s="3"/>
      <c r="F2" s="4"/>
      <c r="K2" s="169"/>
      <c r="L2" s="170" t="str">
        <f>A2</f>
        <v>Square feet of retail space authorized by building permits, March 2016</v>
      </c>
      <c r="M2" s="171"/>
      <c r="N2" s="171"/>
      <c r="O2" s="171"/>
      <c r="P2" s="171"/>
      <c r="Q2" s="171"/>
      <c r="R2" s="172"/>
    </row>
    <row r="3" spans="1:18" ht="18" x14ac:dyDescent="0.25">
      <c r="A3" s="53" t="s">
        <v>1751</v>
      </c>
      <c r="B3" s="2"/>
      <c r="C3" s="2"/>
      <c r="D3" s="2"/>
      <c r="E3" s="3"/>
      <c r="F3" s="4"/>
      <c r="K3" s="173"/>
      <c r="L3" s="174" t="str">
        <f>A3</f>
        <v>top municipalities</v>
      </c>
      <c r="M3" s="175"/>
      <c r="N3" s="175"/>
      <c r="O3" s="175"/>
      <c r="P3" s="175"/>
      <c r="Q3" s="175"/>
      <c r="R3" s="176"/>
    </row>
    <row r="4" spans="1:18" x14ac:dyDescent="0.2">
      <c r="A4" s="5" t="str">
        <f>retail!A2</f>
        <v>Source:  New Jersey Department of Community Affairs, 5/9/16</v>
      </c>
      <c r="B4" s="2"/>
      <c r="C4" s="2"/>
      <c r="D4" s="2"/>
      <c r="E4" s="2"/>
      <c r="F4" s="6"/>
      <c r="K4" s="181"/>
      <c r="L4" s="182" t="str">
        <f>A4</f>
        <v>Source:  New Jersey Department of Community Affairs, 5/9/16</v>
      </c>
      <c r="M4" s="182"/>
      <c r="N4" s="182"/>
      <c r="O4" s="182"/>
      <c r="P4" s="182"/>
      <c r="Q4" s="182"/>
      <c r="R4" s="183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5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620</v>
      </c>
      <c r="B8" s="95" t="s">
        <v>10</v>
      </c>
      <c r="C8" s="54">
        <v>99960</v>
      </c>
      <c r="D8" s="54">
        <v>0</v>
      </c>
      <c r="E8" s="54">
        <v>99960</v>
      </c>
      <c r="F8" s="23">
        <v>1</v>
      </c>
      <c r="K8" s="137"/>
      <c r="L8" s="184">
        <v>1</v>
      </c>
      <c r="M8" s="89" t="str">
        <f t="shared" ref="M8" si="1">A8</f>
        <v>Vineland City</v>
      </c>
      <c r="N8" s="89" t="str">
        <f t="shared" ref="N8" si="2">B8</f>
        <v>Cumberland</v>
      </c>
      <c r="O8" s="90">
        <f t="shared" ref="O8" si="3">C8</f>
        <v>99960</v>
      </c>
      <c r="P8" s="90">
        <f t="shared" si="0"/>
        <v>0</v>
      </c>
      <c r="Q8" s="90">
        <f t="shared" ref="Q8" si="4">E8</f>
        <v>99960</v>
      </c>
      <c r="R8" s="138"/>
    </row>
    <row r="9" spans="1:18" x14ac:dyDescent="0.2">
      <c r="A9" s="95" t="s">
        <v>926</v>
      </c>
      <c r="B9" s="95" t="s">
        <v>16</v>
      </c>
      <c r="C9" s="54">
        <v>43500</v>
      </c>
      <c r="D9" s="54">
        <v>43500</v>
      </c>
      <c r="E9" s="54">
        <v>0</v>
      </c>
      <c r="F9" s="23">
        <v>2</v>
      </c>
      <c r="K9" s="137"/>
      <c r="L9" s="177">
        <v>2</v>
      </c>
      <c r="M9" s="81" t="str">
        <f t="shared" ref="M9:M15" si="5">A9</f>
        <v>Metuchen Borough</v>
      </c>
      <c r="N9" s="81" t="str">
        <f t="shared" ref="N9:N15" si="6">B9</f>
        <v>Middlesex</v>
      </c>
      <c r="O9" s="84">
        <f t="shared" ref="O9:O15" si="7">C9</f>
        <v>43500</v>
      </c>
      <c r="P9" s="84">
        <f t="shared" ref="P9:P15" si="8">D9</f>
        <v>43500</v>
      </c>
      <c r="Q9" s="84">
        <f t="shared" ref="Q9:Q15" si="9">E9</f>
        <v>0</v>
      </c>
      <c r="R9" s="138"/>
    </row>
    <row r="10" spans="1:18" x14ac:dyDescent="0.2">
      <c r="A10" s="95" t="s">
        <v>1578</v>
      </c>
      <c r="B10" s="95" t="s">
        <v>24</v>
      </c>
      <c r="C10" s="54">
        <v>33026</v>
      </c>
      <c r="D10" s="54">
        <v>33026</v>
      </c>
      <c r="E10" s="54">
        <v>0</v>
      </c>
      <c r="F10" s="23">
        <v>3</v>
      </c>
      <c r="K10" s="137"/>
      <c r="L10" s="177">
        <v>3</v>
      </c>
      <c r="M10" s="81" t="str">
        <f t="shared" si="5"/>
        <v>Elizabeth City</v>
      </c>
      <c r="N10" s="81" t="str">
        <f t="shared" si="6"/>
        <v>Union</v>
      </c>
      <c r="O10" s="84">
        <f t="shared" si="7"/>
        <v>33026</v>
      </c>
      <c r="P10" s="84">
        <f t="shared" si="8"/>
        <v>33026</v>
      </c>
      <c r="Q10" s="84">
        <f t="shared" si="9"/>
        <v>0</v>
      </c>
      <c r="R10" s="138"/>
    </row>
    <row r="11" spans="1:18" x14ac:dyDescent="0.2">
      <c r="A11" s="95" t="s">
        <v>557</v>
      </c>
      <c r="B11" s="95" t="s">
        <v>9</v>
      </c>
      <c r="C11" s="54">
        <v>25800</v>
      </c>
      <c r="D11" s="54">
        <v>25800</v>
      </c>
      <c r="E11" s="54">
        <v>0</v>
      </c>
      <c r="F11" s="23">
        <v>4</v>
      </c>
      <c r="K11" s="137"/>
      <c r="L11" s="177">
        <v>4</v>
      </c>
      <c r="M11" s="81" t="str">
        <f t="shared" si="5"/>
        <v>Sea Isle City</v>
      </c>
      <c r="N11" s="81" t="str">
        <f t="shared" si="6"/>
        <v>Cape May</v>
      </c>
      <c r="O11" s="84">
        <f t="shared" si="7"/>
        <v>25800</v>
      </c>
      <c r="P11" s="84">
        <f t="shared" si="8"/>
        <v>25800</v>
      </c>
      <c r="Q11" s="84">
        <f t="shared" si="9"/>
        <v>0</v>
      </c>
      <c r="R11" s="138"/>
    </row>
    <row r="12" spans="1:18" x14ac:dyDescent="0.2">
      <c r="A12" s="95" t="s">
        <v>652</v>
      </c>
      <c r="B12" s="95" t="s">
        <v>11</v>
      </c>
      <c r="C12" s="54">
        <v>14996</v>
      </c>
      <c r="D12" s="54">
        <v>14996</v>
      </c>
      <c r="E12" s="54">
        <v>0</v>
      </c>
      <c r="F12" s="23">
        <v>5</v>
      </c>
      <c r="K12" s="137"/>
      <c r="L12" s="177">
        <v>5</v>
      </c>
      <c r="M12" s="81" t="str">
        <f t="shared" si="5"/>
        <v>Millburn Township</v>
      </c>
      <c r="N12" s="81" t="str">
        <f t="shared" si="6"/>
        <v>Essex</v>
      </c>
      <c r="O12" s="84">
        <f t="shared" si="7"/>
        <v>14996</v>
      </c>
      <c r="P12" s="84">
        <f t="shared" si="8"/>
        <v>14996</v>
      </c>
      <c r="Q12" s="84">
        <f t="shared" si="9"/>
        <v>0</v>
      </c>
      <c r="R12" s="138"/>
    </row>
    <row r="13" spans="1:18" x14ac:dyDescent="0.2">
      <c r="A13" s="95" t="s">
        <v>1215</v>
      </c>
      <c r="B13" s="95" t="s">
        <v>18</v>
      </c>
      <c r="C13" s="54">
        <v>13085</v>
      </c>
      <c r="D13" s="54">
        <v>13085</v>
      </c>
      <c r="E13" s="54">
        <v>0</v>
      </c>
      <c r="F13" s="23">
        <v>6</v>
      </c>
      <c r="K13" s="137"/>
      <c r="L13" s="177">
        <v>6</v>
      </c>
      <c r="M13" s="81" t="str">
        <f t="shared" si="5"/>
        <v>Parsippany-Troy Hills Twp</v>
      </c>
      <c r="N13" s="81" t="str">
        <f t="shared" si="6"/>
        <v>Morris</v>
      </c>
      <c r="O13" s="84">
        <f t="shared" si="7"/>
        <v>13085</v>
      </c>
      <c r="P13" s="84">
        <f t="shared" si="8"/>
        <v>13085</v>
      </c>
      <c r="Q13" s="84">
        <f t="shared" si="9"/>
        <v>0</v>
      </c>
      <c r="R13" s="138"/>
    </row>
    <row r="14" spans="1:18" x14ac:dyDescent="0.2">
      <c r="A14" s="95" t="s">
        <v>1474</v>
      </c>
      <c r="B14" s="95" t="s">
        <v>22</v>
      </c>
      <c r="C14" s="54">
        <v>12500</v>
      </c>
      <c r="D14" s="54">
        <v>12500</v>
      </c>
      <c r="E14" s="54">
        <v>0</v>
      </c>
      <c r="F14" s="23">
        <v>7</v>
      </c>
      <c r="K14" s="137"/>
      <c r="L14" s="177">
        <v>7</v>
      </c>
      <c r="M14" s="81" t="str">
        <f t="shared" si="5"/>
        <v>North Plainfield Borough</v>
      </c>
      <c r="N14" s="81" t="str">
        <f t="shared" si="6"/>
        <v>Somerset</v>
      </c>
      <c r="O14" s="84">
        <f t="shared" si="7"/>
        <v>12500</v>
      </c>
      <c r="P14" s="84">
        <f t="shared" si="8"/>
        <v>12500</v>
      </c>
      <c r="Q14" s="84">
        <f t="shared" si="9"/>
        <v>0</v>
      </c>
      <c r="R14" s="138"/>
    </row>
    <row r="15" spans="1:18" x14ac:dyDescent="0.2">
      <c r="A15" s="95" t="s">
        <v>1233</v>
      </c>
      <c r="B15" s="95" t="s">
        <v>18</v>
      </c>
      <c r="C15" s="54">
        <v>12051</v>
      </c>
      <c r="D15" s="54">
        <v>12051</v>
      </c>
      <c r="E15" s="54">
        <v>0</v>
      </c>
      <c r="F15" s="23">
        <v>8</v>
      </c>
      <c r="K15" s="137"/>
      <c r="L15" s="177">
        <v>8</v>
      </c>
      <c r="M15" s="81" t="str">
        <f t="shared" si="5"/>
        <v>Rockaway Township</v>
      </c>
      <c r="N15" s="81" t="str">
        <f t="shared" si="6"/>
        <v>Morris</v>
      </c>
      <c r="O15" s="84">
        <f t="shared" si="7"/>
        <v>12051</v>
      </c>
      <c r="P15" s="84">
        <f t="shared" si="8"/>
        <v>12051</v>
      </c>
      <c r="Q15" s="84">
        <f t="shared" si="9"/>
        <v>0</v>
      </c>
      <c r="R15" s="138"/>
    </row>
    <row r="16" spans="1:18" x14ac:dyDescent="0.2">
      <c r="A16" s="95" t="s">
        <v>313</v>
      </c>
      <c r="B16" s="95" t="s">
        <v>7</v>
      </c>
      <c r="C16" s="54">
        <v>5346</v>
      </c>
      <c r="D16" s="54">
        <v>5346</v>
      </c>
      <c r="E16" s="54">
        <v>0</v>
      </c>
      <c r="F16" s="23">
        <v>9</v>
      </c>
      <c r="K16" s="137"/>
      <c r="L16" s="177">
        <v>9</v>
      </c>
      <c r="M16" s="81"/>
      <c r="N16" s="81"/>
      <c r="O16" s="84"/>
      <c r="P16" s="84"/>
      <c r="Q16" s="84"/>
      <c r="R16" s="138"/>
    </row>
    <row r="17" spans="1:18" x14ac:dyDescent="0.2">
      <c r="A17" s="95" t="s">
        <v>355</v>
      </c>
      <c r="B17" s="95" t="s">
        <v>7</v>
      </c>
      <c r="C17" s="54">
        <v>5316</v>
      </c>
      <c r="D17" s="54">
        <v>5316</v>
      </c>
      <c r="E17" s="54">
        <v>0</v>
      </c>
      <c r="F17" s="23">
        <v>10</v>
      </c>
      <c r="K17" s="137"/>
      <c r="L17" s="177">
        <v>10</v>
      </c>
      <c r="M17" s="81"/>
      <c r="N17" s="81"/>
      <c r="O17" s="84"/>
      <c r="P17" s="84"/>
      <c r="Q17" s="84"/>
      <c r="R17" s="138"/>
    </row>
    <row r="18" spans="1:18" x14ac:dyDescent="0.2">
      <c r="A18" s="95" t="s">
        <v>277</v>
      </c>
      <c r="B18" s="95" t="s">
        <v>6</v>
      </c>
      <c r="C18" s="54">
        <v>2</v>
      </c>
      <c r="D18" s="54">
        <v>2</v>
      </c>
      <c r="E18" s="54">
        <v>0</v>
      </c>
      <c r="F18" s="23">
        <v>11</v>
      </c>
      <c r="K18" s="137"/>
      <c r="L18" s="177">
        <v>11</v>
      </c>
      <c r="M18" s="81"/>
      <c r="N18" s="81"/>
      <c r="O18" s="84"/>
      <c r="P18" s="84"/>
      <c r="Q18" s="84"/>
      <c r="R18" s="138"/>
    </row>
    <row r="19" spans="1:18" x14ac:dyDescent="0.2">
      <c r="A19" s="95" t="s">
        <v>366</v>
      </c>
      <c r="B19" s="95" t="s">
        <v>7</v>
      </c>
      <c r="C19" s="54">
        <v>1</v>
      </c>
      <c r="D19" s="54">
        <v>0</v>
      </c>
      <c r="E19" s="54">
        <v>1</v>
      </c>
      <c r="F19" s="23">
        <v>12</v>
      </c>
      <c r="K19" s="137"/>
      <c r="L19" s="177">
        <v>12</v>
      </c>
      <c r="M19" s="81"/>
      <c r="N19" s="81"/>
      <c r="O19" s="84"/>
      <c r="P19" s="84"/>
      <c r="Q19" s="84"/>
      <c r="R19" s="138"/>
    </row>
    <row r="20" spans="1:18" x14ac:dyDescent="0.2">
      <c r="A20" s="95"/>
      <c r="B20" s="95"/>
      <c r="C20" s="54"/>
      <c r="D20" s="54"/>
      <c r="E20" s="54"/>
      <c r="F20" s="23">
        <v>13</v>
      </c>
      <c r="K20" s="137"/>
      <c r="L20" s="177">
        <v>13</v>
      </c>
      <c r="M20" s="81"/>
      <c r="N20" s="81"/>
      <c r="O20" s="84"/>
      <c r="P20" s="84"/>
      <c r="Q20" s="84"/>
      <c r="R20" s="138"/>
    </row>
    <row r="21" spans="1:18" x14ac:dyDescent="0.2">
      <c r="A21" s="95"/>
      <c r="B21" s="95"/>
      <c r="C21" s="54"/>
      <c r="D21" s="54"/>
      <c r="E21" s="54"/>
      <c r="F21" s="23">
        <v>14</v>
      </c>
      <c r="K21" s="137"/>
      <c r="L21" s="177">
        <v>14</v>
      </c>
      <c r="M21" s="81"/>
      <c r="N21" s="81"/>
      <c r="O21" s="84"/>
      <c r="P21" s="84"/>
      <c r="Q21" s="84"/>
      <c r="R21" s="138"/>
    </row>
    <row r="22" spans="1:18" x14ac:dyDescent="0.2">
      <c r="A22" s="95"/>
      <c r="B22" s="95"/>
      <c r="C22" s="54"/>
      <c r="D22" s="54"/>
      <c r="E22" s="54"/>
      <c r="F22" s="23">
        <v>15</v>
      </c>
      <c r="K22" s="137"/>
      <c r="L22" s="177">
        <v>15</v>
      </c>
      <c r="M22" s="81"/>
      <c r="N22" s="81"/>
      <c r="O22" s="84"/>
      <c r="P22" s="84"/>
      <c r="Q22" s="84"/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37"/>
      <c r="L23" s="177">
        <v>16</v>
      </c>
      <c r="M23" s="81"/>
      <c r="N23" s="81"/>
      <c r="O23" s="84"/>
      <c r="P23" s="84"/>
      <c r="Q23" s="84"/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37"/>
      <c r="L24" s="177">
        <v>17</v>
      </c>
      <c r="M24" s="81"/>
      <c r="N24" s="81"/>
      <c r="O24" s="84"/>
      <c r="P24" s="84"/>
      <c r="Q24" s="84"/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7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7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7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265583</v>
      </c>
      <c r="D29" s="10">
        <f>SUM(D8:D27)</f>
        <v>165622</v>
      </c>
      <c r="E29" s="10">
        <f>SUM(E8:E27)</f>
        <v>99961</v>
      </c>
      <c r="K29" s="137"/>
      <c r="L29" s="57"/>
      <c r="M29" s="85" t="str">
        <f>A29</f>
        <v>Top municipalities</v>
      </c>
      <c r="N29" s="81"/>
      <c r="O29" s="84">
        <f t="shared" ref="O29:Q31" si="10">C29</f>
        <v>265583</v>
      </c>
      <c r="P29" s="84">
        <f t="shared" si="10"/>
        <v>165622</v>
      </c>
      <c r="Q29" s="84">
        <f t="shared" si="10"/>
        <v>99961</v>
      </c>
      <c r="R29" s="138"/>
    </row>
    <row r="30" spans="1:18" x14ac:dyDescent="0.2">
      <c r="A30" s="22" t="s">
        <v>1697</v>
      </c>
      <c r="C30" s="24">
        <f>retail!F29</f>
        <v>265583</v>
      </c>
      <c r="D30" s="24">
        <f>retail!G29</f>
        <v>165622</v>
      </c>
      <c r="E30" s="24">
        <f>retail!H29</f>
        <v>99961</v>
      </c>
      <c r="K30" s="137"/>
      <c r="L30" s="57"/>
      <c r="M30" s="81" t="str">
        <f>A30</f>
        <v>New Jersey</v>
      </c>
      <c r="N30" s="81"/>
      <c r="O30" s="84">
        <f t="shared" si="10"/>
        <v>265583</v>
      </c>
      <c r="P30" s="84">
        <f t="shared" si="10"/>
        <v>165622</v>
      </c>
      <c r="Q30" s="84">
        <f t="shared" si="10"/>
        <v>99961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0"/>
        <v>1</v>
      </c>
      <c r="P31" s="86">
        <f t="shared" si="10"/>
        <v>1</v>
      </c>
      <c r="Q31" s="86">
        <f t="shared" si="10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 t="s">
        <v>1755</v>
      </c>
      <c r="C35" s="54"/>
      <c r="D35" s="54"/>
      <c r="E35" s="54"/>
      <c r="K35" s="137"/>
      <c r="L35" s="57"/>
      <c r="M35" s="57" t="str">
        <f>A35</f>
        <v>State Building</v>
      </c>
      <c r="N35" s="57"/>
      <c r="O35" s="116">
        <f>C35</f>
        <v>0</v>
      </c>
      <c r="P35" s="116">
        <f t="shared" ref="P35:Q35" si="11">D35</f>
        <v>0</v>
      </c>
      <c r="Q35" s="116">
        <f t="shared" si="11"/>
        <v>0</v>
      </c>
      <c r="R35" s="138"/>
    </row>
    <row r="36" spans="1:18" ht="13.5" thickBot="1" x14ac:dyDescent="0.25">
      <c r="K36" s="178"/>
      <c r="L36" s="179"/>
      <c r="M36" s="179"/>
      <c r="N36" s="179"/>
      <c r="O36" s="179"/>
      <c r="P36" s="179"/>
      <c r="Q36" s="179"/>
      <c r="R36" s="18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188" t="s">
        <v>1808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5/9/16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68434</v>
      </c>
      <c r="G8" s="84">
        <f>SUM(G54:G123)</f>
        <v>68434</v>
      </c>
      <c r="H8" s="84">
        <f>SUM(H54:H123)</f>
        <v>0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27903</v>
      </c>
      <c r="G9" s="84">
        <f>SUM(G124:G163)</f>
        <v>27902</v>
      </c>
      <c r="H9" s="84">
        <f>SUM(H124:H163)</f>
        <v>1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17025</v>
      </c>
      <c r="G10" s="84">
        <f>SUM(G164:G200)</f>
        <v>17025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99960</v>
      </c>
      <c r="G12" s="84">
        <f>SUM(G217:G230)</f>
        <v>0</v>
      </c>
      <c r="H12" s="84">
        <f>SUM(H217:H230)</f>
        <v>99960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14996</v>
      </c>
      <c r="G13" s="84">
        <f>SUM(G231:G252)</f>
        <v>14996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128243</v>
      </c>
      <c r="G16" s="84">
        <f>SUM(G289:G314)</f>
        <v>128243</v>
      </c>
      <c r="H16" s="84">
        <f>SUM(H289:H314)</f>
        <v>0</v>
      </c>
      <c r="I16" s="21"/>
    </row>
    <row r="17" spans="1:14" x14ac:dyDescent="0.2">
      <c r="A17" s="102"/>
      <c r="B17" s="103"/>
      <c r="C17" s="104"/>
      <c r="D17" s="56" t="s">
        <v>15</v>
      </c>
      <c r="E17" s="105"/>
      <c r="F17" s="106">
        <f>SUM(F315:F327)</f>
        <v>0</v>
      </c>
      <c r="G17" s="84">
        <f>SUM(G315:G327)</f>
        <v>0</v>
      </c>
      <c r="H17" s="84">
        <f>SUM(H315:H327)</f>
        <v>0</v>
      </c>
      <c r="I17" s="21"/>
    </row>
    <row r="18" spans="1:14" x14ac:dyDescent="0.2">
      <c r="A18" s="102"/>
      <c r="B18" s="103"/>
      <c r="C18" s="104"/>
      <c r="D18" s="56" t="s">
        <v>16</v>
      </c>
      <c r="E18" s="105"/>
      <c r="F18" s="106">
        <f>SUM(F328:F352)</f>
        <v>43842</v>
      </c>
      <c r="G18" s="84">
        <f>SUM(G328:G352)</f>
        <v>43500</v>
      </c>
      <c r="H18" s="84">
        <f>SUM(H328:H352)</f>
        <v>342</v>
      </c>
      <c r="I18" s="21"/>
    </row>
    <row r="19" spans="1:14" x14ac:dyDescent="0.2">
      <c r="A19" s="102"/>
      <c r="B19" s="103"/>
      <c r="C19" s="104"/>
      <c r="D19" s="56" t="s">
        <v>17</v>
      </c>
      <c r="E19" s="105"/>
      <c r="F19" s="106">
        <f>SUM(F353:F405)</f>
        <v>7058</v>
      </c>
      <c r="G19" s="84">
        <f>SUM(G353:G405)</f>
        <v>6890</v>
      </c>
      <c r="H19" s="84">
        <f>SUM(H353:H405)</f>
        <v>168</v>
      </c>
      <c r="I19" s="21"/>
    </row>
    <row r="20" spans="1:14" x14ac:dyDescent="0.2">
      <c r="A20" s="102"/>
      <c r="B20" s="103"/>
      <c r="C20" s="104"/>
      <c r="D20" s="56" t="s">
        <v>18</v>
      </c>
      <c r="E20" s="105"/>
      <c r="F20" s="106">
        <f>SUM(F406:F444)</f>
        <v>25137</v>
      </c>
      <c r="G20" s="84">
        <f>SUM(G406:G444)</f>
        <v>25137</v>
      </c>
      <c r="H20" s="84">
        <f>SUM(H406:H444)</f>
        <v>0</v>
      </c>
      <c r="I20" s="21"/>
    </row>
    <row r="21" spans="1:14" x14ac:dyDescent="0.2">
      <c r="A21" s="102"/>
      <c r="B21" s="103"/>
      <c r="C21" s="104"/>
      <c r="D21" s="56" t="s">
        <v>19</v>
      </c>
      <c r="E21" s="105"/>
      <c r="F21" s="106">
        <f>SUM(F445:F477)</f>
        <v>27815</v>
      </c>
      <c r="G21" s="84">
        <f>SUM(G445:G477)</f>
        <v>27815</v>
      </c>
      <c r="H21" s="84">
        <f>SUM(H445:H477)</f>
        <v>0</v>
      </c>
      <c r="I21" s="21"/>
    </row>
    <row r="22" spans="1:14" x14ac:dyDescent="0.2">
      <c r="A22" s="102"/>
      <c r="B22" s="103"/>
      <c r="C22" s="104"/>
      <c r="D22" s="56" t="s">
        <v>20</v>
      </c>
      <c r="E22" s="105"/>
      <c r="F22" s="106">
        <f>SUM(F478:F493)</f>
        <v>4106</v>
      </c>
      <c r="G22" s="84">
        <f>SUM(G478:G493)</f>
        <v>4106</v>
      </c>
      <c r="H22" s="84">
        <f>SUM(H478:H493)</f>
        <v>0</v>
      </c>
      <c r="I22" s="21"/>
    </row>
    <row r="23" spans="1:14" x14ac:dyDescent="0.2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14" x14ac:dyDescent="0.2">
      <c r="A24" s="102"/>
      <c r="B24" s="103"/>
      <c r="C24" s="104"/>
      <c r="D24" s="56" t="s">
        <v>22</v>
      </c>
      <c r="E24" s="105"/>
      <c r="F24" s="106">
        <f>SUM(F509:F529)</f>
        <v>12500</v>
      </c>
      <c r="G24" s="84">
        <f>SUM(G509:G529)</f>
        <v>12500</v>
      </c>
      <c r="H24" s="84">
        <f>SUM(H509:H529)</f>
        <v>0</v>
      </c>
      <c r="I24" s="21"/>
    </row>
    <row r="25" spans="1:14" x14ac:dyDescent="0.2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14" x14ac:dyDescent="0.2">
      <c r="A26" s="102"/>
      <c r="B26" s="103"/>
      <c r="C26" s="104"/>
      <c r="D26" s="56" t="s">
        <v>24</v>
      </c>
      <c r="E26" s="105"/>
      <c r="F26" s="106">
        <f>SUM(F554:F574)</f>
        <v>76519</v>
      </c>
      <c r="G26" s="84">
        <f>SUM(G554:G574)</f>
        <v>68303</v>
      </c>
      <c r="H26" s="84">
        <f>SUM(H554:H574)</f>
        <v>8216</v>
      </c>
      <c r="I26" s="21"/>
    </row>
    <row r="27" spans="1:14" x14ac:dyDescent="0.2">
      <c r="A27" s="102"/>
      <c r="B27" s="103"/>
      <c r="C27" s="104"/>
      <c r="D27" s="56" t="s">
        <v>25</v>
      </c>
      <c r="E27" s="105"/>
      <c r="F27" s="106">
        <f>SUM(F575:F597)</f>
        <v>9003</v>
      </c>
      <c r="G27" s="84">
        <f>SUM(G575:G597)</f>
        <v>9003</v>
      </c>
      <c r="H27" s="84">
        <f>SUM(H575:H597)</f>
        <v>0</v>
      </c>
      <c r="I27" s="21"/>
    </row>
    <row r="28" spans="1:14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4" x14ac:dyDescent="0.2">
      <c r="A29" s="102"/>
      <c r="B29" s="103"/>
      <c r="C29" s="104"/>
      <c r="D29" s="56" t="s">
        <v>1697</v>
      </c>
      <c r="E29" s="105"/>
      <c r="F29" s="84">
        <f>SUM(F7:F28)</f>
        <v>608081</v>
      </c>
      <c r="G29" s="84">
        <f>SUM(G7:G28)</f>
        <v>499394</v>
      </c>
      <c r="H29" s="84">
        <f>SUM(H7:H28)</f>
        <v>108687</v>
      </c>
      <c r="I29" s="21"/>
    </row>
    <row r="30" spans="1:14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1776</v>
      </c>
      <c r="K31" s="118"/>
      <c r="L31" s="42"/>
      <c r="M31" s="43"/>
      <c r="N31" s="43"/>
    </row>
    <row r="32" spans="1:14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1776</v>
      </c>
      <c r="K32" s="118"/>
      <c r="L32" s="42"/>
      <c r="M32" s="43"/>
      <c r="N32" s="43"/>
    </row>
    <row r="33" spans="1:15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1776</v>
      </c>
      <c r="K33" s="118"/>
      <c r="L33" s="42"/>
      <c r="M33" s="43"/>
      <c r="N33" s="43"/>
    </row>
    <row r="34" spans="1:15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59" t="s">
        <v>1790</v>
      </c>
      <c r="K34" s="118"/>
      <c r="L34" s="42"/>
      <c r="M34" s="43"/>
      <c r="N34" s="43"/>
    </row>
    <row r="35" spans="1:15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1776</v>
      </c>
      <c r="K35" s="118"/>
      <c r="L35" s="42"/>
      <c r="M35" s="43"/>
      <c r="N35" s="43"/>
    </row>
    <row r="36" spans="1:15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9" t="s">
        <v>1777</v>
      </c>
      <c r="K36" s="118"/>
      <c r="L36" s="42"/>
      <c r="M36" s="43"/>
      <c r="N36" s="43"/>
    </row>
    <row r="37" spans="1:15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1776</v>
      </c>
      <c r="K37" s="118"/>
      <c r="L37" s="42"/>
      <c r="M37" s="43"/>
      <c r="N37" s="43"/>
    </row>
    <row r="38" spans="1:15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1776</v>
      </c>
      <c r="K38" s="118"/>
      <c r="L38" s="42"/>
      <c r="M38" s="43"/>
      <c r="N38" s="43"/>
    </row>
    <row r="39" spans="1:15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1776</v>
      </c>
      <c r="K39" s="118"/>
      <c r="L39" s="42"/>
      <c r="M39" s="43"/>
      <c r="N39" s="43"/>
    </row>
    <row r="40" spans="1:15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1776</v>
      </c>
      <c r="K40" s="118"/>
      <c r="L40" s="42"/>
      <c r="M40" s="43"/>
      <c r="O40" s="43"/>
    </row>
    <row r="41" spans="1:15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1776</v>
      </c>
      <c r="K41" s="118"/>
      <c r="L41" s="42"/>
      <c r="M41" s="43"/>
      <c r="N41" s="43"/>
    </row>
    <row r="42" spans="1:15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1790</v>
      </c>
      <c r="K42" s="118"/>
      <c r="L42" s="42"/>
      <c r="M42" s="43"/>
      <c r="N42" s="43"/>
    </row>
    <row r="43" spans="1:15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1776</v>
      </c>
      <c r="K43" s="118"/>
      <c r="L43" s="42"/>
      <c r="M43" s="43"/>
      <c r="N43" s="43"/>
    </row>
    <row r="44" spans="1:15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1776</v>
      </c>
      <c r="K44" s="118"/>
      <c r="L44" s="42"/>
      <c r="M44" s="43"/>
      <c r="N44" s="43"/>
    </row>
    <row r="45" spans="1:15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1776</v>
      </c>
      <c r="K45" s="118"/>
      <c r="L45" s="42"/>
      <c r="M45" s="43"/>
      <c r="N45" s="43"/>
      <c r="O45" s="43"/>
    </row>
    <row r="46" spans="1:15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1776</v>
      </c>
      <c r="K46" s="118"/>
      <c r="L46" s="42"/>
      <c r="M46" s="43"/>
      <c r="N46" s="43"/>
    </row>
    <row r="47" spans="1:15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1776</v>
      </c>
      <c r="K47" s="118"/>
      <c r="L47" s="42"/>
      <c r="M47" s="43"/>
      <c r="N47" s="43"/>
    </row>
    <row r="48" spans="1:15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1790</v>
      </c>
      <c r="K48" s="118"/>
      <c r="L48" s="42"/>
      <c r="M48" s="43"/>
      <c r="N48" s="43"/>
    </row>
    <row r="49" spans="1:15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1776</v>
      </c>
      <c r="K49" s="118"/>
      <c r="L49" s="42"/>
      <c r="M49" s="43"/>
      <c r="N49" s="43"/>
    </row>
    <row r="50" spans="1:15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59" t="s">
        <v>1776</v>
      </c>
      <c r="K50" s="118"/>
      <c r="L50" s="42"/>
      <c r="M50" s="43"/>
      <c r="N50" s="43"/>
    </row>
    <row r="51" spans="1:15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1790</v>
      </c>
      <c r="K51" s="118"/>
      <c r="L51" s="42"/>
      <c r="M51" s="43"/>
      <c r="N51" s="43"/>
    </row>
    <row r="52" spans="1:15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1790</v>
      </c>
      <c r="K52" s="118"/>
      <c r="L52" s="42"/>
      <c r="M52" s="43"/>
      <c r="N52" s="43"/>
      <c r="O52" s="43"/>
    </row>
    <row r="53" spans="1:15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1776</v>
      </c>
      <c r="K53" s="118"/>
      <c r="L53" s="42"/>
      <c r="M53" s="43"/>
      <c r="N53" s="43"/>
    </row>
    <row r="54" spans="1:15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1776</v>
      </c>
      <c r="K54" s="118"/>
      <c r="L54" s="42"/>
      <c r="M54" s="43"/>
      <c r="N54" s="43"/>
    </row>
    <row r="55" spans="1:15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1776</v>
      </c>
      <c r="K55" s="118"/>
      <c r="L55" s="42"/>
      <c r="M55" s="43"/>
      <c r="N55" s="43"/>
    </row>
    <row r="56" spans="1:15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1790</v>
      </c>
      <c r="K56" s="118"/>
      <c r="L56" s="42"/>
      <c r="M56" s="43"/>
      <c r="N56" s="43"/>
    </row>
    <row r="57" spans="1:15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1776</v>
      </c>
      <c r="K57" s="118"/>
      <c r="L57" s="42"/>
      <c r="M57" s="43"/>
      <c r="O57" s="43"/>
    </row>
    <row r="58" spans="1:15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1790</v>
      </c>
      <c r="K58" s="118"/>
      <c r="L58" s="42"/>
      <c r="M58" s="43"/>
      <c r="N58" s="43"/>
    </row>
    <row r="59" spans="1:15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1776</v>
      </c>
      <c r="K59" s="118"/>
      <c r="L59" s="42"/>
      <c r="M59" s="43"/>
      <c r="N59" s="43"/>
    </row>
    <row r="60" spans="1:15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1790</v>
      </c>
      <c r="K60" s="118"/>
      <c r="L60" s="42"/>
      <c r="M60" s="43"/>
      <c r="N60" s="43"/>
    </row>
    <row r="61" spans="1:15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59" t="s">
        <v>1790</v>
      </c>
      <c r="K61" s="118"/>
      <c r="L61" s="42"/>
      <c r="M61" s="43"/>
      <c r="N61" s="43"/>
    </row>
    <row r="62" spans="1:15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1776</v>
      </c>
      <c r="K62" s="118"/>
      <c r="L62" s="42"/>
      <c r="M62" s="43"/>
      <c r="O62" s="43"/>
    </row>
    <row r="63" spans="1:15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9" t="s">
        <v>1790</v>
      </c>
      <c r="K63" s="118"/>
      <c r="L63" s="42"/>
      <c r="M63" s="43"/>
      <c r="N63" s="43"/>
    </row>
    <row r="64" spans="1:15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1790</v>
      </c>
      <c r="K64" s="118"/>
      <c r="L64" s="42"/>
      <c r="M64" s="43"/>
      <c r="N64" s="43"/>
    </row>
    <row r="65" spans="1:15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1790</v>
      </c>
      <c r="K65" s="118"/>
      <c r="L65" s="42"/>
      <c r="M65" s="43"/>
      <c r="N65" s="43"/>
    </row>
    <row r="66" spans="1:15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1790</v>
      </c>
      <c r="K66" s="118"/>
      <c r="L66" s="42"/>
      <c r="M66" s="43"/>
      <c r="N66" s="43"/>
    </row>
    <row r="67" spans="1:15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1776</v>
      </c>
      <c r="K67" s="118"/>
      <c r="L67" s="42"/>
      <c r="M67" s="43"/>
      <c r="N67" s="43"/>
    </row>
    <row r="68" spans="1:15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1776</v>
      </c>
      <c r="K68" s="118"/>
      <c r="L68" s="42"/>
      <c r="M68" s="43"/>
      <c r="N68" s="43"/>
    </row>
    <row r="69" spans="1:15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1790</v>
      </c>
      <c r="K69" s="118"/>
      <c r="L69" s="42"/>
      <c r="M69" s="43"/>
      <c r="N69" s="43"/>
    </row>
    <row r="70" spans="1:15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1790</v>
      </c>
      <c r="K70" s="118"/>
      <c r="L70" s="42"/>
      <c r="M70" s="43"/>
      <c r="N70" s="43"/>
    </row>
    <row r="71" spans="1:15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1776</v>
      </c>
      <c r="K71" s="118"/>
      <c r="L71" s="42"/>
      <c r="M71" s="43"/>
      <c r="N71" s="43"/>
      <c r="O71" s="43"/>
    </row>
    <row r="72" spans="1:15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1776</v>
      </c>
      <c r="K72" s="118"/>
      <c r="L72" s="42"/>
      <c r="M72" s="43"/>
      <c r="N72" s="43"/>
    </row>
    <row r="73" spans="1:15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1776</v>
      </c>
      <c r="K73" s="118"/>
      <c r="L73" s="42"/>
      <c r="M73" s="43"/>
      <c r="N73" s="43"/>
    </row>
    <row r="74" spans="1:15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30000</v>
      </c>
      <c r="G74" s="54">
        <v>30000</v>
      </c>
      <c r="H74" s="54">
        <v>0</v>
      </c>
      <c r="I74" s="106"/>
      <c r="J74" s="159" t="s">
        <v>1776</v>
      </c>
      <c r="K74" s="118"/>
      <c r="L74" s="42"/>
      <c r="M74" s="43"/>
      <c r="N74" s="43"/>
    </row>
    <row r="75" spans="1:15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59" t="s">
        <v>1776</v>
      </c>
      <c r="K75" s="118"/>
      <c r="L75" s="42"/>
      <c r="M75" s="43"/>
      <c r="N75" s="43"/>
    </row>
    <row r="76" spans="1:15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1790</v>
      </c>
      <c r="K76" s="118"/>
      <c r="L76" s="42"/>
      <c r="M76" s="43"/>
      <c r="O76" s="43"/>
    </row>
    <row r="77" spans="1:15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1776</v>
      </c>
      <c r="K77" s="118"/>
      <c r="L77" s="42"/>
      <c r="M77" s="43"/>
      <c r="N77" s="43"/>
    </row>
    <row r="78" spans="1:15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1776</v>
      </c>
      <c r="K78" s="118"/>
      <c r="L78" s="42"/>
      <c r="M78" s="43"/>
      <c r="N78" s="43"/>
    </row>
    <row r="79" spans="1:15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1776</v>
      </c>
      <c r="K79" s="118"/>
      <c r="L79" s="42"/>
      <c r="M79" s="43"/>
      <c r="N79" s="43"/>
    </row>
    <row r="80" spans="1:15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1776</v>
      </c>
      <c r="K80" s="118"/>
      <c r="L80" s="42"/>
      <c r="M80" s="43"/>
      <c r="O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1776</v>
      </c>
      <c r="K81" s="118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1776</v>
      </c>
      <c r="K82" s="118"/>
      <c r="L82" s="42"/>
      <c r="M82" s="43"/>
      <c r="N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1776</v>
      </c>
      <c r="K83" s="118"/>
      <c r="L83" s="42"/>
      <c r="M83" s="43"/>
      <c r="N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1776</v>
      </c>
      <c r="K84" s="118"/>
      <c r="L84" s="42"/>
      <c r="M84" s="43"/>
      <c r="N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1776</v>
      </c>
      <c r="K85" s="118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1776</v>
      </c>
      <c r="K86" s="118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1776</v>
      </c>
      <c r="K87" s="118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1776</v>
      </c>
      <c r="K88" s="118"/>
      <c r="L88" s="42"/>
      <c r="M88" s="43"/>
      <c r="N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1776</v>
      </c>
      <c r="K89" s="118"/>
      <c r="L89" s="42"/>
      <c r="M89" s="43"/>
      <c r="O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1776</v>
      </c>
      <c r="K90" s="118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1776</v>
      </c>
      <c r="K91" s="118"/>
      <c r="L91" s="42"/>
      <c r="M91" s="43"/>
      <c r="N91" s="43"/>
      <c r="O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1776</v>
      </c>
      <c r="K92" s="118"/>
      <c r="L92" s="42"/>
      <c r="M92" s="43"/>
      <c r="O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1790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1790</v>
      </c>
      <c r="K94" s="118"/>
      <c r="L94" s="42"/>
      <c r="M94" s="43"/>
      <c r="O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1776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1776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1776</v>
      </c>
      <c r="K97" s="118"/>
      <c r="L97" s="42"/>
      <c r="M97" s="43"/>
      <c r="N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1776</v>
      </c>
      <c r="K98" s="118"/>
      <c r="L98" s="42"/>
      <c r="M98" s="43"/>
      <c r="N98" s="43"/>
      <c r="O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1776</v>
      </c>
      <c r="K99" s="118"/>
      <c r="L99" s="42"/>
      <c r="M99" s="43"/>
      <c r="O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1790</v>
      </c>
      <c r="K100" s="118"/>
      <c r="L100" s="42"/>
      <c r="M100" s="43"/>
      <c r="N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1776</v>
      </c>
      <c r="K101" s="118"/>
      <c r="L101" s="42"/>
      <c r="M101" s="43"/>
      <c r="O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1776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1790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1776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1776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1776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1776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1776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59" t="s">
        <v>1776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1776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1776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1776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59" t="s">
        <v>1776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1776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12508</v>
      </c>
      <c r="G115" s="54">
        <v>12508</v>
      </c>
      <c r="H115" s="54">
        <v>0</v>
      </c>
      <c r="I115" s="106"/>
      <c r="J115" s="159" t="s">
        <v>1776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1776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1776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1776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1790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1776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1776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1776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1776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59" t="s">
        <v>1776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1790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1776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5346</v>
      </c>
      <c r="G127" s="54">
        <v>5346</v>
      </c>
      <c r="H127" s="54">
        <v>0</v>
      </c>
      <c r="I127" s="106"/>
      <c r="J127" s="159" t="s">
        <v>1776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1776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1790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1776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1790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59" t="s">
        <v>1776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1776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1776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1776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1776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1776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1790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1776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1776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59" t="s">
        <v>1790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1776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1776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1776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1</v>
      </c>
      <c r="G145" s="54">
        <v>0</v>
      </c>
      <c r="H145" s="54">
        <v>1</v>
      </c>
      <c r="I145" s="106"/>
      <c r="J145" s="159" t="s">
        <v>1776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1776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1776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1776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1790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1776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1776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1776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1790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1776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1776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1790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1776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1776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59" t="s">
        <v>1777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1776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1790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1776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1790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1790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1776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1790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1776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1776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1776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1776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1776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59" t="s">
        <v>1776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1776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1790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1776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1776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1790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59" t="s">
        <v>1776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1776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1776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1776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1776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1790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1790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1776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1776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1776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1790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1776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1776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1776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1776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1776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1776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1776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1775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1790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1776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1776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59" t="s">
        <v>1790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1776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1776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59" t="s">
        <v>1776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1776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1790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1776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1776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1776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59" t="s">
        <v>1776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1776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1776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1790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1776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59" t="s">
        <v>1776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1790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1790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1790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1790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1776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1776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1776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1776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1776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1790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1776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1776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1790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1776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1776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99960</v>
      </c>
      <c r="G230" s="54">
        <v>0</v>
      </c>
      <c r="H230" s="54">
        <v>99960</v>
      </c>
      <c r="I230" s="106"/>
      <c r="J230" s="159" t="s">
        <v>1790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1776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1776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1776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1776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1776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1790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1776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1790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1790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1790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1776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59" t="s">
        <v>1776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1776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1776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9" t="s">
        <v>1790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1776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59" t="s">
        <v>1776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1776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1790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1776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1776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1776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9" t="s">
        <v>1790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1776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1776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1776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1790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1790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1776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1776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9" t="s">
        <v>1790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1776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1776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1790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1776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1776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1790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1776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1776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1776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1776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1790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1776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1790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1776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1776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1776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9" t="s">
        <v>1777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1776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1776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9" t="s">
        <v>1777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59" t="s">
        <v>1776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1776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1790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1776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9" t="s">
        <v>1790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9" t="s">
        <v>1790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1776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1776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1776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1776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1776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1776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1776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1790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1776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1776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1790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1776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1776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1776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1776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1776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1776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1776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1776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1776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1776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59" t="s">
        <v>1790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1776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1776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1776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1776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1790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1776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1790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1775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1776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1776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1776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1776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1776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9" t="s">
        <v>1791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59" t="s">
        <v>1776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1776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1776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1776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1790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1776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1790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1776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1776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1776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1775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1776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59" t="s">
        <v>1776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43500</v>
      </c>
      <c r="G337" s="54">
        <v>43500</v>
      </c>
      <c r="H337" s="54">
        <v>0</v>
      </c>
      <c r="I337" s="106"/>
      <c r="J337" s="159" t="s">
        <v>1776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1790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1790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1776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1776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1776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1790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1776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1776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1776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1776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1776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1790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1776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1776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1776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1776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1776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1776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1776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1790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1790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1776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1790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1776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1776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1776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1776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1776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1790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1776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1790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1790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1776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59" t="s">
        <v>1776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1776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9" t="s">
        <v>1790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1776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1790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1790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59" t="s">
        <v>1790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1776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5" t="s">
        <v>1777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1776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1790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1790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1776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1776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1790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1776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1790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1790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1776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1776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1776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1776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1776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1776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1790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1776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1790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1776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1790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1776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1776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1776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1776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1776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1790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1776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1776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1776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1790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1776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1790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1776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1776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1776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1776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1776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1790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1776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1790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1776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1776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1776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1776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1790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1790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59" t="s">
        <v>1776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1776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1790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1776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59" t="s">
        <v>1790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1776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1776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1775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59" t="s">
        <v>1776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1790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1776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1790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1776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1776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59" t="s">
        <v>1790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1776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1776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1776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1790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1776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1776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1776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6520</v>
      </c>
      <c r="G448" s="54">
        <v>6520</v>
      </c>
      <c r="H448" s="54">
        <v>0</v>
      </c>
      <c r="I448" s="106"/>
      <c r="J448" s="159" t="s">
        <v>1776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1790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1790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59" t="s">
        <v>1790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1776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1776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1776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1776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1790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1776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1776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1776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1776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1776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1776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1776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1790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1776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1776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1776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59" t="s">
        <v>1776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1776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59" t="s">
        <v>1790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1776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1776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1776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1776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1776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1776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1776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1776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1776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5" t="s">
        <v>1777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59" t="s">
        <v>1790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1776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1776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1776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9" t="s">
        <v>1790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1776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1776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1776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1776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1776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1776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1776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59" t="s">
        <v>1776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1776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1790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1776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1776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1776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1776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1776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1776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1790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1790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1776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1776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1776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1790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1790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1776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1776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1776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1776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1776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1776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55" t="s">
        <v>1777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1776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1790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1776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1776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1776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1776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59" t="s">
        <v>1790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1790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1790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1776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1790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1790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1776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1790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9" t="s">
        <v>1790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1776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1776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1790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1776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1776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1776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1776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1776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1776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1776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1776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1776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1776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1776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1776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1776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1776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1776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1776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1776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1776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9" t="s">
        <v>1776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1776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1790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1790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1776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59" t="s">
        <v>1776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1776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1776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9" t="s">
        <v>1776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1776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59" t="s">
        <v>1776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1776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1776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1776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1776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1776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1776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1790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1776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1776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1790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1776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5" t="s">
        <v>1777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1776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1790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1790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9003</v>
      </c>
      <c r="G578" s="54">
        <v>9003</v>
      </c>
      <c r="H578" s="54">
        <v>0</v>
      </c>
      <c r="I578" s="106"/>
      <c r="J578" s="159" t="s">
        <v>1776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1776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1776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1776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1790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1776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1776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1790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1776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1776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1776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1790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1776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1776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7" t="s">
        <v>1778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1776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1776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1790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1790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1776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1790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1787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1788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March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5/9/16</v>
      </c>
      <c r="S3" s="71"/>
      <c r="T3" s="71"/>
      <c r="U3" s="71"/>
      <c r="V3" s="71"/>
      <c r="W3" s="71"/>
      <c r="X3" s="71"/>
      <c r="Y3" s="71"/>
      <c r="Z3" s="160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1807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 t="shared" si="0"/>
        <v>0</v>
      </c>
      <c r="U7" s="60">
        <f t="shared" si="0"/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2</v>
      </c>
      <c r="G8" s="84">
        <f>SUM(G54:G123)</f>
        <v>2</v>
      </c>
      <c r="H8" s="84">
        <f>SUM(H54:H123)</f>
        <v>0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2</v>
      </c>
      <c r="T8" s="56">
        <f t="shared" ref="T8:T28" si="3">G8</f>
        <v>2</v>
      </c>
      <c r="U8" s="56">
        <f t="shared" ref="U8:U28" si="4">H8</f>
        <v>0</v>
      </c>
      <c r="V8" s="57"/>
      <c r="W8" s="56">
        <f>retail_ytd!F8</f>
        <v>68434</v>
      </c>
      <c r="X8" s="56">
        <f>retail_ytd!G8</f>
        <v>68434</v>
      </c>
      <c r="Y8" s="56">
        <f>retail_ytd!H8</f>
        <v>0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10663</v>
      </c>
      <c r="G9" s="84">
        <f>SUM(G124:G163)</f>
        <v>10662</v>
      </c>
      <c r="H9" s="84">
        <f>SUM(H124:H163)</f>
        <v>1</v>
      </c>
      <c r="I9" s="155"/>
      <c r="J9" s="57"/>
      <c r="Q9" s="146"/>
      <c r="R9" s="56" t="str">
        <f t="shared" si="1"/>
        <v>Burlington</v>
      </c>
      <c r="S9" s="56">
        <f t="shared" si="2"/>
        <v>10663</v>
      </c>
      <c r="T9" s="56">
        <f t="shared" si="3"/>
        <v>10662</v>
      </c>
      <c r="U9" s="56">
        <f t="shared" si="4"/>
        <v>1</v>
      </c>
      <c r="V9" s="57"/>
      <c r="W9" s="56">
        <f>retail_ytd!F9</f>
        <v>27903</v>
      </c>
      <c r="X9" s="56">
        <f>retail_ytd!G9</f>
        <v>27902</v>
      </c>
      <c r="Y9" s="56">
        <f>retail_ytd!H9</f>
        <v>1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0</v>
      </c>
      <c r="T10" s="56">
        <f t="shared" si="3"/>
        <v>0</v>
      </c>
      <c r="U10" s="56">
        <f t="shared" si="4"/>
        <v>0</v>
      </c>
      <c r="V10" s="57"/>
      <c r="W10" s="56">
        <f>retail_ytd!F10</f>
        <v>17025</v>
      </c>
      <c r="X10" s="56">
        <f>retail_ytd!G10</f>
        <v>17025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25800</v>
      </c>
      <c r="G11" s="84">
        <f>SUM(G201:G216)</f>
        <v>25800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25800</v>
      </c>
      <c r="T11" s="56">
        <f t="shared" si="3"/>
        <v>25800</v>
      </c>
      <c r="U11" s="56">
        <f t="shared" si="4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99960</v>
      </c>
      <c r="G12" s="84">
        <f>SUM(G217:G230)</f>
        <v>0</v>
      </c>
      <c r="H12" s="84">
        <f>SUM(H217:H230)</f>
        <v>99960</v>
      </c>
      <c r="I12" s="155"/>
      <c r="J12" s="57"/>
      <c r="Q12" s="146"/>
      <c r="R12" s="56" t="str">
        <f t="shared" si="1"/>
        <v>Cumberland</v>
      </c>
      <c r="S12" s="56">
        <f t="shared" si="2"/>
        <v>99960</v>
      </c>
      <c r="T12" s="56">
        <f t="shared" si="3"/>
        <v>0</v>
      </c>
      <c r="U12" s="56">
        <f t="shared" si="4"/>
        <v>99960</v>
      </c>
      <c r="V12" s="57"/>
      <c r="W12" s="56">
        <f>retail_ytd!F12</f>
        <v>99960</v>
      </c>
      <c r="X12" s="56">
        <f>retail_ytd!G12</f>
        <v>0</v>
      </c>
      <c r="Y12" s="56">
        <f>retail_ytd!H12</f>
        <v>99960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14996</v>
      </c>
      <c r="G13" s="84">
        <f>SUM(G231:G252)</f>
        <v>14996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14996</v>
      </c>
      <c r="T13" s="56">
        <f t="shared" si="3"/>
        <v>14996</v>
      </c>
      <c r="U13" s="56">
        <f t="shared" si="4"/>
        <v>0</v>
      </c>
      <c r="V13" s="57"/>
      <c r="W13" s="56">
        <f>retail_ytd!F13</f>
        <v>14996</v>
      </c>
      <c r="X13" s="56">
        <f>retail_ytd!G13</f>
        <v>14996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0</v>
      </c>
      <c r="T14" s="56">
        <f t="shared" si="3"/>
        <v>0</v>
      </c>
      <c r="U14" s="56">
        <f t="shared" si="4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0</v>
      </c>
      <c r="T15" s="56">
        <f t="shared" si="3"/>
        <v>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0</v>
      </c>
      <c r="T16" s="56">
        <f t="shared" si="3"/>
        <v>0</v>
      </c>
      <c r="U16" s="56">
        <f t="shared" si="4"/>
        <v>0</v>
      </c>
      <c r="V16" s="57"/>
      <c r="W16" s="56">
        <f>retail_ytd!F16</f>
        <v>128243</v>
      </c>
      <c r="X16" s="56">
        <f>retail_ytd!G16</f>
        <v>128243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0</v>
      </c>
      <c r="T17" s="56">
        <f t="shared" si="3"/>
        <v>0</v>
      </c>
      <c r="U17" s="56">
        <f t="shared" si="4"/>
        <v>0</v>
      </c>
      <c r="V17" s="57"/>
      <c r="W17" s="56">
        <f>retail_ytd!F17</f>
        <v>0</v>
      </c>
      <c r="X17" s="56">
        <f>retail_ytd!G17</f>
        <v>0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43500</v>
      </c>
      <c r="G18" s="84">
        <f>SUM(G328:G352)</f>
        <v>43500</v>
      </c>
      <c r="H18" s="84">
        <f>SUM(H328:H352)</f>
        <v>0</v>
      </c>
      <c r="I18" s="155"/>
      <c r="J18" s="57"/>
      <c r="Q18" s="146"/>
      <c r="R18" s="56" t="str">
        <f t="shared" si="1"/>
        <v>Middlesex</v>
      </c>
      <c r="S18" s="56">
        <f t="shared" si="2"/>
        <v>43500</v>
      </c>
      <c r="T18" s="56">
        <f t="shared" si="3"/>
        <v>43500</v>
      </c>
      <c r="U18" s="56">
        <f t="shared" si="4"/>
        <v>0</v>
      </c>
      <c r="V18" s="57"/>
      <c r="W18" s="56">
        <f>retail_ytd!F18</f>
        <v>43842</v>
      </c>
      <c r="X18" s="56">
        <f>retail_ytd!G18</f>
        <v>43500</v>
      </c>
      <c r="Y18" s="56">
        <f>retail_ytd!H18</f>
        <v>342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J19" s="57"/>
      <c r="Q19" s="146"/>
      <c r="R19" s="56" t="str">
        <f t="shared" si="1"/>
        <v>Monmouth</v>
      </c>
      <c r="S19" s="56">
        <f t="shared" si="2"/>
        <v>0</v>
      </c>
      <c r="T19" s="56">
        <f t="shared" si="3"/>
        <v>0</v>
      </c>
      <c r="U19" s="56">
        <f t="shared" si="4"/>
        <v>0</v>
      </c>
      <c r="V19" s="57"/>
      <c r="W19" s="56">
        <f>retail_ytd!F19</f>
        <v>7058</v>
      </c>
      <c r="X19" s="56">
        <f>retail_ytd!G19</f>
        <v>6890</v>
      </c>
      <c r="Y19" s="56">
        <f>retail_ytd!H19</f>
        <v>168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25136</v>
      </c>
      <c r="G20" s="84">
        <f>SUM(G406:G444)</f>
        <v>25136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25136</v>
      </c>
      <c r="T20" s="56">
        <f t="shared" si="3"/>
        <v>25136</v>
      </c>
      <c r="U20" s="56">
        <f t="shared" si="4"/>
        <v>0</v>
      </c>
      <c r="V20" s="57"/>
      <c r="W20" s="56">
        <f>retail_ytd!F20</f>
        <v>25137</v>
      </c>
      <c r="X20" s="56">
        <f>retail_ytd!G20</f>
        <v>25137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0</v>
      </c>
      <c r="T21" s="56">
        <f t="shared" si="3"/>
        <v>0</v>
      </c>
      <c r="U21" s="56">
        <f t="shared" si="4"/>
        <v>0</v>
      </c>
      <c r="V21" s="57"/>
      <c r="W21" s="56">
        <f>retail_ytd!F21</f>
        <v>27815</v>
      </c>
      <c r="X21" s="56">
        <f>retail_ytd!G21</f>
        <v>27815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0</v>
      </c>
      <c r="T22" s="56">
        <f t="shared" si="3"/>
        <v>0</v>
      </c>
      <c r="U22" s="56">
        <f t="shared" si="4"/>
        <v>0</v>
      </c>
      <c r="V22" s="57"/>
      <c r="W22" s="56">
        <f>retail_ytd!F22</f>
        <v>4106</v>
      </c>
      <c r="X22" s="56">
        <f>retail_ytd!G22</f>
        <v>4106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0</v>
      </c>
      <c r="T23" s="56">
        <f t="shared" si="3"/>
        <v>0</v>
      </c>
      <c r="U23" s="56">
        <f t="shared" si="4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12500</v>
      </c>
      <c r="G24" s="84">
        <f>SUM(G509:G529)</f>
        <v>12500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12500</v>
      </c>
      <c r="T24" s="56">
        <f t="shared" si="3"/>
        <v>12500</v>
      </c>
      <c r="U24" s="56">
        <f t="shared" si="4"/>
        <v>0</v>
      </c>
      <c r="V24" s="57"/>
      <c r="W24" s="56">
        <f>retail_ytd!F24</f>
        <v>12500</v>
      </c>
      <c r="X24" s="56">
        <f>retail_ytd!G24</f>
        <v>12500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0</v>
      </c>
      <c r="T25" s="56">
        <f t="shared" si="3"/>
        <v>0</v>
      </c>
      <c r="U25" s="56">
        <f t="shared" si="4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33026</v>
      </c>
      <c r="G26" s="84">
        <f>SUM(G554:G574)</f>
        <v>33026</v>
      </c>
      <c r="H26" s="84">
        <f>SUM(H554:H574)</f>
        <v>0</v>
      </c>
      <c r="I26" s="155"/>
      <c r="J26" s="57"/>
      <c r="Q26" s="146"/>
      <c r="R26" s="56" t="str">
        <f t="shared" si="1"/>
        <v>Union</v>
      </c>
      <c r="S26" s="56">
        <f t="shared" si="2"/>
        <v>33026</v>
      </c>
      <c r="T26" s="56">
        <f t="shared" si="3"/>
        <v>33026</v>
      </c>
      <c r="U26" s="56">
        <f t="shared" si="4"/>
        <v>0</v>
      </c>
      <c r="V26" s="57"/>
      <c r="W26" s="56">
        <f>retail_ytd!F26</f>
        <v>76519</v>
      </c>
      <c r="X26" s="56">
        <f>retail_ytd!G26</f>
        <v>68303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J27" s="57"/>
      <c r="Q27" s="146"/>
      <c r="R27" s="56" t="str">
        <f t="shared" si="1"/>
        <v>Warren</v>
      </c>
      <c r="S27" s="56">
        <f t="shared" si="2"/>
        <v>0</v>
      </c>
      <c r="T27" s="56">
        <f t="shared" si="3"/>
        <v>0</v>
      </c>
      <c r="U27" s="56">
        <f t="shared" si="4"/>
        <v>0</v>
      </c>
      <c r="V27" s="57"/>
      <c r="W27" s="56">
        <f>retail_ytd!F27</f>
        <v>9003</v>
      </c>
      <c r="X27" s="56">
        <f>retail_ytd!G27</f>
        <v>9003</v>
      </c>
      <c r="Y27" s="56">
        <f>retail_ytd!H27</f>
        <v>0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265583</v>
      </c>
      <c r="G29" s="84">
        <f>SUM(G7:G28)</f>
        <v>165622</v>
      </c>
      <c r="H29" s="84">
        <f>SUM(H7:H28)</f>
        <v>99961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265583</v>
      </c>
      <c r="T30" s="58">
        <f>SUM(T7:T28)</f>
        <v>165622</v>
      </c>
      <c r="U30" s="58">
        <f>SUM(U7:U28)</f>
        <v>99961</v>
      </c>
      <c r="V30" s="59"/>
      <c r="W30" s="58">
        <f>SUM(W7:W28)</f>
        <v>608081</v>
      </c>
      <c r="X30" s="58">
        <f>SUM(X7:X28)</f>
        <v>499394</v>
      </c>
      <c r="Y30" s="58">
        <f>SUM(Y7:Y28)</f>
        <v>108687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1776</v>
      </c>
      <c r="K31" s="118"/>
      <c r="L31" s="42"/>
      <c r="M31" s="43"/>
      <c r="N31" s="43"/>
      <c r="Q31" s="161"/>
      <c r="R31" s="69"/>
      <c r="S31" s="69"/>
      <c r="T31" s="69"/>
      <c r="U31" s="69"/>
      <c r="V31" s="69"/>
      <c r="W31" s="69"/>
      <c r="X31" s="69"/>
      <c r="Y31" s="69"/>
      <c r="Z31" s="162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1776</v>
      </c>
      <c r="K32" s="118"/>
      <c r="L32" s="42"/>
      <c r="M32" s="43"/>
      <c r="N32" s="43"/>
      <c r="Q32" s="163"/>
      <c r="R32" s="70"/>
      <c r="S32" s="70"/>
      <c r="T32" s="70"/>
      <c r="U32" s="70"/>
      <c r="V32" s="70"/>
      <c r="W32" s="70"/>
      <c r="X32" s="70"/>
      <c r="Y32" s="70"/>
      <c r="Z32" s="164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1776</v>
      </c>
      <c r="K33" s="118"/>
      <c r="L33" s="42"/>
      <c r="M33" s="43"/>
      <c r="N33" s="43"/>
      <c r="Q33" s="132"/>
      <c r="R33" s="72" t="s">
        <v>1789</v>
      </c>
      <c r="S33" s="73">
        <v>56921</v>
      </c>
      <c r="T33" s="73">
        <v>56125</v>
      </c>
      <c r="U33" s="73">
        <v>796</v>
      </c>
      <c r="V33" s="74"/>
      <c r="W33" s="73">
        <v>478368</v>
      </c>
      <c r="X33" s="73">
        <v>477571</v>
      </c>
      <c r="Y33" s="73">
        <v>797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59" t="s">
        <v>1790</v>
      </c>
      <c r="K34" s="118"/>
      <c r="L34" s="42"/>
      <c r="M34" s="43"/>
      <c r="N34" s="43"/>
      <c r="Q34" s="165"/>
      <c r="R34" s="166"/>
      <c r="S34" s="167"/>
      <c r="T34" s="167"/>
      <c r="U34" s="167"/>
      <c r="V34" s="167"/>
      <c r="W34" s="167"/>
      <c r="X34" s="167"/>
      <c r="Y34" s="167"/>
      <c r="Z34" s="168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1776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9" t="s">
        <v>1776</v>
      </c>
      <c r="K36" s="118"/>
      <c r="L36" s="42"/>
      <c r="M36" s="43"/>
      <c r="O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1776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1776</v>
      </c>
      <c r="K38" s="118"/>
      <c r="L38" s="42"/>
      <c r="M38" s="43"/>
      <c r="N38" s="43"/>
      <c r="O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1776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1776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1776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1790</v>
      </c>
      <c r="K42" s="118"/>
      <c r="L42" s="42"/>
      <c r="M42" s="43"/>
      <c r="N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1776</v>
      </c>
      <c r="K43" s="118"/>
      <c r="L43" s="42"/>
      <c r="M43" s="43"/>
      <c r="N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1776</v>
      </c>
      <c r="K44" s="118"/>
      <c r="L44" s="42"/>
      <c r="M44" s="43"/>
      <c r="N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1776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1776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1776</v>
      </c>
      <c r="K47" s="118"/>
      <c r="L47" s="42"/>
      <c r="M47" s="43"/>
      <c r="O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1790</v>
      </c>
      <c r="K48" s="118"/>
      <c r="L48" s="42"/>
      <c r="M48" s="43"/>
      <c r="N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1776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59" t="s">
        <v>1776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1790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1790</v>
      </c>
      <c r="K52" s="118"/>
      <c r="L52" s="42"/>
      <c r="M52" s="43"/>
      <c r="N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1776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1776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1776</v>
      </c>
      <c r="K55" s="118"/>
      <c r="L55" s="42"/>
      <c r="M55" s="43"/>
      <c r="O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1790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1776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1790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1776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1790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59" t="s">
        <v>1790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1776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9" t="s">
        <v>1790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1790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1790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1790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1776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1776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1790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1790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1776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1776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1776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59" t="s">
        <v>1776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59" t="s">
        <v>1776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1790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1776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1776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1776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1776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1776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1776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1776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1776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1776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1776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1776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1776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1776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1776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1776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1776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1790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1790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1776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1776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1776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1776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1776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1790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1776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1776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1790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1776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1776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1776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1776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1776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59" t="s">
        <v>1776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1776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1776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1776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59" t="s">
        <v>1776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1776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2</v>
      </c>
      <c r="G115" s="54">
        <v>2</v>
      </c>
      <c r="H115" s="54">
        <v>0</v>
      </c>
      <c r="I115" s="106"/>
      <c r="J115" s="159" t="s">
        <v>1776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1776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1776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1776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1790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1776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1776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1776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1776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59" t="s">
        <v>1776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1790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1776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5346</v>
      </c>
      <c r="G127" s="54">
        <v>5346</v>
      </c>
      <c r="H127" s="54">
        <v>0</v>
      </c>
      <c r="I127" s="106"/>
      <c r="J127" s="159" t="s">
        <v>1776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1776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1790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1776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1790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59" t="s">
        <v>1776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1776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1776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1776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1776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1776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1790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1776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1776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5316</v>
      </c>
      <c r="G141" s="54">
        <v>5316</v>
      </c>
      <c r="H141" s="54">
        <v>0</v>
      </c>
      <c r="I141" s="106"/>
      <c r="J141" s="159" t="s">
        <v>1790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1776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1776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1776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1</v>
      </c>
      <c r="G145" s="54">
        <v>0</v>
      </c>
      <c r="H145" s="54">
        <v>1</v>
      </c>
      <c r="I145" s="106"/>
      <c r="J145" s="159" t="s">
        <v>1776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1776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1776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1776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1790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1776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1776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1776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1790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1776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1776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1790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1776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1776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59" t="s">
        <v>1776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1776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1790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1776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1790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1790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1776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1790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1776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1776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1776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1776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1776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59" t="s">
        <v>1776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1776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1790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1776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1776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1790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59" t="s">
        <v>1776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1776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1776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1776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1776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1790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1790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1776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1776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1776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1790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1776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1776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1776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1776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1776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1776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1776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1775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1790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1776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1776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59" t="s">
        <v>1790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1776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1776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59" t="s">
        <v>1776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1776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1790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1776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1776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1776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59" t="s">
        <v>1776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1776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1776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1790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1776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59" t="s">
        <v>1776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1790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1790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1790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1790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1776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1776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1776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1776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1776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1790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1776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1776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1790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1776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1776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99960</v>
      </c>
      <c r="G230" s="54">
        <v>0</v>
      </c>
      <c r="H230" s="54">
        <v>99960</v>
      </c>
      <c r="I230" s="106"/>
      <c r="J230" s="159" t="s">
        <v>1790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1776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1776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1776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1776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1776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1790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1776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1790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1790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1790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1776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59" t="s">
        <v>1776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1776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1776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9" t="s">
        <v>1790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1776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59" t="s">
        <v>1776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1776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1790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1776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1776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1776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9" t="s">
        <v>1790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1776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1776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1776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1790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1790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1776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1776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9" t="s">
        <v>1790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1776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1776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1790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1776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1776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1790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1776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1776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1776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1776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1790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1776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1790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1776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1776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1776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9" t="s">
        <v>1776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1776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1776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9" t="s">
        <v>1776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59" t="s">
        <v>1776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1776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1790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1776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9" t="s">
        <v>1790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9" t="s">
        <v>1790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1776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1776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1776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1776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1776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1776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1776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1790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1776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1776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1790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1776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1776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1776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1776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1776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1776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1776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1776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1776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1776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59" t="s">
        <v>1790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1776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1776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1776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1776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1790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1776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1790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1775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1776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1776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1776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1776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1776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9" t="s">
        <v>1791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59" t="s">
        <v>1776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1776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1776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1776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1790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1776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1790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1776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1776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1776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1775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1776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59" t="s">
        <v>1776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43500</v>
      </c>
      <c r="G337" s="54">
        <v>43500</v>
      </c>
      <c r="H337" s="54">
        <v>0</v>
      </c>
      <c r="I337" s="106"/>
      <c r="J337" s="159" t="s">
        <v>1776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1790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1790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1776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1776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1776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1790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1776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1776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1776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1776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1776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1790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1776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1776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1776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1776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1776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1776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1776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1790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1790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1776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1790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1776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1776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1776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1776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1776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1790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1776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1790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1790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1776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59" t="s">
        <v>1776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1776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9" t="s">
        <v>1790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1776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1790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1790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59" t="s">
        <v>1790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1776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54"/>
      <c r="J379" s="155" t="s">
        <v>1703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1776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1790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1790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1776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1776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1790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1776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1790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1790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1776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1776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1776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1776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1776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1776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1790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1776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1790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1776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1790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1776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1776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1776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1776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1776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1790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1776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1776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1776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1790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1776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1790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1776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1776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1776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1776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1776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1790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1776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1790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1776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1776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1776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1776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1790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1790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59" t="s">
        <v>1776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1776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1790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1776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59" t="s">
        <v>1790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1776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1776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1775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59" t="s">
        <v>1776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1790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1776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1790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1776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1776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59" t="s">
        <v>1790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1776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1776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1776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1790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1776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1776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1776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59" t="s">
        <v>1776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1790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1790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59" t="s">
        <v>1790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1776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1776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1776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1776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1790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1776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1776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1776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1776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1776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1776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1776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1790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1776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1776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1776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59" t="s">
        <v>1776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1776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59" t="s">
        <v>1790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1776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1776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1776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1776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1776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1776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1776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1776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1776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 t="s">
        <v>1703</v>
      </c>
      <c r="G480" s="54" t="s">
        <v>1703</v>
      </c>
      <c r="H480" s="54" t="s">
        <v>1703</v>
      </c>
      <c r="I480" s="54"/>
      <c r="J480" s="155" t="s">
        <v>1703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59" t="s">
        <v>1790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1776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1776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1776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9" t="s">
        <v>1790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1776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1776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1776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1776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1776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1776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1776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59" t="s">
        <v>1776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1776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1790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1776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1776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1776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1776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1776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1776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1790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1790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1776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1776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1776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1790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1790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1776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1776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1776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1776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1776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1776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 t="s">
        <v>1703</v>
      </c>
      <c r="G515" s="54" t="s">
        <v>1703</v>
      </c>
      <c r="H515" s="54" t="s">
        <v>1703</v>
      </c>
      <c r="I515" s="54"/>
      <c r="J515" s="155" t="s">
        <v>1703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1776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1790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1776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1776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1776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1776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59" t="s">
        <v>1790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1790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1790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1776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1790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1790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1776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1790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9" t="s">
        <v>1790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1776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1776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1790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1776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1776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1776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1776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1776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1776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1776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1776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1776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1776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1776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1776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1776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1776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1776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1776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1776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1776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9" t="s">
        <v>1776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1776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1790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1790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1776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33026</v>
      </c>
      <c r="G557" s="54">
        <v>33026</v>
      </c>
      <c r="H557" s="54">
        <v>0</v>
      </c>
      <c r="I557" s="106"/>
      <c r="J557" s="159" t="s">
        <v>1776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1776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1776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59" t="s">
        <v>1776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1776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59" t="s">
        <v>1776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1776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1776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1776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1776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1776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1776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1790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1776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1776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1790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1776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1703</v>
      </c>
      <c r="G574" s="54" t="s">
        <v>1703</v>
      </c>
      <c r="H574" s="54" t="s">
        <v>1703</v>
      </c>
      <c r="I574" s="54"/>
      <c r="J574" s="155" t="s">
        <v>1703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1776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1790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1790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59" t="s">
        <v>1776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1776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1776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1776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1790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1776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1776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1790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1776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1776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1776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1790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1776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1776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7" t="s">
        <v>1778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1776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1776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1790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1790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1776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1790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44566-EFC1-498E-8B3E-DC835DAFBC64}"/>
</file>

<file path=customXml/itemProps2.xml><?xml version="1.0" encoding="utf-8"?>
<ds:datastoreItem xmlns:ds="http://schemas.openxmlformats.org/officeDocument/2006/customXml" ds:itemID="{96029F09-D29F-4280-A65F-F36E60EB9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2016-05-31T12:49:08Z</dcterms:modified>
</cp:coreProperties>
</file>