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380" windowWidth="23385" windowHeight="1399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<sst xmlns="http://schemas.openxmlformats.org/spreadsheetml/2006/main" count="92" uniqueCount="46">
  <si>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</si>
  <si>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</si>
  <si>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</si>
  <si>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</si>
  <si>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</si>
  <si>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</si>
  <si>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</si>
  <si>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</si>
  <si>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</si>
  <si>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</si>
  <si>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</si>
  <si>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</si>
  <si>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</si>
  <si>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</si>
  <si>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</si>
  <si>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</si>
  <si>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</si>
  <si>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</si>
  <si>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</si>
  <si>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</si>
  <si>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</si>
  <si>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</si>
  <si>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</si>
  <si>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</si>
  <si>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</si>
  <si>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</si>
  <si>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</si>
  <si>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</si>
  <si>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</si>
  <si>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</si>
  <si>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</si>
  <si>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</si>
  <si>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</si>
  <si>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</si>
  <si>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</si>
  <si>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</si>
  <si>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</si>
  <si>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</si>
  <si>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</si>
  <si>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</si>
  <si>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</si>
  <si>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</si>
  <si>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January - November 2019</t>
  </si>
  <si>
    <t>Source: New Jersey Department of Community Affairs, 1/8/2020</t>
  </si>
  <si>
    <t>November</t>
  </si>
  <si>
    <t xml:space="preserve"> November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</si>
</sst>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7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January - November 2019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1/8/2020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78" t="s">
        <v>44</v>
      </c>
      <c r="C5" s="79"/>
      <c r="D5" s="79"/>
      <c r="E5" s="80" t="s">
        <v>41</v>
      </c>
      <c r="F5" s="80"/>
      <c r="G5" s="80"/>
      <c r="M5" s="51"/>
      <c r="N5" s="19"/>
      <c r="O5" s="19"/>
      <c r="P5" s="81" t="str">
        <f>B5</f>
        <v>November</v>
      </c>
      <c r="Q5" s="82"/>
      <c r="R5" s="41"/>
      <c r="S5" s="83" t="s">
        <v>41</v>
      </c>
      <c r="T5" s="83"/>
      <c r="U5" s="83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5" t="s">
        <v>16</v>
      </c>
      <c r="B8" s="36">
        <f>B10+B11</f>
        <v>22544</v>
      </c>
      <c r="C8" s="37">
        <f>+C10+C11</f>
        <v>626868097</v>
      </c>
      <c r="D8" s="36">
        <f>D10+D11</f>
        <v>4358857</v>
      </c>
      <c r="E8" s="36">
        <f>E10+E11</f>
        <v>288269</v>
      </c>
      <c r="F8" s="37">
        <f>F10+F11</f>
        <v>8089998680</v>
      </c>
      <c r="G8" s="36">
        <f>G10+G11</f>
        <v>52732834</v>
      </c>
      <c r="M8" s="51"/>
      <c r="N8" s="27" t="s">
        <v>16</v>
      </c>
      <c r="O8" s="28">
        <f>B8</f>
        <v>22544</v>
      </c>
      <c r="P8" s="29">
        <f>+P10+P11</f>
        <v>626868097</v>
      </c>
      <c r="Q8" s="28">
        <f>+Q10+Q11</f>
        <v>4358857</v>
      </c>
      <c r="R8" s="28"/>
      <c r="S8" s="28">
        <f>+S10+S11</f>
        <v>288269</v>
      </c>
      <c r="T8" s="29">
        <f>+T10+T11</f>
        <v>8089998680</v>
      </c>
      <c r="U8" s="28">
        <f>+U10+U11</f>
        <v>52732834</v>
      </c>
      <c r="V8" s="52"/>
    </row>
    <row r="9" spans="1:22" ht="12.75">
      <c r="A9" s="66"/>
      <c r="B9" s="67"/>
      <c r="C9" s="67"/>
      <c r="D9" s="67"/>
      <c r="E9" s="67"/>
      <c r="F9" s="67"/>
      <c r="G9" s="67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6" t="s">
        <v>0</v>
      </c>
      <c r="B10" s="74">
        <v>21051</v>
      </c>
      <c r="C10" s="74">
        <v>410727636</v>
      </c>
      <c r="D10" s="74">
        <v>2316464</v>
      </c>
      <c r="E10" s="64">
        <v>268922</v>
      </c>
      <c r="F10" s="64">
        <v>4801737147</v>
      </c>
      <c r="G10" s="74">
        <v>29827845</v>
      </c>
      <c r="I10" s="11"/>
      <c r="M10" s="51"/>
      <c r="N10" s="23" t="s">
        <v>0</v>
      </c>
      <c r="O10" s="23">
        <f>B10</f>
        <v>21051</v>
      </c>
      <c r="P10" s="24">
        <f>C10</f>
        <v>410727636</v>
      </c>
      <c r="Q10" s="24">
        <f>D10</f>
        <v>2316464</v>
      </c>
      <c r="R10" s="24"/>
      <c r="S10" s="24">
        <f aca="true" t="shared" si="0" ref="S10:U11">E10</f>
        <v>268922</v>
      </c>
      <c r="T10" s="24">
        <f t="shared" si="0"/>
        <v>4801737147</v>
      </c>
      <c r="U10" s="24">
        <f t="shared" si="0"/>
        <v>29827845</v>
      </c>
      <c r="V10" s="52"/>
    </row>
    <row r="11" spans="1:22" ht="15">
      <c r="A11" s="66" t="s">
        <v>1</v>
      </c>
      <c r="B11" s="64">
        <v>1493</v>
      </c>
      <c r="C11" s="64">
        <v>216140461</v>
      </c>
      <c r="D11" s="64">
        <v>2042393</v>
      </c>
      <c r="E11" s="64">
        <v>19347</v>
      </c>
      <c r="F11" s="64">
        <v>3288261533</v>
      </c>
      <c r="G11" s="64">
        <v>22904989</v>
      </c>
      <c r="I11" s="11"/>
      <c r="M11" s="51"/>
      <c r="N11" s="23" t="s">
        <v>1</v>
      </c>
      <c r="O11" s="23">
        <f>B11</f>
        <v>1493</v>
      </c>
      <c r="P11" s="24">
        <f>C11</f>
        <v>216140461</v>
      </c>
      <c r="Q11" s="24">
        <f>D11</f>
        <v>2042393</v>
      </c>
      <c r="R11" s="24"/>
      <c r="S11" s="24">
        <f t="shared" si="0"/>
        <v>19347</v>
      </c>
      <c r="T11" s="24">
        <f t="shared" si="0"/>
        <v>3288261533</v>
      </c>
      <c r="U11" s="24">
        <f t="shared" si="0"/>
        <v>22904989</v>
      </c>
      <c r="V11" s="52"/>
    </row>
    <row r="12" spans="1:22" ht="12.75">
      <c r="A12" s="66"/>
      <c r="B12" s="68"/>
      <c r="C12" s="68"/>
      <c r="D12" s="68"/>
      <c r="E12" s="67"/>
      <c r="F12" s="67"/>
      <c r="G12" s="67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69" t="s">
        <v>17</v>
      </c>
      <c r="B13" s="35">
        <f>SUM(B15:B24)</f>
        <v>4335</v>
      </c>
      <c r="C13" s="73">
        <f>SUM(C15:C24)</f>
        <v>461538382</v>
      </c>
      <c r="D13" s="35">
        <f>SUM(D15:D24)</f>
        <v>1664448</v>
      </c>
      <c r="E13" s="35">
        <f>SUM(E15:E24)</f>
        <v>60344</v>
      </c>
      <c r="F13" s="73">
        <f>SUM(F15:F24)</f>
        <v>7665990395</v>
      </c>
      <c r="G13" s="35">
        <f>SUM(G15:G24)</f>
        <v>37510088</v>
      </c>
      <c r="M13" s="51"/>
      <c r="N13" s="22" t="s">
        <v>17</v>
      </c>
      <c r="O13" s="23">
        <f>B13</f>
        <v>4335</v>
      </c>
      <c r="P13" s="23">
        <f>SUM(P15:P24)</f>
        <v>461538382</v>
      </c>
      <c r="Q13" s="23">
        <f>SUM(Q15:Q24)</f>
        <v>1664448</v>
      </c>
      <c r="R13" s="23"/>
      <c r="S13" s="23">
        <f>SUM(S15:S24)</f>
        <v>60344</v>
      </c>
      <c r="T13" s="23">
        <f>SUM(T15:T24)</f>
        <v>7665990395</v>
      </c>
      <c r="U13" s="23">
        <f>SUM(U15:U24)</f>
        <v>37510088</v>
      </c>
      <c r="V13" s="52"/>
    </row>
    <row r="14" spans="1:22" ht="12.75">
      <c r="A14" s="66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6" t="s">
        <v>2</v>
      </c>
      <c r="B15" s="64">
        <v>47</v>
      </c>
      <c r="C15" s="64">
        <v>29383567</v>
      </c>
      <c r="D15" s="64">
        <v>151103</v>
      </c>
      <c r="E15" s="64">
        <v>1239</v>
      </c>
      <c r="F15" s="64">
        <v>143043668</v>
      </c>
      <c r="G15" s="64">
        <v>1377596</v>
      </c>
      <c r="H15" s="64"/>
      <c r="M15" s="51"/>
      <c r="N15" s="23" t="s">
        <v>2</v>
      </c>
      <c r="O15" s="23">
        <f aca="true" t="shared" si="1" ref="O15:O24">B15</f>
        <v>47</v>
      </c>
      <c r="P15" s="24">
        <f aca="true" t="shared" si="2" ref="P15:P24">C15</f>
        <v>29383567</v>
      </c>
      <c r="Q15" s="24">
        <f aca="true" t="shared" si="3" ref="Q15:Q24">D15</f>
        <v>151103</v>
      </c>
      <c r="R15" s="24"/>
      <c r="S15" s="24">
        <f aca="true" t="shared" si="4" ref="S15:S24">E15</f>
        <v>1239</v>
      </c>
      <c r="T15" s="24">
        <f aca="true" t="shared" si="5" ref="T15:T24">F15</f>
        <v>143043668</v>
      </c>
      <c r="U15" s="24">
        <f aca="true" t="shared" si="6" ref="U15:U24">G15</f>
        <v>1377596</v>
      </c>
      <c r="V15" s="52"/>
    </row>
    <row r="16" spans="1:22" ht="12.75">
      <c r="A16" s="66" t="s">
        <v>3</v>
      </c>
      <c r="B16" s="64">
        <v>338</v>
      </c>
      <c r="C16" s="64">
        <v>55297097</v>
      </c>
      <c r="D16" s="64">
        <v>148858</v>
      </c>
      <c r="E16" s="64">
        <v>4573</v>
      </c>
      <c r="F16" s="64">
        <v>656777187</v>
      </c>
      <c r="G16" s="64">
        <v>2225523</v>
      </c>
      <c r="H16" s="64"/>
      <c r="M16" s="51"/>
      <c r="N16" s="23" t="s">
        <v>3</v>
      </c>
      <c r="O16" s="23">
        <f t="shared" si="1"/>
        <v>338</v>
      </c>
      <c r="P16" s="24">
        <f t="shared" si="2"/>
        <v>55297097</v>
      </c>
      <c r="Q16" s="24">
        <f t="shared" si="3"/>
        <v>148858</v>
      </c>
      <c r="R16" s="24"/>
      <c r="S16" s="24">
        <f t="shared" si="4"/>
        <v>4573</v>
      </c>
      <c r="T16" s="24">
        <f t="shared" si="5"/>
        <v>656777187</v>
      </c>
      <c r="U16" s="24">
        <f t="shared" si="6"/>
        <v>2225523</v>
      </c>
      <c r="V16" s="52"/>
    </row>
    <row r="17" spans="1:22" ht="12.75">
      <c r="A17" s="66" t="s">
        <v>4</v>
      </c>
      <c r="B17" s="64">
        <v>1642</v>
      </c>
      <c r="C17" s="64">
        <v>141414472</v>
      </c>
      <c r="D17" s="64">
        <v>217132</v>
      </c>
      <c r="E17" s="64">
        <v>22368</v>
      </c>
      <c r="F17" s="64">
        <v>2761833049</v>
      </c>
      <c r="G17" s="64">
        <v>5448704</v>
      </c>
      <c r="H17" s="64"/>
      <c r="M17" s="51"/>
      <c r="N17" s="23" t="s">
        <v>4</v>
      </c>
      <c r="O17" s="23">
        <f t="shared" si="1"/>
        <v>1642</v>
      </c>
      <c r="P17" s="24">
        <f t="shared" si="2"/>
        <v>141414472</v>
      </c>
      <c r="Q17" s="24">
        <f t="shared" si="3"/>
        <v>217132</v>
      </c>
      <c r="R17" s="24"/>
      <c r="S17" s="24">
        <f t="shared" si="4"/>
        <v>22368</v>
      </c>
      <c r="T17" s="24">
        <f t="shared" si="5"/>
        <v>2761833049</v>
      </c>
      <c r="U17" s="24">
        <f t="shared" si="6"/>
        <v>5448704</v>
      </c>
      <c r="V17" s="52"/>
    </row>
    <row r="18" spans="1:22" ht="12.75">
      <c r="A18" s="66" t="s">
        <v>19</v>
      </c>
      <c r="B18" s="64">
        <v>119</v>
      </c>
      <c r="C18" s="64">
        <v>39576803</v>
      </c>
      <c r="D18" s="64">
        <v>117608</v>
      </c>
      <c r="E18" s="64">
        <v>2206</v>
      </c>
      <c r="F18" s="64">
        <v>789152387</v>
      </c>
      <c r="G18" s="64">
        <v>1535765</v>
      </c>
      <c r="H18" s="64"/>
      <c r="M18" s="51"/>
      <c r="N18" s="23" t="s">
        <v>19</v>
      </c>
      <c r="O18" s="23">
        <f t="shared" si="1"/>
        <v>119</v>
      </c>
      <c r="P18" s="24">
        <f t="shared" si="2"/>
        <v>39576803</v>
      </c>
      <c r="Q18" s="24">
        <f t="shared" si="3"/>
        <v>117608</v>
      </c>
      <c r="R18" s="24"/>
      <c r="S18" s="24">
        <f t="shared" si="4"/>
        <v>2206</v>
      </c>
      <c r="T18" s="24">
        <f t="shared" si="5"/>
        <v>789152387</v>
      </c>
      <c r="U18" s="24">
        <f t="shared" si="6"/>
        <v>1535765</v>
      </c>
      <c r="V18" s="52"/>
    </row>
    <row r="19" spans="1:22" ht="12.75">
      <c r="A19" s="66" t="s">
        <v>5</v>
      </c>
      <c r="B19" s="64">
        <v>6</v>
      </c>
      <c r="C19" s="64">
        <v>8533000</v>
      </c>
      <c r="D19" s="64">
        <v>0</v>
      </c>
      <c r="E19" s="64">
        <v>80</v>
      </c>
      <c r="F19" s="64">
        <v>25208704</v>
      </c>
      <c r="G19" s="64">
        <v>38333</v>
      </c>
      <c r="H19" s="64"/>
      <c r="M19" s="51"/>
      <c r="N19" s="23" t="s">
        <v>5</v>
      </c>
      <c r="O19" s="23">
        <f t="shared" si="1"/>
        <v>6</v>
      </c>
      <c r="P19" s="24">
        <f t="shared" si="2"/>
        <v>8533000</v>
      </c>
      <c r="Q19" s="24">
        <f t="shared" si="3"/>
        <v>0</v>
      </c>
      <c r="R19" s="24"/>
      <c r="S19" s="24">
        <f t="shared" si="4"/>
        <v>80</v>
      </c>
      <c r="T19" s="24">
        <f t="shared" si="5"/>
        <v>25208704</v>
      </c>
      <c r="U19" s="24">
        <f t="shared" si="6"/>
        <v>38333</v>
      </c>
      <c r="V19" s="52"/>
    </row>
    <row r="20" spans="1:22" ht="12.75">
      <c r="A20" s="66" t="s">
        <v>6</v>
      </c>
      <c r="B20" s="64">
        <v>47</v>
      </c>
      <c r="C20" s="64">
        <v>8917786</v>
      </c>
      <c r="D20" s="64">
        <v>20180</v>
      </c>
      <c r="E20" s="64">
        <v>612</v>
      </c>
      <c r="F20" s="64">
        <v>355588922</v>
      </c>
      <c r="G20" s="64">
        <v>1729964</v>
      </c>
      <c r="H20" s="64"/>
      <c r="M20" s="51"/>
      <c r="N20" s="23" t="s">
        <v>6</v>
      </c>
      <c r="O20" s="23">
        <f t="shared" si="1"/>
        <v>47</v>
      </c>
      <c r="P20" s="24">
        <f t="shared" si="2"/>
        <v>8917786</v>
      </c>
      <c r="Q20" s="24">
        <f t="shared" si="3"/>
        <v>20180</v>
      </c>
      <c r="R20" s="24"/>
      <c r="S20" s="24">
        <f t="shared" si="4"/>
        <v>612</v>
      </c>
      <c r="T20" s="24">
        <f t="shared" si="5"/>
        <v>355588922</v>
      </c>
      <c r="U20" s="24">
        <f t="shared" si="6"/>
        <v>1729964</v>
      </c>
      <c r="V20" s="52"/>
    </row>
    <row r="21" spans="1:22" ht="12.75">
      <c r="A21" s="66" t="s">
        <v>7</v>
      </c>
      <c r="B21" s="64">
        <v>87</v>
      </c>
      <c r="C21" s="64">
        <v>44354100</v>
      </c>
      <c r="D21" s="64">
        <v>70093</v>
      </c>
      <c r="E21" s="64">
        <v>1062</v>
      </c>
      <c r="F21" s="64">
        <v>696407309</v>
      </c>
      <c r="G21" s="64">
        <v>2307913</v>
      </c>
      <c r="H21" s="64"/>
      <c r="M21" s="51"/>
      <c r="N21" s="23" t="s">
        <v>7</v>
      </c>
      <c r="O21" s="23">
        <f t="shared" si="1"/>
        <v>87</v>
      </c>
      <c r="P21" s="24">
        <f t="shared" si="2"/>
        <v>44354100</v>
      </c>
      <c r="Q21" s="24">
        <f t="shared" si="3"/>
        <v>70093</v>
      </c>
      <c r="R21" s="24"/>
      <c r="S21" s="24">
        <f t="shared" si="4"/>
        <v>1062</v>
      </c>
      <c r="T21" s="24">
        <f t="shared" si="5"/>
        <v>696407309</v>
      </c>
      <c r="U21" s="24">
        <f t="shared" si="6"/>
        <v>2307913</v>
      </c>
      <c r="V21" s="52"/>
    </row>
    <row r="22" spans="1:22" ht="12.75">
      <c r="A22" s="66" t="s">
        <v>18</v>
      </c>
      <c r="B22" s="64">
        <v>213</v>
      </c>
      <c r="C22" s="64">
        <v>33941161</v>
      </c>
      <c r="D22" s="64">
        <v>101303</v>
      </c>
      <c r="E22" s="64">
        <v>3086</v>
      </c>
      <c r="F22" s="64">
        <v>594139154</v>
      </c>
      <c r="G22" s="64">
        <v>1209278</v>
      </c>
      <c r="H22" s="64"/>
      <c r="M22" s="51"/>
      <c r="N22" s="23" t="s">
        <v>18</v>
      </c>
      <c r="O22" s="23">
        <f t="shared" si="1"/>
        <v>213</v>
      </c>
      <c r="P22" s="24">
        <f t="shared" si="2"/>
        <v>33941161</v>
      </c>
      <c r="Q22" s="24">
        <f t="shared" si="3"/>
        <v>101303</v>
      </c>
      <c r="R22" s="24"/>
      <c r="S22" s="24">
        <f t="shared" si="4"/>
        <v>3086</v>
      </c>
      <c r="T22" s="24">
        <f t="shared" si="5"/>
        <v>594139154</v>
      </c>
      <c r="U22" s="24">
        <f t="shared" si="6"/>
        <v>1209278</v>
      </c>
      <c r="V22" s="52"/>
    </row>
    <row r="23" spans="1:22" ht="12.75">
      <c r="A23" s="66" t="s">
        <v>8</v>
      </c>
      <c r="B23" s="64">
        <v>130</v>
      </c>
      <c r="C23" s="64">
        <v>41746618</v>
      </c>
      <c r="D23" s="64">
        <v>671684</v>
      </c>
      <c r="E23" s="64">
        <v>1873</v>
      </c>
      <c r="F23" s="64">
        <v>1051279091</v>
      </c>
      <c r="G23" s="64">
        <v>19640372</v>
      </c>
      <c r="H23" s="64"/>
      <c r="M23" s="51"/>
      <c r="N23" s="23" t="s">
        <v>8</v>
      </c>
      <c r="O23" s="23">
        <f t="shared" si="1"/>
        <v>130</v>
      </c>
      <c r="P23" s="24">
        <f t="shared" si="2"/>
        <v>41746618</v>
      </c>
      <c r="Q23" s="24">
        <f t="shared" si="3"/>
        <v>671684</v>
      </c>
      <c r="R23" s="24"/>
      <c r="S23" s="24">
        <f t="shared" si="4"/>
        <v>1873</v>
      </c>
      <c r="T23" s="24">
        <f t="shared" si="5"/>
        <v>1051279091</v>
      </c>
      <c r="U23" s="24">
        <f t="shared" si="6"/>
        <v>19640372</v>
      </c>
      <c r="V23" s="52"/>
    </row>
    <row r="24" spans="1:22" ht="12.75">
      <c r="A24" s="66" t="s">
        <v>9</v>
      </c>
      <c r="B24" s="64">
        <v>1706</v>
      </c>
      <c r="C24" s="64">
        <v>58373778</v>
      </c>
      <c r="D24" s="64">
        <v>166487</v>
      </c>
      <c r="E24" s="64">
        <v>23245</v>
      </c>
      <c r="F24" s="64">
        <v>592560924</v>
      </c>
      <c r="G24" s="64">
        <v>1996640</v>
      </c>
      <c r="H24" s="75"/>
      <c r="M24" s="51"/>
      <c r="N24" s="23" t="s">
        <v>9</v>
      </c>
      <c r="O24" s="23">
        <f t="shared" si="1"/>
        <v>1706</v>
      </c>
      <c r="P24" s="24">
        <f t="shared" si="2"/>
        <v>58373778</v>
      </c>
      <c r="Q24" s="24">
        <f t="shared" si="3"/>
        <v>166487</v>
      </c>
      <c r="R24" s="24"/>
      <c r="S24" s="24">
        <f t="shared" si="4"/>
        <v>23245</v>
      </c>
      <c r="T24" s="24">
        <f t="shared" si="5"/>
        <v>592560924</v>
      </c>
      <c r="U24" s="24">
        <f t="shared" si="6"/>
        <v>1996640</v>
      </c>
      <c r="V24" s="52"/>
    </row>
    <row r="25" spans="1:22" ht="12.75">
      <c r="A25" s="70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69" t="s">
        <v>20</v>
      </c>
      <c r="B26" s="38">
        <f>B8+B13</f>
        <v>26879</v>
      </c>
      <c r="C26" s="40">
        <f>C8+C13</f>
        <v>1088406479</v>
      </c>
      <c r="D26" s="38">
        <f>D8+D13</f>
        <v>6023305</v>
      </c>
      <c r="E26" s="38">
        <f>E8+E13</f>
        <v>348613</v>
      </c>
      <c r="F26" s="40">
        <f>F8+F13</f>
        <v>15755989075</v>
      </c>
      <c r="G26" s="38">
        <f>G8+G13</f>
        <v>90242922</v>
      </c>
      <c r="H26" s="12"/>
      <c r="M26" s="51"/>
      <c r="N26" s="22" t="s">
        <v>20</v>
      </c>
      <c r="O26" s="22">
        <f>O8+O13</f>
        <v>26879</v>
      </c>
      <c r="P26" s="26">
        <f>P8+P13</f>
        <v>1088406479</v>
      </c>
      <c r="Q26" s="22">
        <f>Q8+Q13</f>
        <v>6023305</v>
      </c>
      <c r="R26" s="22"/>
      <c r="S26" s="22">
        <f>S8+S13</f>
        <v>348613</v>
      </c>
      <c r="T26" s="26">
        <f>T8+T13</f>
        <v>15755989075</v>
      </c>
      <c r="U26" s="22">
        <f>U8+U13</f>
        <v>90242922</v>
      </c>
      <c r="V26" s="52"/>
    </row>
    <row r="27" spans="1:22" ht="12.75">
      <c r="A27" s="70"/>
      <c r="B27" s="72"/>
      <c r="C27" s="72"/>
      <c r="D27" s="72"/>
      <c r="E27" s="72"/>
      <c r="F27" s="72"/>
      <c r="G27" s="72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70"/>
      <c r="B28" s="72"/>
      <c r="C28" s="72"/>
      <c r="D28" s="72"/>
      <c r="E28" s="72"/>
      <c r="F28" s="72"/>
      <c r="G28" s="72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71" t="s">
        <v>45</v>
      </c>
      <c r="B29" s="38">
        <v>27650</v>
      </c>
      <c r="C29" s="40">
        <v>1161870235</v>
      </c>
      <c r="D29" s="38">
        <v>41662967</v>
      </c>
      <c r="E29" s="38">
        <v>365352</v>
      </c>
      <c r="F29" s="40">
        <v>14305109887</v>
      </c>
      <c r="G29" s="6">
        <v>120011072</v>
      </c>
      <c r="M29" s="56"/>
      <c r="N29" s="34" t="str">
        <f>A29</f>
        <v> November 2018</v>
      </c>
      <c r="O29" s="17">
        <f>B29</f>
        <v>27650</v>
      </c>
      <c r="P29" s="17">
        <f>C29</f>
        <v>1161870235</v>
      </c>
      <c r="Q29" s="17">
        <f>D29</f>
        <v>41662967</v>
      </c>
      <c r="R29" s="17"/>
      <c r="S29" s="17">
        <f>E29</f>
        <v>365352</v>
      </c>
      <c r="T29" s="17">
        <f>F29</f>
        <v>14305109887</v>
      </c>
      <c r="U29" s="17">
        <f>G29</f>
        <v>120011072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E20" sqref="E20:F29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2" t="s">
        <v>22</v>
      </c>
      <c r="B3" s="77">
        <v>21051</v>
      </c>
      <c r="C3" s="77">
        <v>410727636</v>
      </c>
      <c r="D3" s="77">
        <v>2316464</v>
      </c>
      <c r="E3" s="64">
        <v>268922</v>
      </c>
      <c r="F3" s="64">
        <v>4801737147</v>
      </c>
      <c r="G3" s="77">
        <v>29827845</v>
      </c>
      <c r="J3" s="39"/>
      <c r="K3" s="12"/>
      <c r="L3" s="12"/>
      <c r="M3" s="12"/>
      <c r="N3" s="12"/>
      <c r="O3" s="12"/>
      <c r="P3" s="12"/>
    </row>
    <row r="4" spans="1:16" ht="12.75">
      <c r="A4" s="63" t="s">
        <v>23</v>
      </c>
      <c r="B4" s="64">
        <v>1493</v>
      </c>
      <c r="C4" s="64">
        <v>216140461</v>
      </c>
      <c r="D4" s="64">
        <v>2042393</v>
      </c>
      <c r="E4" s="64">
        <v>19347</v>
      </c>
      <c r="F4" s="64">
        <v>3288261533</v>
      </c>
      <c r="G4" s="64">
        <v>22904989</v>
      </c>
      <c r="J4" s="39"/>
      <c r="K4" s="12"/>
      <c r="L4" s="12"/>
      <c r="M4" s="12"/>
      <c r="N4" s="12"/>
      <c r="O4" s="12"/>
      <c r="P4" s="12"/>
    </row>
    <row r="5" spans="1:16" ht="12.75">
      <c r="A5" s="63" t="s">
        <v>24</v>
      </c>
      <c r="B5" s="64">
        <v>47</v>
      </c>
      <c r="C5" s="64">
        <v>29383567</v>
      </c>
      <c r="D5" s="64">
        <v>151103</v>
      </c>
      <c r="E5" s="64">
        <v>1239</v>
      </c>
      <c r="F5" s="64">
        <v>143043668</v>
      </c>
      <c r="G5" s="64">
        <v>1377596</v>
      </c>
      <c r="J5" s="39"/>
      <c r="K5" s="12"/>
      <c r="L5" s="12"/>
      <c r="M5" s="12"/>
      <c r="N5" s="12"/>
      <c r="O5" s="12"/>
      <c r="P5" s="12"/>
    </row>
    <row r="6" spans="1:16" ht="12.75">
      <c r="A6" s="63" t="s">
        <v>25</v>
      </c>
      <c r="B6" s="64">
        <v>338</v>
      </c>
      <c r="C6" s="64">
        <v>55297097</v>
      </c>
      <c r="D6" s="64">
        <v>148858</v>
      </c>
      <c r="E6" s="64">
        <v>4573</v>
      </c>
      <c r="F6" s="64">
        <v>656777187</v>
      </c>
      <c r="G6" s="64">
        <v>2225523</v>
      </c>
      <c r="J6" s="39"/>
      <c r="K6" s="12"/>
      <c r="L6" s="12"/>
      <c r="M6" s="12"/>
      <c r="N6" s="12"/>
      <c r="O6" s="12"/>
      <c r="P6" s="12"/>
    </row>
    <row r="7" spans="1:16" ht="12.75">
      <c r="A7" s="63" t="s">
        <v>26</v>
      </c>
      <c r="B7" s="64">
        <v>1642</v>
      </c>
      <c r="C7" s="64">
        <v>141414472</v>
      </c>
      <c r="D7" s="64">
        <v>217132</v>
      </c>
      <c r="E7" s="64">
        <v>22368</v>
      </c>
      <c r="F7" s="64">
        <v>2761833049</v>
      </c>
      <c r="G7" s="64">
        <v>5448704</v>
      </c>
      <c r="J7" s="39"/>
      <c r="K7" s="12"/>
      <c r="L7" s="12"/>
      <c r="M7" s="12"/>
      <c r="N7" s="12"/>
      <c r="O7" s="12"/>
      <c r="P7" s="12"/>
    </row>
    <row r="8" spans="1:16" ht="12.75">
      <c r="A8" s="63" t="s">
        <v>27</v>
      </c>
      <c r="B8" s="64">
        <v>119</v>
      </c>
      <c r="C8" s="64">
        <v>39576803</v>
      </c>
      <c r="D8" s="64">
        <v>117608</v>
      </c>
      <c r="E8" s="64">
        <v>2206</v>
      </c>
      <c r="F8" s="64">
        <v>789152387</v>
      </c>
      <c r="G8" s="64">
        <v>1535765</v>
      </c>
      <c r="J8" s="39"/>
      <c r="K8" s="12"/>
      <c r="L8" s="12"/>
      <c r="M8" s="12"/>
      <c r="N8" s="12"/>
      <c r="O8" s="12"/>
      <c r="P8" s="12"/>
    </row>
    <row r="9" spans="1:16" ht="12.75">
      <c r="A9" s="63" t="s">
        <v>28</v>
      </c>
      <c r="B9" s="64">
        <v>6</v>
      </c>
      <c r="C9" s="64">
        <v>8533000</v>
      </c>
      <c r="D9" s="64">
        <v>0</v>
      </c>
      <c r="E9" s="64">
        <v>80</v>
      </c>
      <c r="F9" s="64">
        <v>25208704</v>
      </c>
      <c r="G9" s="64">
        <v>38333</v>
      </c>
      <c r="J9" s="39"/>
      <c r="K9" s="12"/>
      <c r="L9" s="12"/>
      <c r="M9" s="12"/>
      <c r="N9" s="12"/>
      <c r="O9" s="12"/>
      <c r="P9" s="12"/>
    </row>
    <row r="10" spans="1:16" ht="12.75">
      <c r="A10" s="63" t="s">
        <v>29</v>
      </c>
      <c r="B10" s="64">
        <v>47</v>
      </c>
      <c r="C10" s="64">
        <v>8917786</v>
      </c>
      <c r="D10" s="64">
        <v>20180</v>
      </c>
      <c r="E10" s="64">
        <v>612</v>
      </c>
      <c r="F10" s="64">
        <v>355588922</v>
      </c>
      <c r="G10" s="64">
        <v>1729964</v>
      </c>
      <c r="J10" s="39"/>
      <c r="K10" s="12"/>
      <c r="L10" s="12"/>
      <c r="M10" s="12"/>
      <c r="N10" s="12"/>
      <c r="O10" s="12"/>
      <c r="P10" s="12"/>
    </row>
    <row r="11" spans="1:16" ht="12.75">
      <c r="A11" s="63" t="s">
        <v>30</v>
      </c>
      <c r="B11" s="64">
        <v>87</v>
      </c>
      <c r="C11" s="64">
        <v>44354100</v>
      </c>
      <c r="D11" s="64">
        <v>70093</v>
      </c>
      <c r="E11" s="64">
        <v>1062</v>
      </c>
      <c r="F11" s="64">
        <v>696407309</v>
      </c>
      <c r="G11" s="64">
        <v>2307913</v>
      </c>
      <c r="J11" s="39"/>
      <c r="K11" s="12"/>
      <c r="L11" s="12"/>
      <c r="M11" s="12"/>
      <c r="N11" s="12"/>
      <c r="O11" s="12"/>
      <c r="P11" s="12"/>
    </row>
    <row r="12" spans="1:16" ht="12.75">
      <c r="A12" s="63" t="s">
        <v>31</v>
      </c>
      <c r="B12" s="64">
        <v>213</v>
      </c>
      <c r="C12" s="64">
        <v>33941161</v>
      </c>
      <c r="D12" s="64">
        <v>101303</v>
      </c>
      <c r="E12" s="64">
        <v>3086</v>
      </c>
      <c r="F12" s="64">
        <v>594139154</v>
      </c>
      <c r="G12" s="64">
        <v>1209278</v>
      </c>
      <c r="J12" s="39"/>
      <c r="K12" s="12"/>
      <c r="L12" s="12"/>
      <c r="M12" s="12"/>
      <c r="N12" s="12"/>
      <c r="O12" s="12"/>
      <c r="P12" s="12"/>
    </row>
    <row r="13" spans="1:16" ht="12.75">
      <c r="A13" s="63" t="s">
        <v>32</v>
      </c>
      <c r="B13" s="64">
        <v>130</v>
      </c>
      <c r="C13" s="64">
        <v>41746618</v>
      </c>
      <c r="D13" s="64">
        <v>671684</v>
      </c>
      <c r="E13" s="64">
        <v>1873</v>
      </c>
      <c r="F13" s="64">
        <v>1051279091</v>
      </c>
      <c r="G13" s="64">
        <v>19640372</v>
      </c>
      <c r="J13" s="39"/>
      <c r="K13" s="12"/>
      <c r="L13" s="12"/>
      <c r="M13" s="12"/>
      <c r="N13" s="12"/>
      <c r="O13" s="12"/>
      <c r="P13" s="12"/>
    </row>
    <row r="14" spans="1:16" ht="12.75">
      <c r="A14" s="63" t="s">
        <v>33</v>
      </c>
      <c r="B14" s="64">
        <v>1706</v>
      </c>
      <c r="C14" s="64">
        <v>58373778</v>
      </c>
      <c r="D14" s="64">
        <v>166487</v>
      </c>
      <c r="E14" s="64">
        <v>23245</v>
      </c>
      <c r="F14" s="64">
        <v>592560924</v>
      </c>
      <c r="G14" s="64">
        <v>1996640</v>
      </c>
      <c r="J14" s="39"/>
      <c r="K14" s="12"/>
      <c r="L14" s="12"/>
      <c r="M14" s="12"/>
      <c r="N14" s="12"/>
      <c r="O14" s="12"/>
      <c r="P14" s="12"/>
    </row>
    <row r="15" spans="1:7" ht="12.75">
      <c r="A15" s="19"/>
      <c r="B15" s="19"/>
      <c r="C15" s="19"/>
      <c r="D15" s="19"/>
      <c r="E15" s="19"/>
      <c r="F15" s="19"/>
      <c r="G15" s="19"/>
    </row>
    <row r="16" spans="3:4" ht="12.75">
      <c r="C16" s="6"/>
      <c r="D16" s="6"/>
    </row>
    <row r="17" spans="3:4" ht="12.75">
      <c r="C17" s="6"/>
      <c r="D17" s="6"/>
    </row>
    <row r="18" spans="1:7" ht="12.75">
      <c r="A18" s="76" t="s">
        <v>22</v>
      </c>
      <c r="B18" s="12">
        <v>21051</v>
      </c>
      <c r="C18" s="12">
        <v>410727636</v>
      </c>
      <c r="D18" s="12">
        <v>2316464</v>
      </c>
      <c r="E18" s="64">
        <v>268922</v>
      </c>
      <c r="F18" s="64">
        <v>4801737147</v>
      </c>
      <c r="G18" s="12">
        <v>29827845</v>
      </c>
    </row>
    <row r="19" spans="1:7" ht="12.75">
      <c r="A19" s="76" t="s">
        <v>23</v>
      </c>
      <c r="B19" s="12">
        <v>1493</v>
      </c>
      <c r="C19" s="12">
        <v>216140461</v>
      </c>
      <c r="D19" s="12">
        <v>2042393</v>
      </c>
      <c r="E19" s="64">
        <v>19347</v>
      </c>
      <c r="F19" s="64">
        <v>3288261533</v>
      </c>
      <c r="G19" s="12">
        <v>22904989</v>
      </c>
    </row>
    <row r="20" spans="1:7" ht="12.75">
      <c r="A20" s="76" t="s">
        <v>24</v>
      </c>
      <c r="B20" s="12">
        <v>47</v>
      </c>
      <c r="C20" s="12">
        <v>29383567</v>
      </c>
      <c r="D20" s="12">
        <v>151103</v>
      </c>
      <c r="E20" s="64">
        <v>1239</v>
      </c>
      <c r="F20" s="64">
        <v>143043668</v>
      </c>
      <c r="G20" s="12">
        <v>1377596</v>
      </c>
    </row>
    <row r="21" spans="1:7" ht="12.75">
      <c r="A21" s="76" t="s">
        <v>25</v>
      </c>
      <c r="B21" s="12">
        <v>338</v>
      </c>
      <c r="C21" s="12">
        <v>55297097</v>
      </c>
      <c r="D21" s="12">
        <v>148858</v>
      </c>
      <c r="E21" s="64">
        <v>4573</v>
      </c>
      <c r="F21" s="64">
        <v>656777187</v>
      </c>
      <c r="G21" s="12">
        <v>2225523</v>
      </c>
    </row>
    <row r="22" spans="1:7" ht="12.75">
      <c r="A22" s="76" t="s">
        <v>26</v>
      </c>
      <c r="B22" s="12">
        <v>1642</v>
      </c>
      <c r="C22" s="12">
        <v>141414472</v>
      </c>
      <c r="D22" s="12">
        <v>217132</v>
      </c>
      <c r="E22" s="64">
        <v>22368</v>
      </c>
      <c r="F22" s="64">
        <v>2761833049</v>
      </c>
      <c r="G22" s="12">
        <v>5448704</v>
      </c>
    </row>
    <row r="23" spans="1:7" ht="12.75">
      <c r="A23" s="76" t="s">
        <v>27</v>
      </c>
      <c r="B23" s="12">
        <v>119</v>
      </c>
      <c r="C23" s="12">
        <v>39576803</v>
      </c>
      <c r="D23" s="12">
        <v>117608</v>
      </c>
      <c r="E23" s="64">
        <v>2206</v>
      </c>
      <c r="F23" s="64">
        <v>789152387</v>
      </c>
      <c r="G23" s="12">
        <v>1535765</v>
      </c>
    </row>
    <row r="24" spans="1:7" ht="12.75">
      <c r="A24" s="76" t="s">
        <v>28</v>
      </c>
      <c r="B24" s="12">
        <v>6</v>
      </c>
      <c r="C24" s="12">
        <v>8533000</v>
      </c>
      <c r="D24" s="12">
        <v>0</v>
      </c>
      <c r="E24" s="64">
        <v>80</v>
      </c>
      <c r="F24" s="64">
        <v>25208704</v>
      </c>
      <c r="G24" s="12">
        <v>38333</v>
      </c>
    </row>
    <row r="25" spans="1:7" ht="12.75">
      <c r="A25" s="76" t="s">
        <v>29</v>
      </c>
      <c r="B25" s="12">
        <v>47</v>
      </c>
      <c r="C25" s="12">
        <v>8917786</v>
      </c>
      <c r="D25" s="12">
        <v>20180</v>
      </c>
      <c r="E25" s="64">
        <v>612</v>
      </c>
      <c r="F25" s="64">
        <v>355588922</v>
      </c>
      <c r="G25" s="12">
        <v>1729964</v>
      </c>
    </row>
    <row r="26" spans="1:7" ht="12.75">
      <c r="A26" s="76" t="s">
        <v>30</v>
      </c>
      <c r="B26" s="12">
        <v>87</v>
      </c>
      <c r="C26" s="12">
        <v>44354100</v>
      </c>
      <c r="D26" s="12">
        <v>70093</v>
      </c>
      <c r="E26" s="64">
        <v>1062</v>
      </c>
      <c r="F26" s="64">
        <v>696407309</v>
      </c>
      <c r="G26" s="12">
        <v>2307913</v>
      </c>
    </row>
    <row r="27" spans="1:7" ht="12.75">
      <c r="A27" s="76" t="s">
        <v>31</v>
      </c>
      <c r="B27" s="12">
        <v>213</v>
      </c>
      <c r="C27" s="12">
        <v>33941161</v>
      </c>
      <c r="D27" s="12">
        <v>101303</v>
      </c>
      <c r="E27" s="64">
        <v>3086</v>
      </c>
      <c r="F27" s="64">
        <v>594139154</v>
      </c>
      <c r="G27" s="12">
        <v>1209278</v>
      </c>
    </row>
    <row r="28" spans="1:7" ht="12.75">
      <c r="A28" s="76" t="s">
        <v>32</v>
      </c>
      <c r="B28" s="12">
        <v>130</v>
      </c>
      <c r="C28" s="12">
        <v>41746618</v>
      </c>
      <c r="D28" s="12">
        <v>671684</v>
      </c>
      <c r="E28" s="64">
        <v>1873</v>
      </c>
      <c r="F28" s="64">
        <v>1051279091</v>
      </c>
      <c r="G28" s="12">
        <v>19640372</v>
      </c>
    </row>
    <row r="29" spans="1:7" ht="12.75">
      <c r="A29" s="76" t="s">
        <v>33</v>
      </c>
      <c r="B29" s="12">
        <v>1706</v>
      </c>
      <c r="C29" s="12">
        <v>58373778</v>
      </c>
      <c r="D29" s="12">
        <v>166487</v>
      </c>
      <c r="E29" s="64">
        <v>23245</v>
      </c>
      <c r="F29" s="64">
        <v>592560924</v>
      </c>
      <c r="G29" s="12">
        <v>1996640</v>
      </c>
    </row>
    <row r="30" spans="3:6" ht="12.75">
      <c r="C30" s="6">
        <f>SUM(C18:C29)</f>
        <v>1088406479</v>
      </c>
      <c r="F30" s="6">
        <f>SUM(F18:F29)</f>
        <v>15755989075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2020-01-28T15:18:09Z</dcterms:modified>
  <cp:category/>
  <cp:version/>
  <cp:contentType/>
  <cp:contentStatus/>
</cp:coreProperties>
</file>