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firstSheet="36" activeTab="46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" sheetId="25" r:id="rId25"/>
    <sheet name="qtr2_2018" sheetId="26" r:id="rId26"/>
    <sheet name="qtr3_2018" sheetId="27" r:id="rId27"/>
    <sheet name="qtr4_2018" sheetId="28" r:id="rId28"/>
    <sheet name="qtr1_2019" sheetId="29" r:id="rId29"/>
    <sheet name="qtr2_2019" sheetId="30" r:id="rId30"/>
    <sheet name="qtr3_2019" sheetId="31" r:id="rId31"/>
    <sheet name="qtr4_2019" sheetId="32" r:id="rId32"/>
    <sheet name="Q1_2020" sheetId="33" r:id="rId33"/>
    <sheet name="Q2_2020" sheetId="34" r:id="rId34"/>
    <sheet name="Q3_2020" sheetId="35" r:id="rId35"/>
    <sheet name="Q4_2020p" sheetId="36" r:id="rId36"/>
    <sheet name="Q1_2021p" sheetId="37" r:id="rId37"/>
    <sheet name="Q2_2021p" sheetId="38" r:id="rId38"/>
    <sheet name="Q3_2021p" sheetId="39" r:id="rId39"/>
    <sheet name="Q4_2021p" sheetId="40" r:id="rId40"/>
    <sheet name="Q1_2022p" sheetId="41" r:id="rId41"/>
    <sheet name="Q2_2022p" sheetId="42" r:id="rId42"/>
    <sheet name="Q3_2022p" sheetId="43" r:id="rId43"/>
    <sheet name="Q4_2022p" sheetId="44" r:id="rId44"/>
    <sheet name="Q1_2023p" sheetId="45" r:id="rId45"/>
    <sheet name="Q2_2023p" sheetId="46" r:id="rId46"/>
    <sheet name="Q3_2023p" sheetId="47" r:id="rId47"/>
  </sheets>
  <definedNames>
    <definedName name="_xlnm.Print_Area" localSheetId="32">'Q1_2020'!$A$2:$J$31</definedName>
    <definedName name="_xlnm.Print_Area" localSheetId="40">'Q1_2022p'!$A$3:$J$33</definedName>
    <definedName name="_xlnm.Print_Area" localSheetId="41">'Q2_2022p'!$A$3:$J$33</definedName>
    <definedName name="_xlnm.Print_Area" localSheetId="34">'Q3_2020'!$A$2:$J$31</definedName>
    <definedName name="_xlnm.Print_Area" localSheetId="42">'Q3_2022p'!$A$1:$J$31</definedName>
    <definedName name="_xlnm.Print_Area" localSheetId="46">'Q3_2023p'!$A$1:$J$31</definedName>
    <definedName name="_xlnm.Print_Area" localSheetId="35">'Q4_2020p'!$A$2:$J$31</definedName>
    <definedName name="_xlnm.Print_Area" localSheetId="43">'Q4_2022p'!$A$1:$J$31</definedName>
    <definedName name="_xlnm.Print_Area" localSheetId="24">'qtr1_2018'!$A$1:$J$31</definedName>
    <definedName name="_xlnm.Print_Area" localSheetId="18">'qtr3_2016'!$A$1:$J$32</definedName>
    <definedName name="_xlnm.Print_Area" localSheetId="19">'qtr4_2016'!$A$1:$J$32</definedName>
    <definedName name="_xlnm.Print_Area" localSheetId="27">'qtr4_2018'!$A$2:$J$31</definedName>
    <definedName name="_xlnm.Print_Area" localSheetId="31">'qtr4_2019'!$A$2:$J$31</definedName>
  </definedNames>
  <calcPr fullCalcOnLoad="1"/>
</workbook>
</file>

<file path=xl/sharedStrings.xml><?xml version="1.0" encoding="utf-8"?>
<sst xmlns="http://schemas.openxmlformats.org/spreadsheetml/2006/main" count="2990" uniqueCount="96">
  <si>
    <t xml:space="preserve">Average and median sales prices of new houses issued a new home warranty, 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</si>
  <si>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</si>
  <si>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</si>
  <si>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</si>
  <si>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</si>
  <si>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</si>
  <si>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</si>
  <si>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</si>
  <si>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</si>
  <si>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</si>
  <si>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</si>
  <si>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</si>
  <si>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</si>
  <si>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</si>
  <si>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</si>
  <si>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</si>
  <si>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</si>
  <si>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</si>
  <si>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</si>
  <si>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</si>
  <si>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</si>
  <si>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</si>
  <si>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</si>
  <si>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</si>
  <si>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</si>
  <si>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</si>
  <si>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</si>
  <si>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</si>
  <si>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</si>
  <si>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</si>
  <si>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</si>
  <si>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</si>
  <si>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</si>
  <si>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</si>
  <si>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</si>
  <si>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</si>
  <si>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</si>
  <si>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xxx</t>
  </si>
  <si>
    <t>New Jersey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</si>
  <si>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</si>
  <si>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</si>
  <si>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</si>
  <si>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</si>
  <si>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</si>
  <si>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</si>
  <si>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</si>
  <si>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</si>
  <si>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</si>
  <si>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</si>
  <si>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</si>
  <si>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</si>
  <si>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</si>
  <si>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</si>
  <si>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Table 14.</t>
  </si>
  <si>
    <t>2015 first quarter (final)</t>
  </si>
  <si>
    <t>south</t>
  </si>
  <si>
    <t>north</t>
  </si>
  <si>
    <t>central</t>
  </si>
  <si>
    <r>
      <t>2015, second quarter (</t>
    </r>
    <r>
      <rPr>
        <b/>
        <u val="single"/>
        <sz val="10"/>
        <rFont val="Arial"/>
        <family val="2"/>
      </rPr>
      <t>final)</t>
    </r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</si>
  <si>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</si>
  <si>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</si>
  <si>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</si>
  <si>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</si>
  <si>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</si>
  <si>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</si>
  <si>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</si>
  <si>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</si>
  <si>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</si>
  <si>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</si>
  <si>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</si>
  <si>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</si>
  <si>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2018, 1st quarter (final)</t>
  </si>
  <si>
    <t>2018, 2nd quarter (final)</t>
  </si>
  <si>
    <t>2018, 3rd quarter (final)</t>
  </si>
  <si>
    <t>2018, 4th quarter (final)</t>
  </si>
  <si>
    <t>county</t>
  </si>
  <si>
    <t>region</t>
  </si>
  <si>
    <t>2019, 1st quarter (final)</t>
  </si>
  <si>
    <t>2019 4th quarter (final)</t>
  </si>
  <si>
    <t>2019, 3rd quarter (final)</t>
  </si>
  <si>
    <t>2019, 2nd quarter (final)</t>
  </si>
  <si>
    <t>1st quarter 2021 (preliminary)</t>
  </si>
  <si>
    <t>2nd quarter 2021 (preliminary)</t>
  </si>
  <si>
    <t>1st quarter 2020 final</t>
  </si>
  <si>
    <t>2nd quarter 2020 final</t>
  </si>
  <si>
    <t>3rd quarter 2020 final</t>
  </si>
  <si>
    <t>4th quarter 2020 final</t>
  </si>
  <si>
    <t>3rd quarter 2021 (preliminary)</t>
  </si>
  <si>
    <t>4th quarter 2021 (preliminary)</t>
  </si>
  <si>
    <t>1st quarter 2022 (preliminary)</t>
  </si>
  <si>
    <t>2nd quarter 2022 (preliminary)</t>
  </si>
  <si>
    <t>3rd quarter 2022 (preliminary)</t>
  </si>
  <si>
    <t>4th quarter 2022 (preliminary)</t>
  </si>
  <si>
    <t>1st quarter 2023 (preliminary)</t>
  </si>
  <si>
    <t>2nd quarter 2023 (preliminary)</t>
  </si>
  <si>
    <t>3rd quarter 2023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</si>
</sst>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/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/>
    </border>
    <border>
      <left/>
      <right style="thick"/>
      <top style="thin">
        <color indexed="22"/>
      </top>
      <bottom/>
    </border>
    <border>
      <left style="thick"/>
      <right style="thin">
        <color indexed="22"/>
      </right>
      <top/>
      <bottom style="thick"/>
    </border>
    <border>
      <left style="thin">
        <color indexed="22"/>
      </left>
      <right style="thin">
        <color indexed="22"/>
      </right>
      <top/>
      <bottom style="thick"/>
    </border>
    <border>
      <left style="thin">
        <color indexed="22"/>
      </left>
      <right style="thick"/>
      <top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ck">
        <color indexed="8"/>
      </bottom>
    </border>
    <border>
      <left style="thick">
        <color indexed="8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ck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/>
      <bottom style="thin">
        <color theme="0" tint="-0.04997999966144562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medium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/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indexed="22"/>
      </bottom>
    </border>
    <border>
      <left style="thick">
        <color indexed="8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 style="thin">
        <color theme="0" tint="-0.04997999966144562"/>
      </left>
      <right style="thin">
        <color theme="0" tint="-0.04997999966144562"/>
      </right>
      <top style="double">
        <color theme="1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25" fillId="7" borderId="1" applyNumberFormat="0" applyAlignment="0" applyProtection="0"/>
    <xf numFmtId="0" fontId="38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7" borderId="1" applyNumberFormat="0" applyAlignment="0" applyProtection="0"/>
    <xf numFmtId="0" fontId="33" fillId="0" borderId="6" applyNumberFormat="0" applyFill="0" applyAlignment="0" applyProtection="0"/>
    <xf numFmtId="0" fontId="34" fillId="23" borderId="0" applyNumberFormat="0" applyBorder="0" applyAlignment="0" applyProtection="0"/>
    <xf numFmtId="0" fontId="1" fillId="24" borderId="7" applyNumberFormat="0" applyFont="0" applyAlignment="0" applyProtection="0"/>
    <xf numFmtId="0" fontId="42" fillId="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3" fillId="7" borderId="13" xfId="0" applyFont="1" applyFill="1" applyBorder="1" applyAlignment="1">
      <alignment/>
    </xf>
    <xf numFmtId="0" fontId="0" fillId="7" borderId="11" xfId="0" applyFill="1" applyBorder="1" applyAlignment="1">
      <alignment/>
    </xf>
    <xf numFmtId="0" fontId="15" fillId="7" borderId="15" xfId="0" applyFont="1" applyFill="1" applyBorder="1" applyAlignment="1">
      <alignment/>
    </xf>
    <xf numFmtId="0" fontId="0" fillId="7" borderId="0" xfId="0" applyFill="1" applyBorder="1" applyAlignment="1">
      <alignment/>
    </xf>
    <xf numFmtId="0" fontId="11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0" xfId="0" applyFill="1" applyBorder="1" applyAlignment="1">
      <alignment/>
    </xf>
    <xf numFmtId="0" fontId="14" fillId="0" borderId="0" xfId="0" applyFont="1" applyAlignment="1">
      <alignment/>
    </xf>
    <xf numFmtId="3" fontId="11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7" borderId="13" xfId="0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15" xfId="0" applyFill="1" applyBorder="1" applyAlignment="1">
      <alignment/>
    </xf>
    <xf numFmtId="0" fontId="3" fillId="7" borderId="0" xfId="0" applyFont="1" applyFill="1" applyBorder="1" applyAlignment="1">
      <alignment horizontal="left"/>
    </xf>
    <xf numFmtId="14" fontId="0" fillId="7" borderId="0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5" fillId="7" borderId="19" xfId="0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12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0" fillId="7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7" borderId="11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1" fillId="7" borderId="19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11" fillId="0" borderId="24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6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3" fillId="7" borderId="31" xfId="0" applyFont="1" applyFill="1" applyBorder="1" applyAlignment="1">
      <alignment/>
    </xf>
    <xf numFmtId="0" fontId="0" fillId="7" borderId="31" xfId="0" applyFill="1" applyBorder="1" applyAlignment="1">
      <alignment/>
    </xf>
    <xf numFmtId="0" fontId="11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20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2" xfId="0" applyFill="1" applyBorder="1" applyAlignment="1">
      <alignment/>
    </xf>
    <xf numFmtId="0" fontId="0" fillId="7" borderId="32" xfId="0" applyFill="1" applyBorder="1" applyAlignment="1">
      <alignment horizontal="center"/>
    </xf>
    <xf numFmtId="0" fontId="0" fillId="7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19" fillId="0" borderId="54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25" borderId="35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45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38" xfId="0" applyFill="1" applyBorder="1" applyAlignment="1">
      <alignment/>
    </xf>
    <xf numFmtId="0" fontId="0" fillId="25" borderId="42" xfId="0" applyFill="1" applyBorder="1" applyAlignment="1">
      <alignment/>
    </xf>
    <xf numFmtId="0" fontId="46" fillId="25" borderId="32" xfId="0" applyFont="1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2" xfId="0" applyFill="1" applyBorder="1" applyAlignment="1">
      <alignment horizontal="center"/>
    </xf>
    <xf numFmtId="0" fontId="0" fillId="25" borderId="43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6" fillId="0" borderId="58" xfId="0" applyFont="1" applyBorder="1" applyAlignment="1">
      <alignment/>
    </xf>
    <xf numFmtId="0" fontId="6" fillId="0" borderId="58" xfId="0" applyFont="1" applyBorder="1" applyAlignment="1">
      <alignment horizontal="right"/>
    </xf>
    <xf numFmtId="0" fontId="6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6" fillId="0" borderId="60" xfId="0" applyFont="1" applyBorder="1" applyAlignment="1">
      <alignment/>
    </xf>
    <xf numFmtId="0" fontId="6" fillId="0" borderId="60" xfId="0" applyFont="1" applyBorder="1" applyAlignment="1">
      <alignment horizontal="right"/>
    </xf>
    <xf numFmtId="3" fontId="0" fillId="0" borderId="61" xfId="0" applyNumberFormat="1" applyBorder="1" applyAlignment="1">
      <alignment/>
    </xf>
    <xf numFmtId="0" fontId="0" fillId="0" borderId="61" xfId="0" applyBorder="1" applyAlignment="1">
      <alignment/>
    </xf>
    <xf numFmtId="164" fontId="0" fillId="0" borderId="61" xfId="0" applyNumberFormat="1" applyBorder="1" applyAlignment="1">
      <alignment/>
    </xf>
    <xf numFmtId="0" fontId="0" fillId="0" borderId="62" xfId="0" applyBorder="1" applyAlignment="1">
      <alignment/>
    </xf>
    <xf numFmtId="3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3" fontId="46" fillId="0" borderId="58" xfId="0" applyNumberFormat="1" applyFont="1" applyBorder="1" applyAlignment="1">
      <alignment/>
    </xf>
    <xf numFmtId="0" fontId="47" fillId="0" borderId="58" xfId="0" applyFont="1" applyBorder="1" applyAlignment="1">
      <alignment/>
    </xf>
    <xf numFmtId="0" fontId="47" fillId="0" borderId="58" xfId="0" applyFont="1" applyBorder="1" applyAlignment="1">
      <alignment horizontal="center"/>
    </xf>
    <xf numFmtId="3" fontId="43" fillId="0" borderId="58" xfId="0" applyNumberFormat="1" applyFont="1" applyBorder="1" applyAlignment="1">
      <alignment/>
    </xf>
    <xf numFmtId="0" fontId="43" fillId="0" borderId="58" xfId="0" applyFont="1" applyBorder="1" applyAlignment="1">
      <alignment/>
    </xf>
    <xf numFmtId="164" fontId="43" fillId="0" borderId="58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5" fillId="0" borderId="69" xfId="0" applyFont="1" applyBorder="1" applyAlignment="1">
      <alignment/>
    </xf>
    <xf numFmtId="0" fontId="5" fillId="0" borderId="69" xfId="0" applyFont="1" applyBorder="1" applyAlignment="1">
      <alignment horizontal="right"/>
    </xf>
    <xf numFmtId="0" fontId="3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" fillId="0" borderId="72" xfId="0" applyFont="1" applyBorder="1" applyAlignment="1">
      <alignment/>
    </xf>
    <xf numFmtId="0" fontId="3" fillId="0" borderId="72" xfId="0" applyFont="1" applyBorder="1" applyAlignment="1">
      <alignment horizontal="right"/>
    </xf>
    <xf numFmtId="0" fontId="3" fillId="0" borderId="72" xfId="0" applyFont="1" applyBorder="1" applyAlignment="1">
      <alignment horizontal="center"/>
    </xf>
    <xf numFmtId="0" fontId="0" fillId="0" borderId="73" xfId="0" applyBorder="1" applyAlignment="1">
      <alignment/>
    </xf>
    <xf numFmtId="0" fontId="3" fillId="0" borderId="60" xfId="0" applyFont="1" applyBorder="1" applyAlignment="1">
      <alignment/>
    </xf>
    <xf numFmtId="0" fontId="3" fillId="0" borderId="60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0" fillId="0" borderId="74" xfId="0" applyBorder="1" applyAlignment="1">
      <alignment/>
    </xf>
    <xf numFmtId="3" fontId="20" fillId="0" borderId="75" xfId="0" applyNumberFormat="1" applyFont="1" applyBorder="1" applyAlignment="1">
      <alignment horizontal="center"/>
    </xf>
    <xf numFmtId="0" fontId="0" fillId="0" borderId="76" xfId="0" applyBorder="1" applyAlignment="1">
      <alignment/>
    </xf>
    <xf numFmtId="3" fontId="11" fillId="0" borderId="58" xfId="0" applyNumberFormat="1" applyFont="1" applyBorder="1" applyAlignment="1">
      <alignment/>
    </xf>
    <xf numFmtId="3" fontId="20" fillId="0" borderId="58" xfId="0" applyNumberFormat="1" applyFont="1" applyBorder="1" applyAlignment="1">
      <alignment horizontal="center"/>
    </xf>
    <xf numFmtId="164" fontId="48" fillId="0" borderId="58" xfId="0" applyNumberFormat="1" applyFont="1" applyBorder="1" applyAlignment="1">
      <alignment/>
    </xf>
    <xf numFmtId="0" fontId="16" fillId="0" borderId="58" xfId="0" applyFont="1" applyBorder="1" applyAlignment="1">
      <alignment/>
    </xf>
    <xf numFmtId="3" fontId="17" fillId="0" borderId="58" xfId="0" applyNumberFormat="1" applyFont="1" applyBorder="1" applyAlignment="1">
      <alignment/>
    </xf>
    <xf numFmtId="0" fontId="18" fillId="0" borderId="58" xfId="0" applyFont="1" applyBorder="1" applyAlignment="1">
      <alignment/>
    </xf>
    <xf numFmtId="164" fontId="17" fillId="0" borderId="58" xfId="0" applyNumberFormat="1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3" fontId="0" fillId="0" borderId="75" xfId="0" applyNumberFormat="1" applyBorder="1" applyAlignment="1">
      <alignment/>
    </xf>
    <xf numFmtId="3" fontId="11" fillId="0" borderId="61" xfId="0" applyNumberFormat="1" applyFont="1" applyBorder="1" applyAlignment="1">
      <alignment/>
    </xf>
    <xf numFmtId="3" fontId="12" fillId="0" borderId="61" xfId="0" applyNumberFormat="1" applyFont="1" applyBorder="1" applyAlignment="1">
      <alignment horizontal="center"/>
    </xf>
    <xf numFmtId="3" fontId="20" fillId="0" borderId="61" xfId="0" applyNumberFormat="1" applyFont="1" applyBorder="1" applyAlignment="1">
      <alignment horizontal="center"/>
    </xf>
    <xf numFmtId="3" fontId="12" fillId="0" borderId="58" xfId="0" applyNumberFormat="1" applyFont="1" applyBorder="1" applyAlignment="1">
      <alignment horizontal="center"/>
    </xf>
    <xf numFmtId="164" fontId="1" fillId="0" borderId="61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164" fontId="8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164" fontId="8" fillId="0" borderId="58" xfId="0" applyNumberFormat="1" applyFont="1" applyBorder="1" applyAlignment="1">
      <alignment/>
    </xf>
    <xf numFmtId="0" fontId="0" fillId="0" borderId="58" xfId="0" applyFont="1" applyBorder="1" applyAlignment="1">
      <alignment/>
    </xf>
    <xf numFmtId="0" fontId="0" fillId="25" borderId="0" xfId="0" applyFill="1" applyBorder="1" applyAlignment="1">
      <alignment/>
    </xf>
    <xf numFmtId="0" fontId="11" fillId="25" borderId="32" xfId="0" applyFont="1" applyFill="1" applyBorder="1" applyAlignment="1">
      <alignment/>
    </xf>
    <xf numFmtId="0" fontId="0" fillId="26" borderId="35" xfId="0" applyFill="1" applyBorder="1" applyAlignment="1">
      <alignment/>
    </xf>
    <xf numFmtId="0" fontId="13" fillId="26" borderId="31" xfId="0" applyFont="1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15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38" xfId="0" applyFill="1" applyBorder="1" applyAlignment="1">
      <alignment/>
    </xf>
    <xf numFmtId="0" fontId="0" fillId="26" borderId="42" xfId="0" applyFill="1" applyBorder="1" applyAlignment="1">
      <alignment/>
    </xf>
    <xf numFmtId="0" fontId="11" fillId="26" borderId="32" xfId="0" applyFont="1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43" xfId="0" applyFill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58" xfId="0" applyNumberFormat="1" applyBorder="1" applyAlignment="1">
      <alignment/>
    </xf>
    <xf numFmtId="164" fontId="8" fillId="0" borderId="58" xfId="0" applyNumberFormat="1" applyFont="1" applyBorder="1" applyAlignment="1">
      <alignment/>
    </xf>
    <xf numFmtId="0" fontId="1" fillId="0" borderId="58" xfId="0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58" xfId="0" applyFont="1" applyBorder="1" applyAlignment="1">
      <alignment/>
    </xf>
    <xf numFmtId="0" fontId="0" fillId="25" borderId="35" xfId="0" applyFill="1" applyBorder="1" applyAlignment="1">
      <alignment/>
    </xf>
    <xf numFmtId="0" fontId="49" fillId="25" borderId="31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1" xfId="0" applyFill="1" applyBorder="1" applyAlignment="1">
      <alignment horizontal="center"/>
    </xf>
    <xf numFmtId="0" fontId="0" fillId="25" borderId="36" xfId="0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11" fillId="25" borderId="32" xfId="0" applyFont="1" applyFill="1" applyBorder="1" applyAlignment="1">
      <alignment/>
    </xf>
    <xf numFmtId="0" fontId="5" fillId="0" borderId="84" xfId="0" applyFont="1" applyBorder="1" applyAlignment="1">
      <alignment/>
    </xf>
    <xf numFmtId="0" fontId="5" fillId="0" borderId="84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58" xfId="0" applyFont="1" applyBorder="1" applyAlignment="1">
      <alignment horizontal="right"/>
    </xf>
    <xf numFmtId="0" fontId="3" fillId="0" borderId="58" xfId="0" applyFont="1" applyBorder="1" applyAlignment="1">
      <alignment horizontal="center"/>
    </xf>
    <xf numFmtId="3" fontId="11" fillId="0" borderId="75" xfId="0" applyNumberFormat="1" applyFont="1" applyBorder="1" applyAlignment="1">
      <alignment/>
    </xf>
    <xf numFmtId="0" fontId="11" fillId="0" borderId="61" xfId="0" applyNumberFormat="1" applyFont="1" applyBorder="1" applyAlignment="1">
      <alignment/>
    </xf>
    <xf numFmtId="164" fontId="11" fillId="0" borderId="61" xfId="0" applyNumberFormat="1" applyFont="1" applyBorder="1" applyAlignment="1">
      <alignment/>
    </xf>
    <xf numFmtId="164" fontId="11" fillId="0" borderId="85" xfId="0" applyNumberFormat="1" applyFont="1" applyBorder="1" applyAlignment="1">
      <alignment/>
    </xf>
    <xf numFmtId="3" fontId="12" fillId="0" borderId="61" xfId="0" applyNumberFormat="1" applyFont="1" applyBorder="1" applyAlignment="1">
      <alignment horizontal="center"/>
    </xf>
    <xf numFmtId="3" fontId="11" fillId="0" borderId="58" xfId="0" applyNumberFormat="1" applyFont="1" applyBorder="1" applyAlignment="1">
      <alignment/>
    </xf>
    <xf numFmtId="0" fontId="11" fillId="0" borderId="58" xfId="0" applyNumberFormat="1" applyFont="1" applyBorder="1" applyAlignment="1">
      <alignment/>
    </xf>
    <xf numFmtId="3" fontId="12" fillId="0" borderId="58" xfId="0" applyNumberFormat="1" applyFont="1" applyBorder="1" applyAlignment="1">
      <alignment horizontal="center"/>
    </xf>
    <xf numFmtId="0" fontId="16" fillId="0" borderId="58" xfId="0" applyFont="1" applyBorder="1" applyAlignment="1">
      <alignment/>
    </xf>
    <xf numFmtId="3" fontId="17" fillId="0" borderId="58" xfId="0" applyNumberFormat="1" applyFont="1" applyBorder="1" applyAlignment="1">
      <alignment/>
    </xf>
    <xf numFmtId="0" fontId="18" fillId="0" borderId="58" xfId="0" applyFont="1" applyBorder="1" applyAlignment="1">
      <alignment/>
    </xf>
    <xf numFmtId="164" fontId="17" fillId="0" borderId="58" xfId="0" applyNumberFormat="1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3" fontId="5" fillId="0" borderId="58" xfId="0" applyNumberFormat="1" applyFont="1" applyBorder="1" applyAlignment="1">
      <alignment/>
    </xf>
    <xf numFmtId="0" fontId="5" fillId="0" borderId="58" xfId="0" applyFont="1" applyBorder="1" applyAlignment="1">
      <alignment/>
    </xf>
    <xf numFmtId="3" fontId="3" fillId="0" borderId="58" xfId="0" applyNumberFormat="1" applyFont="1" applyFill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25" borderId="91" xfId="0" applyFill="1" applyBorder="1" applyAlignment="1">
      <alignment/>
    </xf>
    <xf numFmtId="0" fontId="2" fillId="25" borderId="92" xfId="0" applyFont="1" applyFill="1" applyBorder="1" applyAlignment="1">
      <alignment/>
    </xf>
    <xf numFmtId="0" fontId="0" fillId="25" borderId="92" xfId="0" applyFill="1" applyBorder="1" applyAlignment="1">
      <alignment/>
    </xf>
    <xf numFmtId="0" fontId="0" fillId="25" borderId="93" xfId="0" applyFill="1" applyBorder="1" applyAlignment="1">
      <alignment/>
    </xf>
    <xf numFmtId="0" fontId="0" fillId="25" borderId="86" xfId="0" applyFill="1" applyBorder="1" applyAlignment="1">
      <alignment/>
    </xf>
    <xf numFmtId="0" fontId="3" fillId="25" borderId="58" xfId="0" applyFont="1" applyFill="1" applyBorder="1" applyAlignment="1">
      <alignment horizontal="left"/>
    </xf>
    <xf numFmtId="0" fontId="0" fillId="25" borderId="58" xfId="0" applyFill="1" applyBorder="1" applyAlignment="1">
      <alignment/>
    </xf>
    <xf numFmtId="14" fontId="0" fillId="25" borderId="58" xfId="0" applyNumberFormat="1" applyFill="1" applyBorder="1" applyAlignment="1">
      <alignment/>
    </xf>
    <xf numFmtId="0" fontId="0" fillId="25" borderId="87" xfId="0" applyFill="1" applyBorder="1" applyAlignment="1">
      <alignment/>
    </xf>
    <xf numFmtId="0" fontId="0" fillId="0" borderId="94" xfId="0" applyBorder="1" applyAlignment="1">
      <alignment/>
    </xf>
    <xf numFmtId="0" fontId="11" fillId="0" borderId="75" xfId="0" applyFont="1" applyBorder="1" applyAlignment="1">
      <alignment/>
    </xf>
    <xf numFmtId="0" fontId="11" fillId="0" borderId="75" xfId="0" applyFont="1" applyBorder="1" applyAlignment="1">
      <alignment horizontal="right"/>
    </xf>
    <xf numFmtId="0" fontId="3" fillId="0" borderId="75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25" borderId="88" xfId="0" applyFill="1" applyBorder="1" applyAlignment="1">
      <alignment/>
    </xf>
    <xf numFmtId="0" fontId="5" fillId="25" borderId="89" xfId="0" applyFont="1" applyFill="1" applyBorder="1" applyAlignment="1">
      <alignment/>
    </xf>
    <xf numFmtId="0" fontId="0" fillId="25" borderId="89" xfId="0" applyFill="1" applyBorder="1" applyAlignment="1">
      <alignment/>
    </xf>
    <xf numFmtId="0" fontId="0" fillId="25" borderId="90" xfId="0" applyFill="1" applyBorder="1" applyAlignment="1">
      <alignment/>
    </xf>
    <xf numFmtId="3" fontId="5" fillId="0" borderId="75" xfId="0" applyNumberFormat="1" applyFont="1" applyBorder="1" applyAlignment="1">
      <alignment/>
    </xf>
    <xf numFmtId="0" fontId="5" fillId="0" borderId="75" xfId="0" applyFont="1" applyBorder="1" applyAlignment="1">
      <alignment/>
    </xf>
    <xf numFmtId="0" fontId="11" fillId="0" borderId="75" xfId="0" applyNumberFormat="1" applyFont="1" applyBorder="1" applyAlignment="1">
      <alignment/>
    </xf>
    <xf numFmtId="164" fontId="11" fillId="0" borderId="75" xfId="0" applyNumberFormat="1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0" fillId="25" borderId="96" xfId="0" applyFill="1" applyBorder="1" applyAlignment="1">
      <alignment/>
    </xf>
    <xf numFmtId="0" fontId="2" fillId="25" borderId="97" xfId="0" applyFont="1" applyFill="1" applyBorder="1" applyAlignment="1">
      <alignment/>
    </xf>
    <xf numFmtId="0" fontId="0" fillId="25" borderId="97" xfId="0" applyFill="1" applyBorder="1" applyAlignment="1">
      <alignment/>
    </xf>
    <xf numFmtId="0" fontId="0" fillId="25" borderId="98" xfId="0" applyFill="1" applyBorder="1" applyAlignment="1">
      <alignment/>
    </xf>
    <xf numFmtId="0" fontId="0" fillId="25" borderId="99" xfId="0" applyFill="1" applyBorder="1" applyAlignment="1">
      <alignment/>
    </xf>
    <xf numFmtId="0" fontId="3" fillId="25" borderId="22" xfId="0" applyFont="1" applyFill="1" applyBorder="1" applyAlignment="1">
      <alignment horizontal="left"/>
    </xf>
    <xf numFmtId="0" fontId="0" fillId="25" borderId="22" xfId="0" applyFill="1" applyBorder="1" applyAlignment="1">
      <alignment/>
    </xf>
    <xf numFmtId="14" fontId="0" fillId="25" borderId="22" xfId="0" applyNumberFormat="1" applyFill="1" applyBorder="1" applyAlignment="1">
      <alignment/>
    </xf>
    <xf numFmtId="0" fontId="0" fillId="25" borderId="100" xfId="0" applyFill="1" applyBorder="1" applyAlignment="1">
      <alignment/>
    </xf>
    <xf numFmtId="0" fontId="0" fillId="25" borderId="101" xfId="0" applyFill="1" applyBorder="1" applyAlignment="1">
      <alignment/>
    </xf>
    <xf numFmtId="0" fontId="5" fillId="25" borderId="102" xfId="0" applyFont="1" applyFill="1" applyBorder="1" applyAlignment="1">
      <alignment/>
    </xf>
    <xf numFmtId="0" fontId="0" fillId="25" borderId="102" xfId="0" applyFill="1" applyBorder="1" applyAlignment="1">
      <alignment/>
    </xf>
    <xf numFmtId="0" fontId="0" fillId="25" borderId="103" xfId="0" applyFill="1" applyBorder="1" applyAlignment="1">
      <alignment/>
    </xf>
    <xf numFmtId="0" fontId="0" fillId="0" borderId="104" xfId="0" applyBorder="1" applyAlignment="1">
      <alignment/>
    </xf>
    <xf numFmtId="0" fontId="11" fillId="0" borderId="105" xfId="0" applyFont="1" applyBorder="1" applyAlignment="1">
      <alignment/>
    </xf>
    <xf numFmtId="0" fontId="11" fillId="0" borderId="105" xfId="0" applyFont="1" applyBorder="1" applyAlignment="1">
      <alignment horizontal="right"/>
    </xf>
    <xf numFmtId="0" fontId="3" fillId="0" borderId="105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10" fillId="25" borderId="98" xfId="0" applyFont="1" applyFill="1" applyBorder="1" applyAlignment="1">
      <alignment/>
    </xf>
    <xf numFmtId="0" fontId="3" fillId="0" borderId="105" xfId="0" applyFont="1" applyBorder="1" applyAlignment="1">
      <alignment horizontal="right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3" fontId="11" fillId="0" borderId="61" xfId="0" applyNumberFormat="1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75" xfId="0" applyNumberFormat="1" applyBorder="1" applyAlignment="1">
      <alignment/>
    </xf>
    <xf numFmtId="0" fontId="8" fillId="27" borderId="58" xfId="0" applyNumberFormat="1" applyFont="1" applyFill="1" applyBorder="1" applyAlignment="1">
      <alignment/>
    </xf>
    <xf numFmtId="3" fontId="1" fillId="0" borderId="75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164" fontId="0" fillId="0" borderId="75" xfId="0" applyNumberFormat="1" applyFont="1" applyBorder="1" applyAlignment="1">
      <alignment/>
    </xf>
    <xf numFmtId="164" fontId="1" fillId="0" borderId="75" xfId="0" applyNumberFormat="1" applyFont="1" applyBorder="1" applyAlignment="1">
      <alignment/>
    </xf>
    <xf numFmtId="3" fontId="1" fillId="0" borderId="75" xfId="0" applyNumberFormat="1" applyFont="1" applyBorder="1" applyAlignment="1">
      <alignment horizontal="center"/>
    </xf>
    <xf numFmtId="3" fontId="22" fillId="0" borderId="75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/>
    </xf>
    <xf numFmtId="3" fontId="1" fillId="0" borderId="58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1" fillId="0" borderId="58" xfId="0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58" xfId="0" applyFont="1" applyBorder="1" applyAlignment="1">
      <alignment/>
    </xf>
    <xf numFmtId="164" fontId="8" fillId="0" borderId="58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164" fontId="1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0" fontId="0" fillId="0" borderId="58" xfId="0" applyNumberFormat="1" applyFont="1" applyBorder="1" applyAlignment="1">
      <alignment/>
    </xf>
    <xf numFmtId="3" fontId="1" fillId="0" borderId="58" xfId="0" applyNumberFormat="1" applyFont="1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Alignment="1">
      <alignment/>
    </xf>
    <xf numFmtId="0" fontId="0" fillId="0" borderId="55" xfId="0" applyBorder="1" applyAlignment="1">
      <alignment/>
    </xf>
    <xf numFmtId="0" fontId="5" fillId="0" borderId="84" xfId="0" applyFont="1" applyBorder="1" applyAlignment="1">
      <alignment/>
    </xf>
    <xf numFmtId="0" fontId="5" fillId="0" borderId="84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84" xfId="0" applyBorder="1" applyAlignment="1">
      <alignment/>
    </xf>
    <xf numFmtId="0" fontId="0" fillId="0" borderId="84" xfId="0" applyBorder="1" applyAlignment="1">
      <alignment horizontal="right"/>
    </xf>
    <xf numFmtId="0" fontId="6" fillId="0" borderId="84" xfId="0" applyFon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0" fillId="0" borderId="115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116" xfId="0" applyNumberFormat="1" applyBorder="1" applyAlignment="1">
      <alignment horizontal="center"/>
    </xf>
    <xf numFmtId="164" fontId="47" fillId="0" borderId="58" xfId="0" applyNumberFormat="1" applyFont="1" applyBorder="1" applyAlignment="1">
      <alignment/>
    </xf>
    <xf numFmtId="164" fontId="43" fillId="0" borderId="58" xfId="0" applyNumberFormat="1" applyFont="1" applyBorder="1" applyAlignment="1">
      <alignment horizontal="right"/>
    </xf>
    <xf numFmtId="0" fontId="46" fillId="0" borderId="84" xfId="0" applyFont="1" applyBorder="1" applyAlignment="1">
      <alignment/>
    </xf>
    <xf numFmtId="0" fontId="46" fillId="0" borderId="84" xfId="0" applyFont="1" applyBorder="1" applyAlignment="1">
      <alignment horizontal="right"/>
    </xf>
    <xf numFmtId="0" fontId="6" fillId="0" borderId="117" xfId="0" applyFont="1" applyBorder="1" applyAlignment="1">
      <alignment horizontal="center"/>
    </xf>
    <xf numFmtId="164" fontId="0" fillId="0" borderId="118" xfId="0" applyNumberFormat="1" applyBorder="1" applyAlignment="1">
      <alignment/>
    </xf>
    <xf numFmtId="3" fontId="0" fillId="0" borderId="119" xfId="0" applyNumberFormat="1" applyBorder="1" applyAlignment="1">
      <alignment horizontal="center"/>
    </xf>
    <xf numFmtId="0" fontId="0" fillId="0" borderId="119" xfId="0" applyBorder="1" applyAlignment="1">
      <alignment horizontal="center"/>
    </xf>
    <xf numFmtId="3" fontId="0" fillId="0" borderId="58" xfId="0" applyNumberFormat="1" applyBorder="1" applyAlignment="1" quotePrefix="1">
      <alignment/>
    </xf>
    <xf numFmtId="164" fontId="43" fillId="0" borderId="0" xfId="0" applyNumberFormat="1" applyFont="1" applyAlignment="1">
      <alignment/>
    </xf>
    <xf numFmtId="0" fontId="6" fillId="0" borderId="60" xfId="0" applyFont="1" applyBorder="1" applyAlignment="1">
      <alignment horizontal="center"/>
    </xf>
    <xf numFmtId="164" fontId="0" fillId="0" borderId="75" xfId="0" applyNumberFormat="1" applyBorder="1" applyAlignment="1">
      <alignment/>
    </xf>
    <xf numFmtId="0" fontId="0" fillId="0" borderId="75" xfId="0" applyBorder="1" applyAlignment="1">
      <alignment horizontal="center"/>
    </xf>
    <xf numFmtId="164" fontId="0" fillId="0" borderId="58" xfId="44" applyNumberFormat="1" applyFont="1" applyBorder="1" applyAlignment="1">
      <alignment/>
    </xf>
    <xf numFmtId="164" fontId="0" fillId="0" borderId="58" xfId="0" applyNumberFormat="1" applyBorder="1" applyAlignment="1">
      <alignment/>
    </xf>
    <xf numFmtId="3" fontId="0" fillId="0" borderId="0" xfId="0" applyNumberFormat="1" applyAlignment="1">
      <alignment horizontal="center"/>
    </xf>
    <xf numFmtId="164" fontId="0" fillId="0" borderId="58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4" t="s">
        <v>0</v>
      </c>
      <c r="F1" s="21"/>
      <c r="G1" s="20"/>
      <c r="H1" s="20"/>
    </row>
    <row r="2" spans="1:8" ht="15">
      <c r="A2" s="5" t="s">
        <v>1</v>
      </c>
      <c r="F2" s="21"/>
      <c r="G2" s="20"/>
      <c r="H2" s="20"/>
    </row>
    <row r="3" spans="1:8" ht="15">
      <c r="A3" s="6" t="s">
        <v>2</v>
      </c>
      <c r="F3" s="21"/>
      <c r="G3" s="20"/>
      <c r="H3" s="20"/>
    </row>
    <row r="4" spans="1:8" ht="15">
      <c r="A4" s="21"/>
      <c r="B4" s="21"/>
      <c r="C4" s="21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5">
        <v>23823300</v>
      </c>
      <c r="E7" s="16">
        <f aca="true" t="shared" si="0" ref="E7:E27">D7/C7</f>
        <v>350342.64705882355</v>
      </c>
      <c r="F7" s="16">
        <v>236622.5</v>
      </c>
      <c r="G7" s="15">
        <v>15</v>
      </c>
      <c r="H7" s="17">
        <v>19</v>
      </c>
    </row>
    <row r="8" spans="1:8" ht="15">
      <c r="A8" s="12" t="s">
        <v>15</v>
      </c>
      <c r="B8" s="13" t="s">
        <v>16</v>
      </c>
      <c r="C8" s="14">
        <v>84</v>
      </c>
      <c r="D8" s="15">
        <v>63926549</v>
      </c>
      <c r="E8" s="15">
        <f t="shared" si="0"/>
        <v>761030.3452380953</v>
      </c>
      <c r="F8" s="15">
        <v>605000</v>
      </c>
      <c r="G8" s="15">
        <v>2</v>
      </c>
      <c r="H8" s="17">
        <v>3</v>
      </c>
    </row>
    <row r="9" spans="1:8" ht="15">
      <c r="A9" s="12" t="s">
        <v>17</v>
      </c>
      <c r="B9" s="13" t="s">
        <v>14</v>
      </c>
      <c r="C9" s="14">
        <v>44</v>
      </c>
      <c r="D9" s="15">
        <v>15644741</v>
      </c>
      <c r="E9" s="15">
        <f t="shared" si="0"/>
        <v>355562.29545454547</v>
      </c>
      <c r="F9" s="15">
        <v>309558</v>
      </c>
      <c r="G9" s="15">
        <v>14</v>
      </c>
      <c r="H9" s="17">
        <v>14</v>
      </c>
    </row>
    <row r="10" spans="1:8" ht="15">
      <c r="A10" s="12" t="s">
        <v>18</v>
      </c>
      <c r="B10" s="13" t="s">
        <v>14</v>
      </c>
      <c r="C10" s="14">
        <v>36</v>
      </c>
      <c r="D10" s="15">
        <v>7030743</v>
      </c>
      <c r="E10" s="15">
        <f t="shared" si="0"/>
        <v>195298.41666666666</v>
      </c>
      <c r="F10" s="15">
        <v>200000</v>
      </c>
      <c r="G10" s="15">
        <v>21</v>
      </c>
      <c r="H10" s="17">
        <v>20</v>
      </c>
    </row>
    <row r="11" spans="1:8" ht="15">
      <c r="A11" s="12" t="s">
        <v>19</v>
      </c>
      <c r="B11" s="13" t="s">
        <v>14</v>
      </c>
      <c r="C11" s="14">
        <v>71</v>
      </c>
      <c r="D11" s="15">
        <v>33398607</v>
      </c>
      <c r="E11" s="15">
        <f t="shared" si="0"/>
        <v>470402.91549295775</v>
      </c>
      <c r="F11" s="15">
        <v>410000</v>
      </c>
      <c r="G11" s="15">
        <v>10</v>
      </c>
      <c r="H11" s="17">
        <v>10</v>
      </c>
    </row>
    <row r="12" spans="1:8" ht="15">
      <c r="A12" s="12" t="s">
        <v>20</v>
      </c>
      <c r="B12" s="13" t="s">
        <v>14</v>
      </c>
      <c r="C12" s="14">
        <v>18</v>
      </c>
      <c r="D12" s="15">
        <v>3596682</v>
      </c>
      <c r="E12" s="15">
        <f t="shared" si="0"/>
        <v>199815.66666666666</v>
      </c>
      <c r="F12" s="15">
        <v>182277</v>
      </c>
      <c r="G12" s="15">
        <v>20</v>
      </c>
      <c r="H12" s="17">
        <v>21</v>
      </c>
    </row>
    <row r="13" spans="1:8" ht="15">
      <c r="A13" s="12" t="s">
        <v>21</v>
      </c>
      <c r="B13" s="13" t="s">
        <v>16</v>
      </c>
      <c r="C13" s="14">
        <v>43</v>
      </c>
      <c r="D13" s="15">
        <v>39019424</v>
      </c>
      <c r="E13" s="15">
        <f t="shared" si="0"/>
        <v>907428.4651162791</v>
      </c>
      <c r="F13" s="15">
        <v>755000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14">
        <v>66</v>
      </c>
      <c r="D14" s="15">
        <v>20512915</v>
      </c>
      <c r="E14" s="15">
        <f t="shared" si="0"/>
        <v>310801.74242424243</v>
      </c>
      <c r="F14" s="15">
        <v>278179</v>
      </c>
      <c r="G14" s="15">
        <v>17</v>
      </c>
      <c r="H14" s="17">
        <v>16</v>
      </c>
    </row>
    <row r="15" spans="1:8" ht="15">
      <c r="A15" s="12" t="s">
        <v>23</v>
      </c>
      <c r="B15" s="13" t="s">
        <v>16</v>
      </c>
      <c r="C15" s="14">
        <v>107</v>
      </c>
      <c r="D15" s="15">
        <v>57335649</v>
      </c>
      <c r="E15" s="15">
        <f t="shared" si="0"/>
        <v>535847.1869158879</v>
      </c>
      <c r="F15" s="15">
        <v>460000</v>
      </c>
      <c r="G15" s="15">
        <v>6</v>
      </c>
      <c r="H15" s="17">
        <v>7</v>
      </c>
    </row>
    <row r="16" spans="1:8" ht="15">
      <c r="A16" s="12" t="s">
        <v>24</v>
      </c>
      <c r="B16" s="13" t="s">
        <v>25</v>
      </c>
      <c r="C16" s="14">
        <v>14</v>
      </c>
      <c r="D16" s="15">
        <v>7052830</v>
      </c>
      <c r="E16" s="15">
        <f t="shared" si="0"/>
        <v>503773.5714285714</v>
      </c>
      <c r="F16" s="15">
        <v>446250</v>
      </c>
      <c r="G16" s="15">
        <v>9</v>
      </c>
      <c r="H16" s="17">
        <v>8</v>
      </c>
    </row>
    <row r="17" spans="1:8" ht="15">
      <c r="A17" s="12" t="s">
        <v>26</v>
      </c>
      <c r="B17" s="13" t="s">
        <v>25</v>
      </c>
      <c r="C17" s="14">
        <v>45</v>
      </c>
      <c r="D17" s="15">
        <v>14980648</v>
      </c>
      <c r="E17" s="15">
        <f t="shared" si="0"/>
        <v>332903.2888888889</v>
      </c>
      <c r="F17" s="15">
        <v>237750</v>
      </c>
      <c r="G17" s="15">
        <v>16</v>
      </c>
      <c r="H17" s="17">
        <v>18</v>
      </c>
    </row>
    <row r="18" spans="1:8" ht="15">
      <c r="A18" s="12" t="s">
        <v>27</v>
      </c>
      <c r="B18" s="13" t="s">
        <v>25</v>
      </c>
      <c r="C18" s="14">
        <v>135</v>
      </c>
      <c r="D18" s="15">
        <v>62592271</v>
      </c>
      <c r="E18" s="15">
        <f t="shared" si="0"/>
        <v>463646.45185185183</v>
      </c>
      <c r="F18" s="15">
        <v>475000</v>
      </c>
      <c r="G18" s="15">
        <v>11</v>
      </c>
      <c r="H18" s="17">
        <v>6</v>
      </c>
    </row>
    <row r="19" spans="1:8" ht="15">
      <c r="A19" s="12" t="s">
        <v>28</v>
      </c>
      <c r="B19" s="13" t="s">
        <v>25</v>
      </c>
      <c r="C19" s="14">
        <v>83</v>
      </c>
      <c r="D19" s="15">
        <v>47871465</v>
      </c>
      <c r="E19" s="15">
        <f t="shared" si="0"/>
        <v>576764.6385542168</v>
      </c>
      <c r="F19" s="15">
        <v>436000</v>
      </c>
      <c r="G19" s="15">
        <v>5</v>
      </c>
      <c r="H19" s="17">
        <v>9</v>
      </c>
    </row>
    <row r="20" spans="1:8" ht="15">
      <c r="A20" s="12" t="s">
        <v>29</v>
      </c>
      <c r="B20" s="13" t="s">
        <v>16</v>
      </c>
      <c r="C20" s="14">
        <v>46</v>
      </c>
      <c r="D20" s="15">
        <v>31642943</v>
      </c>
      <c r="E20" s="15">
        <f t="shared" si="0"/>
        <v>687890.0652173914</v>
      </c>
      <c r="F20" s="15">
        <v>598409</v>
      </c>
      <c r="G20" s="15">
        <v>4</v>
      </c>
      <c r="H20" s="17">
        <v>4</v>
      </c>
    </row>
    <row r="21" spans="1:8" ht="15">
      <c r="A21" s="12" t="s">
        <v>30</v>
      </c>
      <c r="B21" s="13" t="s">
        <v>25</v>
      </c>
      <c r="C21" s="14">
        <v>172</v>
      </c>
      <c r="D21" s="15">
        <v>72369536</v>
      </c>
      <c r="E21" s="15">
        <f t="shared" si="0"/>
        <v>420753.11627906974</v>
      </c>
      <c r="F21" s="15">
        <v>374675.5</v>
      </c>
      <c r="G21" s="15">
        <v>12</v>
      </c>
      <c r="H21" s="17">
        <v>12</v>
      </c>
    </row>
    <row r="22" spans="1:8" ht="15">
      <c r="A22" s="12" t="s">
        <v>31</v>
      </c>
      <c r="B22" s="13" t="s">
        <v>16</v>
      </c>
      <c r="C22" s="14">
        <v>16</v>
      </c>
      <c r="D22" s="15">
        <v>5832317</v>
      </c>
      <c r="E22" s="15">
        <f t="shared" si="0"/>
        <v>364519.8125</v>
      </c>
      <c r="F22" s="15">
        <v>353416</v>
      </c>
      <c r="G22" s="15">
        <v>13</v>
      </c>
      <c r="H22" s="17">
        <v>13</v>
      </c>
    </row>
    <row r="23" spans="1:8" ht="15">
      <c r="A23" s="12" t="s">
        <v>32</v>
      </c>
      <c r="B23" s="13" t="s">
        <v>14</v>
      </c>
      <c r="C23" s="14">
        <v>13</v>
      </c>
      <c r="D23" s="15">
        <v>3924860</v>
      </c>
      <c r="E23" s="15">
        <f t="shared" si="0"/>
        <v>301912.3076923077</v>
      </c>
      <c r="F23" s="15">
        <v>296395</v>
      </c>
      <c r="G23" s="15">
        <v>18</v>
      </c>
      <c r="H23" s="17">
        <v>15</v>
      </c>
    </row>
    <row r="24" spans="1:8" ht="15">
      <c r="A24" s="12" t="s">
        <v>33</v>
      </c>
      <c r="B24" s="13" t="s">
        <v>25</v>
      </c>
      <c r="C24" s="14">
        <v>85</v>
      </c>
      <c r="D24" s="15">
        <v>43737633</v>
      </c>
      <c r="E24" s="15">
        <f t="shared" si="0"/>
        <v>514560.38823529414</v>
      </c>
      <c r="F24" s="15">
        <v>477725</v>
      </c>
      <c r="G24" s="15">
        <v>8</v>
      </c>
      <c r="H24" s="17">
        <v>5</v>
      </c>
    </row>
    <row r="25" spans="1:8" ht="15">
      <c r="A25" s="12" t="s">
        <v>34</v>
      </c>
      <c r="B25" s="13" t="s">
        <v>16</v>
      </c>
      <c r="C25" s="14">
        <v>14</v>
      </c>
      <c r="D25" s="15">
        <v>7424630</v>
      </c>
      <c r="E25" s="15">
        <f t="shared" si="0"/>
        <v>530330.7142857143</v>
      </c>
      <c r="F25" s="15">
        <v>406875</v>
      </c>
      <c r="G25" s="15">
        <v>7</v>
      </c>
      <c r="H25" s="17">
        <v>11</v>
      </c>
    </row>
    <row r="26" spans="1:8" ht="15">
      <c r="A26" s="12" t="s">
        <v>35</v>
      </c>
      <c r="B26" s="13" t="s">
        <v>16</v>
      </c>
      <c r="C26" s="14">
        <v>30</v>
      </c>
      <c r="D26" s="15">
        <v>20914605</v>
      </c>
      <c r="E26" s="15">
        <f t="shared" si="0"/>
        <v>697153.5</v>
      </c>
      <c r="F26" s="15">
        <v>704377.5</v>
      </c>
      <c r="G26" s="15">
        <v>3</v>
      </c>
      <c r="H26" s="17">
        <v>2</v>
      </c>
    </row>
    <row r="27" spans="1:8" ht="15">
      <c r="A27" s="12" t="s">
        <v>36</v>
      </c>
      <c r="B27" s="13" t="s">
        <v>16</v>
      </c>
      <c r="C27" s="14">
        <v>8</v>
      </c>
      <c r="D27" s="15">
        <v>2020401</v>
      </c>
      <c r="E27" s="15">
        <f t="shared" si="0"/>
        <v>252550.125</v>
      </c>
      <c r="F27" s="15">
        <v>243077.5</v>
      </c>
      <c r="G27" s="15">
        <v>19</v>
      </c>
      <c r="H27" s="17">
        <v>17</v>
      </c>
    </row>
    <row r="28" spans="1:8" ht="15">
      <c r="A28" s="6" t="s">
        <v>37</v>
      </c>
      <c r="B28" s="6"/>
      <c r="F28" s="21"/>
      <c r="G28" s="15"/>
      <c r="H28" s="17"/>
    </row>
    <row r="29" spans="1:8" ht="15">
      <c r="A29" s="18" t="s">
        <v>38</v>
      </c>
      <c r="B29" s="6"/>
      <c r="C29" s="17">
        <f>SUM(C7:C27)</f>
        <v>1198</v>
      </c>
      <c r="D29" s="16">
        <f>SUM(D7:D27)</f>
        <v>584652749</v>
      </c>
      <c r="E29" s="16">
        <f>D29/C29</f>
        <v>488023.9974958264</v>
      </c>
      <c r="F29" s="16">
        <v>396677</v>
      </c>
      <c r="G29" s="21"/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3" ht="15.75">
      <c r="A1" s="68" t="s">
        <v>49</v>
      </c>
      <c r="B1" s="4"/>
      <c r="C1" s="4"/>
    </row>
    <row r="2" spans="1:10" ht="15.75">
      <c r="A2" s="69"/>
      <c r="B2" s="70" t="s">
        <v>0</v>
      </c>
      <c r="C2" s="70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50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12" t="s">
        <v>13</v>
      </c>
      <c r="C8" s="13" t="s">
        <v>14</v>
      </c>
      <c r="D8" s="29">
        <v>97</v>
      </c>
      <c r="E8" s="29">
        <v>43037339</v>
      </c>
      <c r="F8" s="30">
        <f aca="true" t="shared" si="0" ref="F8:F28">E8/D8</f>
        <v>443683.90721649484</v>
      </c>
      <c r="G8" s="30">
        <v>287395</v>
      </c>
      <c r="H8" s="96">
        <v>12</v>
      </c>
      <c r="I8" s="97">
        <v>17</v>
      </c>
      <c r="J8" s="36"/>
    </row>
    <row r="9" spans="1:10" ht="15">
      <c r="A9" s="76"/>
      <c r="B9" s="12" t="s">
        <v>15</v>
      </c>
      <c r="C9" s="13" t="s">
        <v>16</v>
      </c>
      <c r="D9" s="29">
        <v>129</v>
      </c>
      <c r="E9" s="29">
        <v>110173249</v>
      </c>
      <c r="F9" s="29">
        <f t="shared" si="0"/>
        <v>854056.1937984496</v>
      </c>
      <c r="G9" s="29">
        <v>629000</v>
      </c>
      <c r="H9" s="96">
        <v>1</v>
      </c>
      <c r="I9" s="97">
        <v>4</v>
      </c>
      <c r="J9" s="36"/>
    </row>
    <row r="10" spans="1:10" ht="15">
      <c r="A10" s="76"/>
      <c r="B10" s="12" t="s">
        <v>17</v>
      </c>
      <c r="C10" s="13" t="s">
        <v>14</v>
      </c>
      <c r="D10" s="29">
        <v>89</v>
      </c>
      <c r="E10" s="29">
        <v>30344448</v>
      </c>
      <c r="F10" s="29">
        <f t="shared" si="0"/>
        <v>340948.8539325843</v>
      </c>
      <c r="G10" s="29">
        <v>344990</v>
      </c>
      <c r="H10" s="96">
        <v>16</v>
      </c>
      <c r="I10" s="97">
        <v>14</v>
      </c>
      <c r="J10" s="36"/>
    </row>
    <row r="11" spans="1:10" ht="15">
      <c r="A11" s="76"/>
      <c r="B11" s="12" t="s">
        <v>18</v>
      </c>
      <c r="C11" s="13" t="s">
        <v>14</v>
      </c>
      <c r="D11" s="29">
        <v>77</v>
      </c>
      <c r="E11" s="29">
        <v>20905355</v>
      </c>
      <c r="F11" s="29">
        <f t="shared" si="0"/>
        <v>271498.1168831169</v>
      </c>
      <c r="G11" s="29">
        <v>246840</v>
      </c>
      <c r="H11" s="96">
        <v>19</v>
      </c>
      <c r="I11" s="97">
        <v>20</v>
      </c>
      <c r="J11" s="36"/>
    </row>
    <row r="12" spans="1:10" ht="15">
      <c r="A12" s="76"/>
      <c r="B12" s="12" t="s">
        <v>19</v>
      </c>
      <c r="C12" s="13" t="s">
        <v>14</v>
      </c>
      <c r="D12" s="29">
        <v>223</v>
      </c>
      <c r="E12" s="29">
        <v>129991308</v>
      </c>
      <c r="F12" s="29">
        <f t="shared" si="0"/>
        <v>582920.66367713</v>
      </c>
      <c r="G12" s="29">
        <v>451000</v>
      </c>
      <c r="H12" s="96">
        <v>8</v>
      </c>
      <c r="I12" s="97">
        <v>9</v>
      </c>
      <c r="J12" s="36"/>
    </row>
    <row r="13" spans="1:10" ht="15">
      <c r="A13" s="76"/>
      <c r="B13" s="12" t="s">
        <v>20</v>
      </c>
      <c r="C13" s="13" t="s">
        <v>14</v>
      </c>
      <c r="D13" s="29">
        <v>23</v>
      </c>
      <c r="E13" s="29">
        <v>4609989</v>
      </c>
      <c r="F13" s="29">
        <f t="shared" si="0"/>
        <v>200434.30434782608</v>
      </c>
      <c r="G13" s="29">
        <v>183000</v>
      </c>
      <c r="H13" s="96">
        <v>21</v>
      </c>
      <c r="I13" s="97">
        <v>21</v>
      </c>
      <c r="J13" s="36"/>
    </row>
    <row r="14" spans="1:10" ht="15">
      <c r="A14" s="76"/>
      <c r="B14" s="12" t="s">
        <v>21</v>
      </c>
      <c r="C14" s="13" t="s">
        <v>16</v>
      </c>
      <c r="D14" s="29">
        <v>99</v>
      </c>
      <c r="E14" s="29">
        <v>71763781</v>
      </c>
      <c r="F14" s="29">
        <f t="shared" si="0"/>
        <v>724886.6767676767</v>
      </c>
      <c r="G14" s="29">
        <v>650000</v>
      </c>
      <c r="H14" s="96">
        <v>3</v>
      </c>
      <c r="I14" s="97">
        <v>3</v>
      </c>
      <c r="J14" s="36"/>
    </row>
    <row r="15" spans="1:10" ht="15">
      <c r="A15" s="76"/>
      <c r="B15" s="12" t="s">
        <v>22</v>
      </c>
      <c r="C15" s="13" t="s">
        <v>14</v>
      </c>
      <c r="D15" s="29">
        <v>109</v>
      </c>
      <c r="E15" s="29">
        <v>32943332</v>
      </c>
      <c r="F15" s="29">
        <f t="shared" si="0"/>
        <v>302232.40366972476</v>
      </c>
      <c r="G15" s="29">
        <v>297021</v>
      </c>
      <c r="H15" s="96">
        <v>18</v>
      </c>
      <c r="I15" s="97">
        <v>16</v>
      </c>
      <c r="J15" s="36"/>
    </row>
    <row r="16" spans="1:10" ht="15">
      <c r="A16" s="76"/>
      <c r="B16" s="12" t="s">
        <v>23</v>
      </c>
      <c r="C16" s="13" t="s">
        <v>16</v>
      </c>
      <c r="D16" s="29">
        <v>110</v>
      </c>
      <c r="E16" s="29">
        <v>77462471</v>
      </c>
      <c r="F16" s="29">
        <f t="shared" si="0"/>
        <v>704204.2818181819</v>
      </c>
      <c r="G16" s="29">
        <v>687500</v>
      </c>
      <c r="H16" s="96">
        <v>4</v>
      </c>
      <c r="I16" s="97">
        <v>2</v>
      </c>
      <c r="J16" s="36"/>
    </row>
    <row r="17" spans="1:10" ht="15">
      <c r="A17" s="76"/>
      <c r="B17" s="12" t="s">
        <v>24</v>
      </c>
      <c r="C17" s="13" t="s">
        <v>25</v>
      </c>
      <c r="D17" s="29">
        <v>10</v>
      </c>
      <c r="E17" s="29">
        <v>4493742</v>
      </c>
      <c r="F17" s="29">
        <f t="shared" si="0"/>
        <v>449374.2</v>
      </c>
      <c r="G17" s="29">
        <v>427681</v>
      </c>
      <c r="H17" s="96">
        <v>11</v>
      </c>
      <c r="I17" s="97">
        <v>12</v>
      </c>
      <c r="J17" s="36"/>
    </row>
    <row r="18" spans="1:10" ht="15">
      <c r="A18" s="76"/>
      <c r="B18" s="12" t="s">
        <v>26</v>
      </c>
      <c r="C18" s="13" t="s">
        <v>25</v>
      </c>
      <c r="D18" s="29">
        <v>57</v>
      </c>
      <c r="E18" s="29">
        <v>48539568</v>
      </c>
      <c r="F18" s="29">
        <f t="shared" si="0"/>
        <v>851571.3684210526</v>
      </c>
      <c r="G18" s="29">
        <v>714900</v>
      </c>
      <c r="H18" s="96">
        <v>2</v>
      </c>
      <c r="I18" s="97">
        <v>1</v>
      </c>
      <c r="J18" s="36"/>
    </row>
    <row r="19" spans="1:10" ht="15">
      <c r="A19" s="76"/>
      <c r="B19" s="12" t="s">
        <v>27</v>
      </c>
      <c r="C19" s="13" t="s">
        <v>25</v>
      </c>
      <c r="D19" s="29">
        <v>224</v>
      </c>
      <c r="E19" s="29">
        <v>109798235</v>
      </c>
      <c r="F19" s="29">
        <f t="shared" si="0"/>
        <v>490170.69196428574</v>
      </c>
      <c r="G19" s="29">
        <v>500756</v>
      </c>
      <c r="H19" s="96">
        <v>10</v>
      </c>
      <c r="I19" s="97">
        <v>7</v>
      </c>
      <c r="J19" s="36"/>
    </row>
    <row r="20" spans="1:10" ht="15">
      <c r="A20" s="76"/>
      <c r="B20" s="12" t="s">
        <v>28</v>
      </c>
      <c r="C20" s="13" t="s">
        <v>25</v>
      </c>
      <c r="D20" s="29">
        <v>261</v>
      </c>
      <c r="E20" s="29">
        <v>140379211</v>
      </c>
      <c r="F20" s="29">
        <f t="shared" si="0"/>
        <v>537851.3831417625</v>
      </c>
      <c r="G20" s="29">
        <v>430632</v>
      </c>
      <c r="H20" s="96">
        <v>9</v>
      </c>
      <c r="I20" s="97">
        <v>10</v>
      </c>
      <c r="J20" s="36"/>
    </row>
    <row r="21" spans="1:10" ht="15">
      <c r="A21" s="76"/>
      <c r="B21" s="12" t="s">
        <v>29</v>
      </c>
      <c r="C21" s="13" t="s">
        <v>16</v>
      </c>
      <c r="D21" s="29">
        <v>112</v>
      </c>
      <c r="E21" s="29">
        <v>77420081</v>
      </c>
      <c r="F21" s="29">
        <f t="shared" si="0"/>
        <v>691250.7232142857</v>
      </c>
      <c r="G21" s="29">
        <v>559250</v>
      </c>
      <c r="H21" s="96">
        <v>5</v>
      </c>
      <c r="I21" s="97">
        <v>5</v>
      </c>
      <c r="J21" s="36"/>
    </row>
    <row r="22" spans="1:10" ht="15">
      <c r="A22" s="76"/>
      <c r="B22" s="12" t="s">
        <v>30</v>
      </c>
      <c r="C22" s="13" t="s">
        <v>25</v>
      </c>
      <c r="D22" s="29">
        <v>558</v>
      </c>
      <c r="E22" s="29">
        <v>219072093</v>
      </c>
      <c r="F22" s="29">
        <f t="shared" si="0"/>
        <v>392602.31720430107</v>
      </c>
      <c r="G22" s="29">
        <v>353842.5</v>
      </c>
      <c r="H22" s="96">
        <v>13</v>
      </c>
      <c r="I22" s="97">
        <v>13</v>
      </c>
      <c r="J22" s="36"/>
    </row>
    <row r="23" spans="1:10" ht="15">
      <c r="A23" s="76"/>
      <c r="B23" s="12" t="s">
        <v>31</v>
      </c>
      <c r="C23" s="13" t="s">
        <v>16</v>
      </c>
      <c r="D23" s="29">
        <v>66</v>
      </c>
      <c r="E23" s="29">
        <v>25775275</v>
      </c>
      <c r="F23" s="29">
        <f t="shared" si="0"/>
        <v>390534.4696969697</v>
      </c>
      <c r="G23" s="29">
        <v>428795</v>
      </c>
      <c r="H23" s="96">
        <v>14</v>
      </c>
      <c r="I23" s="97">
        <v>11</v>
      </c>
      <c r="J23" s="36"/>
    </row>
    <row r="24" spans="1:10" ht="15">
      <c r="A24" s="76"/>
      <c r="B24" s="12" t="s">
        <v>32</v>
      </c>
      <c r="C24" s="13" t="s">
        <v>14</v>
      </c>
      <c r="D24" s="29">
        <v>6</v>
      </c>
      <c r="E24" s="29">
        <v>1498861</v>
      </c>
      <c r="F24" s="29">
        <f t="shared" si="0"/>
        <v>249810.16666666666</v>
      </c>
      <c r="G24" s="29">
        <v>259143</v>
      </c>
      <c r="H24" s="96">
        <v>20</v>
      </c>
      <c r="I24" s="97">
        <v>19</v>
      </c>
      <c r="J24" s="36"/>
    </row>
    <row r="25" spans="1:10" ht="15">
      <c r="A25" s="76"/>
      <c r="B25" s="12" t="s">
        <v>33</v>
      </c>
      <c r="C25" s="13" t="s">
        <v>25</v>
      </c>
      <c r="D25" s="29">
        <v>121</v>
      </c>
      <c r="E25" s="29">
        <v>70707806</v>
      </c>
      <c r="F25" s="29">
        <f t="shared" si="0"/>
        <v>584362.0330578513</v>
      </c>
      <c r="G25" s="29">
        <v>511104</v>
      </c>
      <c r="H25" s="96">
        <v>7</v>
      </c>
      <c r="I25" s="97">
        <v>6</v>
      </c>
      <c r="J25" s="36"/>
    </row>
    <row r="26" spans="1:10" ht="15">
      <c r="A26" s="76"/>
      <c r="B26" s="12" t="s">
        <v>34</v>
      </c>
      <c r="C26" s="13" t="s">
        <v>16</v>
      </c>
      <c r="D26" s="29">
        <v>41</v>
      </c>
      <c r="E26" s="29">
        <v>14919587</v>
      </c>
      <c r="F26" s="29">
        <f t="shared" si="0"/>
        <v>363892.3658536585</v>
      </c>
      <c r="G26" s="29">
        <v>275000</v>
      </c>
      <c r="H26" s="96">
        <v>15</v>
      </c>
      <c r="I26" s="97">
        <v>18</v>
      </c>
      <c r="J26" s="36"/>
    </row>
    <row r="27" spans="1:10" ht="15">
      <c r="A27" s="76"/>
      <c r="B27" s="12" t="s">
        <v>35</v>
      </c>
      <c r="C27" s="13" t="s">
        <v>16</v>
      </c>
      <c r="D27" s="29">
        <v>56</v>
      </c>
      <c r="E27" s="29">
        <v>34870162</v>
      </c>
      <c r="F27" s="29">
        <f t="shared" si="0"/>
        <v>622681.4642857143</v>
      </c>
      <c r="G27" s="29">
        <v>460000</v>
      </c>
      <c r="H27" s="96">
        <v>6</v>
      </c>
      <c r="I27" s="97">
        <v>8</v>
      </c>
      <c r="J27" s="36"/>
    </row>
    <row r="28" spans="1:10" ht="15">
      <c r="A28" s="76"/>
      <c r="B28" s="12" t="s">
        <v>36</v>
      </c>
      <c r="C28" s="13" t="s">
        <v>16</v>
      </c>
      <c r="D28" s="29">
        <v>20</v>
      </c>
      <c r="E28" s="29">
        <v>6712798</v>
      </c>
      <c r="F28" s="29">
        <f t="shared" si="0"/>
        <v>335639.9</v>
      </c>
      <c r="G28" s="29">
        <v>329310</v>
      </c>
      <c r="H28" s="96">
        <v>17</v>
      </c>
      <c r="I28" s="97">
        <v>15</v>
      </c>
      <c r="J28" s="36"/>
    </row>
    <row r="29" spans="1:10" ht="15">
      <c r="A29" s="76"/>
      <c r="B29" s="13"/>
      <c r="C29" s="13"/>
      <c r="D29" s="35"/>
      <c r="E29" s="35"/>
      <c r="F29" s="35"/>
      <c r="G29" s="77"/>
      <c r="H29" s="13"/>
      <c r="I29" s="13"/>
      <c r="J29" s="36"/>
    </row>
    <row r="30" spans="1:10" ht="15">
      <c r="A30" s="76"/>
      <c r="B30" s="92" t="s">
        <v>38</v>
      </c>
      <c r="C30" s="80"/>
      <c r="D30" s="66">
        <f>SUM(D8:D28)</f>
        <v>2488</v>
      </c>
      <c r="E30" s="67">
        <f>SUM(E8:E28)</f>
        <v>1275418691</v>
      </c>
      <c r="F30" s="67">
        <f>E30/D30</f>
        <v>512628.0912379421</v>
      </c>
      <c r="G30" s="67">
        <v>403785</v>
      </c>
      <c r="H30" s="30"/>
      <c r="I30" s="13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57"/>
    </row>
    <row r="2" spans="1:10" ht="15">
      <c r="A2" s="71"/>
      <c r="B2" s="72" t="s">
        <v>51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 t="s">
        <v>8</v>
      </c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19">
        <v>69</v>
      </c>
      <c r="E7" s="30">
        <v>36056041</v>
      </c>
      <c r="F7" s="30">
        <f aca="true" t="shared" si="0" ref="F7:F27">E7/D7</f>
        <v>522551.3188405797</v>
      </c>
      <c r="G7" s="98">
        <v>410000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19">
        <v>118</v>
      </c>
      <c r="E8" s="29">
        <v>87083801</v>
      </c>
      <c r="F8" s="29">
        <f t="shared" si="0"/>
        <v>737998.313559322</v>
      </c>
      <c r="G8" s="12">
        <v>645750</v>
      </c>
      <c r="H8" s="96">
        <v>2</v>
      </c>
      <c r="I8" s="96">
        <v>3</v>
      </c>
      <c r="J8" s="36"/>
    </row>
    <row r="9" spans="1:10" ht="15">
      <c r="A9" s="76"/>
      <c r="B9" s="12" t="s">
        <v>17</v>
      </c>
      <c r="C9" s="13" t="s">
        <v>14</v>
      </c>
      <c r="D9" s="19">
        <v>101</v>
      </c>
      <c r="E9" s="29">
        <v>39862001</v>
      </c>
      <c r="F9" s="29">
        <f t="shared" si="0"/>
        <v>394673.27722772275</v>
      </c>
      <c r="G9" s="12">
        <v>348586</v>
      </c>
      <c r="H9" s="96">
        <v>15</v>
      </c>
      <c r="I9" s="96">
        <v>15</v>
      </c>
      <c r="J9" s="36"/>
    </row>
    <row r="10" spans="1:10" ht="15">
      <c r="A10" s="76"/>
      <c r="B10" s="12" t="s">
        <v>18</v>
      </c>
      <c r="C10" s="13" t="s">
        <v>14</v>
      </c>
      <c r="D10" s="19">
        <v>76</v>
      </c>
      <c r="E10" s="29">
        <v>22063634</v>
      </c>
      <c r="F10" s="29">
        <f t="shared" si="0"/>
        <v>290310.9736842105</v>
      </c>
      <c r="G10" s="29">
        <v>262504.5</v>
      </c>
      <c r="H10" s="96">
        <v>18</v>
      </c>
      <c r="I10" s="96">
        <v>18</v>
      </c>
      <c r="J10" s="36"/>
    </row>
    <row r="11" spans="1:10" ht="15">
      <c r="A11" s="76"/>
      <c r="B11" s="12" t="s">
        <v>19</v>
      </c>
      <c r="C11" s="13" t="s">
        <v>14</v>
      </c>
      <c r="D11" s="19">
        <v>149</v>
      </c>
      <c r="E11" s="29">
        <v>84919752</v>
      </c>
      <c r="F11" s="29">
        <f t="shared" si="0"/>
        <v>569931.22147651</v>
      </c>
      <c r="G11" s="29">
        <v>485000</v>
      </c>
      <c r="H11" s="96">
        <v>8</v>
      </c>
      <c r="I11" s="96">
        <v>6</v>
      </c>
      <c r="J11" s="36"/>
    </row>
    <row r="12" spans="1:10" ht="15">
      <c r="A12" s="76"/>
      <c r="B12" s="12" t="s">
        <v>20</v>
      </c>
      <c r="C12" s="13" t="s">
        <v>14</v>
      </c>
      <c r="D12" s="19">
        <v>20</v>
      </c>
      <c r="E12" s="29">
        <v>4196982</v>
      </c>
      <c r="F12" s="29">
        <f t="shared" si="0"/>
        <v>209849.1</v>
      </c>
      <c r="G12" s="29">
        <v>202963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19">
        <v>60</v>
      </c>
      <c r="E13" s="29">
        <v>42759079</v>
      </c>
      <c r="F13" s="29">
        <f t="shared" si="0"/>
        <v>712651.3166666667</v>
      </c>
      <c r="G13" s="29">
        <v>679752</v>
      </c>
      <c r="H13" s="96">
        <v>1</v>
      </c>
      <c r="I13" s="96">
        <v>4</v>
      </c>
      <c r="J13" s="36"/>
    </row>
    <row r="14" spans="1:10" ht="15">
      <c r="A14" s="76"/>
      <c r="B14" s="12" t="s">
        <v>22</v>
      </c>
      <c r="C14" s="13" t="s">
        <v>14</v>
      </c>
      <c r="D14" s="19">
        <v>124</v>
      </c>
      <c r="E14" s="29">
        <v>35662373</v>
      </c>
      <c r="F14" s="29">
        <f t="shared" si="0"/>
        <v>287599.78225806454</v>
      </c>
      <c r="G14" s="29">
        <v>272620</v>
      </c>
      <c r="H14" s="96">
        <v>19</v>
      </c>
      <c r="I14" s="96">
        <v>16</v>
      </c>
      <c r="J14" s="36"/>
    </row>
    <row r="15" spans="1:10" ht="15">
      <c r="A15" s="76"/>
      <c r="B15" s="12" t="s">
        <v>23</v>
      </c>
      <c r="C15" s="13" t="s">
        <v>16</v>
      </c>
      <c r="D15" s="19">
        <v>111</v>
      </c>
      <c r="E15" s="29">
        <v>93315924</v>
      </c>
      <c r="F15" s="29">
        <f t="shared" si="0"/>
        <v>840684</v>
      </c>
      <c r="G15" s="29">
        <v>786995</v>
      </c>
      <c r="H15" s="96">
        <v>3</v>
      </c>
      <c r="I15" s="96">
        <v>1</v>
      </c>
      <c r="J15" s="36"/>
    </row>
    <row r="16" spans="1:10" ht="15">
      <c r="A16" s="76"/>
      <c r="B16" s="12" t="s">
        <v>24</v>
      </c>
      <c r="C16" s="13" t="s">
        <v>25</v>
      </c>
      <c r="D16" s="19">
        <v>22</v>
      </c>
      <c r="E16" s="29">
        <v>12862559</v>
      </c>
      <c r="F16" s="29">
        <f t="shared" si="0"/>
        <v>584661.7727272727</v>
      </c>
      <c r="G16" s="29">
        <v>615306</v>
      </c>
      <c r="H16" s="96">
        <v>9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19">
        <v>36</v>
      </c>
      <c r="E17" s="29">
        <v>17547597</v>
      </c>
      <c r="F17" s="29">
        <f t="shared" si="0"/>
        <v>487433.25</v>
      </c>
      <c r="G17" s="29">
        <v>288530</v>
      </c>
      <c r="H17" s="96">
        <v>10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19">
        <v>254</v>
      </c>
      <c r="E18" s="29">
        <v>123476811</v>
      </c>
      <c r="F18" s="29">
        <f t="shared" si="0"/>
        <v>486129.1771653543</v>
      </c>
      <c r="G18" s="29">
        <v>472450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19">
        <v>276</v>
      </c>
      <c r="E19" s="29">
        <v>146716068</v>
      </c>
      <c r="F19" s="29">
        <f t="shared" si="0"/>
        <v>531579.9565217391</v>
      </c>
      <c r="G19" s="29">
        <v>435747.5</v>
      </c>
      <c r="H19" s="96">
        <v>7</v>
      </c>
      <c r="I19" s="96">
        <v>11</v>
      </c>
      <c r="J19" s="36"/>
    </row>
    <row r="20" spans="1:10" ht="15">
      <c r="A20" s="76"/>
      <c r="B20" s="12" t="s">
        <v>29</v>
      </c>
      <c r="C20" s="13" t="s">
        <v>16</v>
      </c>
      <c r="D20" s="19">
        <v>88</v>
      </c>
      <c r="E20" s="29">
        <v>58031023</v>
      </c>
      <c r="F20" s="29">
        <f t="shared" si="0"/>
        <v>659443.4431818182</v>
      </c>
      <c r="G20" s="29">
        <v>602969.5</v>
      </c>
      <c r="H20" s="96">
        <v>5</v>
      </c>
      <c r="I20" s="96">
        <v>8</v>
      </c>
      <c r="J20" s="36"/>
    </row>
    <row r="21" spans="1:10" ht="15">
      <c r="A21" s="76"/>
      <c r="B21" s="12" t="s">
        <v>30</v>
      </c>
      <c r="C21" s="13" t="s">
        <v>25</v>
      </c>
      <c r="D21" s="19">
        <v>591</v>
      </c>
      <c r="E21" s="29">
        <v>212928944</v>
      </c>
      <c r="F21" s="29">
        <f t="shared" si="0"/>
        <v>360285.86125211505</v>
      </c>
      <c r="G21" s="29">
        <v>330000</v>
      </c>
      <c r="H21" s="96">
        <v>14</v>
      </c>
      <c r="I21" s="96">
        <v>14</v>
      </c>
      <c r="J21" s="36"/>
    </row>
    <row r="22" spans="1:10" ht="15">
      <c r="A22" s="76"/>
      <c r="B22" s="12" t="s">
        <v>31</v>
      </c>
      <c r="C22" s="13" t="s">
        <v>16</v>
      </c>
      <c r="D22" s="19">
        <v>46</v>
      </c>
      <c r="E22" s="29">
        <v>20763231</v>
      </c>
      <c r="F22" s="29">
        <f t="shared" si="0"/>
        <v>451374.5869565217</v>
      </c>
      <c r="G22" s="29">
        <v>433539.5</v>
      </c>
      <c r="H22" s="96">
        <v>16</v>
      </c>
      <c r="I22" s="96">
        <v>12</v>
      </c>
      <c r="J22" s="36"/>
    </row>
    <row r="23" spans="1:10" ht="15">
      <c r="A23" s="76"/>
      <c r="B23" s="12" t="s">
        <v>32</v>
      </c>
      <c r="C23" s="13" t="s">
        <v>14</v>
      </c>
      <c r="D23" s="19">
        <v>1</v>
      </c>
      <c r="E23" s="29">
        <v>189900</v>
      </c>
      <c r="F23" s="29">
        <f t="shared" si="0"/>
        <v>189900</v>
      </c>
      <c r="G23" s="29">
        <v>189900</v>
      </c>
      <c r="H23" s="96">
        <v>20</v>
      </c>
      <c r="I23" s="96">
        <v>19</v>
      </c>
      <c r="J23" s="36"/>
    </row>
    <row r="24" spans="1:10" ht="15">
      <c r="A24" s="76"/>
      <c r="B24" s="12" t="s">
        <v>33</v>
      </c>
      <c r="C24" s="13" t="s">
        <v>25</v>
      </c>
      <c r="D24" s="19">
        <v>122</v>
      </c>
      <c r="E24" s="29">
        <v>72157181</v>
      </c>
      <c r="F24" s="29">
        <f t="shared" si="0"/>
        <v>591452.3032786886</v>
      </c>
      <c r="G24" s="29">
        <v>586798.5</v>
      </c>
      <c r="H24" s="96">
        <v>4</v>
      </c>
      <c r="I24" s="96">
        <v>2</v>
      </c>
      <c r="J24" s="36"/>
    </row>
    <row r="25" spans="1:10" ht="15">
      <c r="A25" s="76"/>
      <c r="B25" s="12" t="s">
        <v>34</v>
      </c>
      <c r="C25" s="13" t="s">
        <v>16</v>
      </c>
      <c r="D25" s="19">
        <v>25</v>
      </c>
      <c r="E25" s="29">
        <v>9406807</v>
      </c>
      <c r="F25" s="29">
        <f t="shared" si="0"/>
        <v>376272.28</v>
      </c>
      <c r="G25" s="29">
        <v>330000</v>
      </c>
      <c r="H25" s="96">
        <v>11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19">
        <v>61</v>
      </c>
      <c r="E26" s="29">
        <v>35517146</v>
      </c>
      <c r="F26" s="29">
        <f t="shared" si="0"/>
        <v>582248.2950819673</v>
      </c>
      <c r="G26" s="29">
        <v>500000</v>
      </c>
      <c r="H26" s="96">
        <v>6</v>
      </c>
      <c r="I26" s="96">
        <v>7</v>
      </c>
      <c r="J26" s="36"/>
    </row>
    <row r="27" spans="1:10" ht="15">
      <c r="A27" s="76"/>
      <c r="B27" s="12" t="s">
        <v>36</v>
      </c>
      <c r="C27" s="13" t="s">
        <v>16</v>
      </c>
      <c r="D27" s="19">
        <v>25</v>
      </c>
      <c r="E27" s="29">
        <v>8158239</v>
      </c>
      <c r="F27" s="29">
        <f t="shared" si="0"/>
        <v>326329.56</v>
      </c>
      <c r="G27" s="29">
        <v>325670</v>
      </c>
      <c r="H27" s="96">
        <v>17</v>
      </c>
      <c r="I27" s="96">
        <v>20</v>
      </c>
      <c r="J27" s="36"/>
    </row>
    <row r="28" spans="1:10" ht="15">
      <c r="A28" s="76"/>
      <c r="B28" s="13"/>
      <c r="C28" s="13"/>
      <c r="D28" s="35"/>
      <c r="E28" s="35"/>
      <c r="F28" s="29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2375</v>
      </c>
      <c r="E29" s="67">
        <f>SUM(E7:E27)</f>
        <v>1163675093</v>
      </c>
      <c r="F29" s="67">
        <f>E29/D29</f>
        <v>489968.4602105263</v>
      </c>
      <c r="G29" s="67">
        <v>396874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0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7" customWidth="1"/>
    <col min="9" max="9" width="13.57421875" style="7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99"/>
    </row>
    <row r="2" spans="1:10" ht="15">
      <c r="A2" s="71"/>
      <c r="B2" s="72" t="s">
        <v>52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/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29">
        <v>92</v>
      </c>
      <c r="E7" s="29">
        <v>45105101</v>
      </c>
      <c r="F7" s="30">
        <f aca="true" t="shared" si="0" ref="F7:F27">E7/D7</f>
        <v>490272.8369565217</v>
      </c>
      <c r="G7" s="30">
        <v>305867.5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29">
        <v>185</v>
      </c>
      <c r="E8" s="29">
        <v>130756457</v>
      </c>
      <c r="F8" s="29">
        <f t="shared" si="0"/>
        <v>706791.6594594595</v>
      </c>
      <c r="G8" s="29">
        <v>525000</v>
      </c>
      <c r="H8" s="96">
        <v>3</v>
      </c>
      <c r="I8" s="96">
        <v>7</v>
      </c>
      <c r="J8" s="36"/>
    </row>
    <row r="9" spans="1:10" ht="15">
      <c r="A9" s="76"/>
      <c r="B9" s="12" t="s">
        <v>17</v>
      </c>
      <c r="C9" s="13" t="s">
        <v>14</v>
      </c>
      <c r="D9" s="29">
        <v>146</v>
      </c>
      <c r="E9" s="29">
        <v>57534798</v>
      </c>
      <c r="F9" s="29">
        <f t="shared" si="0"/>
        <v>394073.9589041096</v>
      </c>
      <c r="G9" s="29">
        <v>372676.5</v>
      </c>
      <c r="H9" s="96">
        <v>15</v>
      </c>
      <c r="I9" s="96">
        <v>14</v>
      </c>
      <c r="J9" s="36"/>
    </row>
    <row r="10" spans="1:10" ht="15">
      <c r="A10" s="76"/>
      <c r="B10" s="12" t="s">
        <v>18</v>
      </c>
      <c r="C10" s="13" t="s">
        <v>14</v>
      </c>
      <c r="D10" s="29">
        <v>83</v>
      </c>
      <c r="E10" s="29">
        <v>25094196</v>
      </c>
      <c r="F10" s="29">
        <f t="shared" si="0"/>
        <v>302339.7108433735</v>
      </c>
      <c r="G10" s="29">
        <v>263190</v>
      </c>
      <c r="H10" s="96">
        <v>19</v>
      </c>
      <c r="I10" s="96">
        <v>19</v>
      </c>
      <c r="J10" s="36"/>
    </row>
    <row r="11" spans="1:10" ht="15">
      <c r="A11" s="76"/>
      <c r="B11" s="12" t="s">
        <v>19</v>
      </c>
      <c r="C11" s="13" t="s">
        <v>14</v>
      </c>
      <c r="D11" s="29">
        <v>106</v>
      </c>
      <c r="E11" s="29">
        <v>61820213</v>
      </c>
      <c r="F11" s="29">
        <f t="shared" si="0"/>
        <v>583209.5566037736</v>
      </c>
      <c r="G11" s="29">
        <v>482500</v>
      </c>
      <c r="H11" s="96">
        <v>7</v>
      </c>
      <c r="I11" s="96">
        <v>8</v>
      </c>
      <c r="J11" s="36"/>
    </row>
    <row r="12" spans="1:10" ht="15">
      <c r="A12" s="76"/>
      <c r="B12" s="12" t="s">
        <v>20</v>
      </c>
      <c r="C12" s="13" t="s">
        <v>14</v>
      </c>
      <c r="D12" s="29">
        <v>11</v>
      </c>
      <c r="E12" s="29">
        <v>2303202</v>
      </c>
      <c r="F12" s="29">
        <f t="shared" si="0"/>
        <v>209382</v>
      </c>
      <c r="G12" s="29">
        <v>190000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29">
        <v>52</v>
      </c>
      <c r="E13" s="29">
        <v>46008665</v>
      </c>
      <c r="F13" s="29">
        <f t="shared" si="0"/>
        <v>884782.0192307692</v>
      </c>
      <c r="G13" s="29">
        <v>701662.5</v>
      </c>
      <c r="H13" s="96">
        <v>1</v>
      </c>
      <c r="I13" s="96">
        <v>1</v>
      </c>
      <c r="J13" s="36"/>
    </row>
    <row r="14" spans="1:10" ht="15">
      <c r="A14" s="76"/>
      <c r="B14" s="12" t="s">
        <v>22</v>
      </c>
      <c r="C14" s="13" t="s">
        <v>14</v>
      </c>
      <c r="D14" s="29">
        <v>117</v>
      </c>
      <c r="E14" s="29">
        <v>36016714</v>
      </c>
      <c r="F14" s="29">
        <f t="shared" si="0"/>
        <v>307835.1623931624</v>
      </c>
      <c r="G14" s="29">
        <v>274918</v>
      </c>
      <c r="H14" s="96">
        <v>18</v>
      </c>
      <c r="I14" s="96">
        <v>18</v>
      </c>
      <c r="J14" s="36"/>
    </row>
    <row r="15" spans="1:10" ht="15">
      <c r="A15" s="76"/>
      <c r="B15" s="12" t="s">
        <v>23</v>
      </c>
      <c r="C15" s="13" t="s">
        <v>16</v>
      </c>
      <c r="D15" s="29">
        <v>61</v>
      </c>
      <c r="E15" s="29">
        <v>48961130</v>
      </c>
      <c r="F15" s="29">
        <f t="shared" si="0"/>
        <v>802641.475409836</v>
      </c>
      <c r="G15" s="29">
        <v>648995</v>
      </c>
      <c r="H15" s="96">
        <v>2</v>
      </c>
      <c r="I15" s="96">
        <v>4</v>
      </c>
      <c r="J15" s="36"/>
    </row>
    <row r="16" spans="1:10" ht="15">
      <c r="A16" s="76"/>
      <c r="B16" s="12" t="s">
        <v>24</v>
      </c>
      <c r="C16" s="13" t="s">
        <v>25</v>
      </c>
      <c r="D16" s="29">
        <v>35</v>
      </c>
      <c r="E16" s="29">
        <v>21192398</v>
      </c>
      <c r="F16" s="29">
        <f t="shared" si="0"/>
        <v>605497.0857142857</v>
      </c>
      <c r="G16" s="29">
        <v>607000</v>
      </c>
      <c r="H16" s="96">
        <v>6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29">
        <v>43</v>
      </c>
      <c r="E17" s="29">
        <v>23576711</v>
      </c>
      <c r="F17" s="29">
        <f t="shared" si="0"/>
        <v>548295.6046511628</v>
      </c>
      <c r="G17" s="29">
        <v>419000</v>
      </c>
      <c r="H17" s="96">
        <v>9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29">
        <v>254</v>
      </c>
      <c r="E18" s="29">
        <v>124031494</v>
      </c>
      <c r="F18" s="29">
        <f t="shared" si="0"/>
        <v>488312.968503937</v>
      </c>
      <c r="G18" s="29">
        <v>481805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29">
        <v>267</v>
      </c>
      <c r="E19" s="29">
        <v>141603538</v>
      </c>
      <c r="F19" s="29">
        <f t="shared" si="0"/>
        <v>530350.329588015</v>
      </c>
      <c r="G19" s="29">
        <v>434006</v>
      </c>
      <c r="H19" s="96">
        <v>11</v>
      </c>
      <c r="I19" s="96">
        <v>12</v>
      </c>
      <c r="J19" s="36"/>
    </row>
    <row r="20" spans="1:10" ht="15">
      <c r="A20" s="76"/>
      <c r="B20" s="12" t="s">
        <v>29</v>
      </c>
      <c r="C20" s="13" t="s">
        <v>16</v>
      </c>
      <c r="D20" s="29">
        <v>101</v>
      </c>
      <c r="E20" s="29">
        <v>68234670</v>
      </c>
      <c r="F20" s="29">
        <f t="shared" si="0"/>
        <v>675590.792079208</v>
      </c>
      <c r="G20" s="29">
        <v>655000</v>
      </c>
      <c r="H20" s="96">
        <v>4</v>
      </c>
      <c r="I20" s="96">
        <v>2</v>
      </c>
      <c r="J20" s="36"/>
    </row>
    <row r="21" spans="1:10" ht="15">
      <c r="A21" s="76"/>
      <c r="B21" s="12" t="s">
        <v>30</v>
      </c>
      <c r="C21" s="13" t="s">
        <v>25</v>
      </c>
      <c r="D21" s="29">
        <v>544</v>
      </c>
      <c r="E21" s="29">
        <v>211413016</v>
      </c>
      <c r="F21" s="29">
        <f t="shared" si="0"/>
        <v>388626.8676470588</v>
      </c>
      <c r="G21" s="29">
        <v>349950</v>
      </c>
      <c r="H21" s="96">
        <v>16</v>
      </c>
      <c r="I21" s="96">
        <v>16</v>
      </c>
      <c r="J21" s="36"/>
    </row>
    <row r="22" spans="1:10" ht="15">
      <c r="A22" s="76"/>
      <c r="B22" s="12" t="s">
        <v>31</v>
      </c>
      <c r="C22" s="13" t="s">
        <v>16</v>
      </c>
      <c r="D22" s="29">
        <v>36</v>
      </c>
      <c r="E22" s="29">
        <v>19539378</v>
      </c>
      <c r="F22" s="29">
        <f t="shared" si="0"/>
        <v>542760.5</v>
      </c>
      <c r="G22" s="29">
        <v>464950</v>
      </c>
      <c r="H22" s="96">
        <v>10</v>
      </c>
      <c r="I22" s="96">
        <v>11</v>
      </c>
      <c r="J22" s="36"/>
    </row>
    <row r="23" spans="1:10" ht="15">
      <c r="A23" s="76"/>
      <c r="B23" s="12" t="s">
        <v>32</v>
      </c>
      <c r="C23" s="13" t="s">
        <v>14</v>
      </c>
      <c r="D23" s="29">
        <v>3</v>
      </c>
      <c r="E23" s="29">
        <v>808868</v>
      </c>
      <c r="F23" s="29">
        <f t="shared" si="0"/>
        <v>269622.6666666667</v>
      </c>
      <c r="G23" s="29">
        <v>262500</v>
      </c>
      <c r="H23" s="96">
        <v>20</v>
      </c>
      <c r="I23" s="96">
        <v>20</v>
      </c>
      <c r="J23" s="36"/>
    </row>
    <row r="24" spans="1:10" ht="15">
      <c r="A24" s="76"/>
      <c r="B24" s="12" t="s">
        <v>33</v>
      </c>
      <c r="C24" s="13" t="s">
        <v>25</v>
      </c>
      <c r="D24" s="29">
        <v>125</v>
      </c>
      <c r="E24" s="29">
        <v>71386178</v>
      </c>
      <c r="F24" s="29">
        <f t="shared" si="0"/>
        <v>571089.424</v>
      </c>
      <c r="G24" s="29">
        <v>577276</v>
      </c>
      <c r="H24" s="96">
        <v>8</v>
      </c>
      <c r="I24" s="96">
        <v>6</v>
      </c>
      <c r="J24" s="36"/>
    </row>
    <row r="25" spans="1:10" ht="15">
      <c r="A25" s="76"/>
      <c r="B25" s="12" t="s">
        <v>34</v>
      </c>
      <c r="C25" s="13" t="s">
        <v>16</v>
      </c>
      <c r="D25" s="29">
        <v>13</v>
      </c>
      <c r="E25" s="29">
        <v>5963829</v>
      </c>
      <c r="F25" s="29">
        <f t="shared" si="0"/>
        <v>458756.07692307694</v>
      </c>
      <c r="G25" s="29">
        <v>475866</v>
      </c>
      <c r="H25" s="96">
        <v>14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29">
        <v>47</v>
      </c>
      <c r="E26" s="29">
        <v>30873684</v>
      </c>
      <c r="F26" s="29">
        <f t="shared" si="0"/>
        <v>656886.8936170213</v>
      </c>
      <c r="G26" s="29">
        <v>650000</v>
      </c>
      <c r="H26" s="96">
        <v>5</v>
      </c>
      <c r="I26" s="96">
        <v>3</v>
      </c>
      <c r="J26" s="36"/>
    </row>
    <row r="27" spans="1:10" ht="15">
      <c r="A27" s="76"/>
      <c r="B27" s="12" t="s">
        <v>36</v>
      </c>
      <c r="C27" s="13" t="s">
        <v>16</v>
      </c>
      <c r="D27" s="29">
        <v>15</v>
      </c>
      <c r="E27" s="29">
        <v>5244735</v>
      </c>
      <c r="F27" s="29">
        <f t="shared" si="0"/>
        <v>349649</v>
      </c>
      <c r="G27" s="29">
        <v>369900</v>
      </c>
      <c r="H27" s="96">
        <v>17</v>
      </c>
      <c r="I27" s="96">
        <v>15</v>
      </c>
      <c r="J27" s="36"/>
    </row>
    <row r="28" spans="1:10" ht="15">
      <c r="A28" s="76"/>
      <c r="B28" s="13"/>
      <c r="C28" s="13"/>
      <c r="D28" s="29"/>
      <c r="E28" s="29"/>
      <c r="F28" s="30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2336</v>
      </c>
      <c r="E29" s="67">
        <f>SUM(E7:E27)</f>
        <v>1177468975</v>
      </c>
      <c r="F29" s="67">
        <f>E29/D29</f>
        <v>504053.4995719178</v>
      </c>
      <c r="G29" s="67">
        <v>410400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  <row r="32" spans="8:9" ht="15">
      <c r="H32"/>
      <c r="I32"/>
    </row>
    <row r="33" spans="8:9" ht="15">
      <c r="H33"/>
      <c r="I33"/>
    </row>
    <row r="34" spans="8:9" ht="15">
      <c r="H34"/>
      <c r="I34"/>
    </row>
    <row r="35" spans="8:9" ht="15">
      <c r="H35"/>
      <c r="I35"/>
    </row>
    <row r="36" spans="8:9" ht="15">
      <c r="H36"/>
      <c r="I36"/>
    </row>
    <row r="37" spans="8:9" ht="15">
      <c r="H37"/>
      <c r="I37"/>
    </row>
    <row r="38" spans="8:9" ht="15">
      <c r="H38"/>
      <c r="I38"/>
    </row>
    <row r="39" spans="8:9" ht="15">
      <c r="H39"/>
      <c r="I39"/>
    </row>
    <row r="40" spans="8:9" ht="15">
      <c r="H40"/>
      <c r="I40"/>
    </row>
    <row r="41" spans="8:9" ht="15">
      <c r="H41"/>
      <c r="I41"/>
    </row>
    <row r="42" spans="8:9" ht="15">
      <c r="H42"/>
      <c r="I42"/>
    </row>
    <row r="43" spans="8:9" ht="15">
      <c r="H43"/>
      <c r="I43"/>
    </row>
    <row r="44" spans="8:9" ht="15">
      <c r="H44"/>
      <c r="I44"/>
    </row>
    <row r="45" spans="8:9" ht="15">
      <c r="H45"/>
      <c r="I45"/>
    </row>
    <row r="46" spans="8:9" ht="15">
      <c r="H46"/>
      <c r="I4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customWidth="1"/>
    <col min="4" max="4" width="13.8515625" style="0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customWidth="1"/>
    <col min="16" max="16" width="13.7109375" style="0" customWidth="1"/>
    <col min="17" max="18" width="13.421875" style="0" customWidth="1"/>
    <col min="19" max="19" width="11.140625" style="0" customWidth="1"/>
  </cols>
  <sheetData>
    <row r="1" spans="7:13" ht="16.5" thickBot="1">
      <c r="G1" s="7"/>
      <c r="H1" s="7"/>
      <c r="M1" s="32" t="s">
        <v>53</v>
      </c>
    </row>
    <row r="2" spans="1:20" ht="16.5" thickTop="1">
      <c r="A2" s="123" t="s">
        <v>0</v>
      </c>
      <c r="B2" s="124"/>
      <c r="C2" s="124"/>
      <c r="D2" s="124"/>
      <c r="E2" s="124"/>
      <c r="F2" s="124"/>
      <c r="G2" s="124"/>
      <c r="H2" s="124"/>
      <c r="M2" s="51" t="str">
        <f>A2</f>
        <v>Average and median sales prices of new houses issued a new home warranty, </v>
      </c>
      <c r="N2" s="52"/>
      <c r="O2" s="52"/>
      <c r="P2" s="52"/>
      <c r="Q2" s="52"/>
      <c r="R2" s="52"/>
      <c r="S2" s="52"/>
      <c r="T2" s="57"/>
    </row>
    <row r="3" spans="1:20" ht="15">
      <c r="A3" s="103" t="s">
        <v>54</v>
      </c>
      <c r="B3" s="54"/>
      <c r="C3" s="54"/>
      <c r="D3" s="54"/>
      <c r="E3" s="54"/>
      <c r="F3" s="54"/>
      <c r="G3" s="54"/>
      <c r="H3" s="54"/>
      <c r="M3" s="53" t="str">
        <f>A3</f>
        <v>2015 first quarter (final)</v>
      </c>
      <c r="N3" s="54"/>
      <c r="O3" s="54"/>
      <c r="P3" s="54"/>
      <c r="Q3" s="54"/>
      <c r="R3" s="54"/>
      <c r="S3" s="54"/>
      <c r="T3" s="58"/>
    </row>
    <row r="4" spans="1:20" ht="15.75" thickBot="1">
      <c r="A4" s="125" t="s">
        <v>2</v>
      </c>
      <c r="B4" s="126"/>
      <c r="C4" s="126"/>
      <c r="D4" s="126"/>
      <c r="E4" s="126"/>
      <c r="F4" s="126"/>
      <c r="G4" s="126"/>
      <c r="H4" s="126"/>
      <c r="M4" s="55" t="str">
        <f>A4</f>
        <v>Source:  New Jersey Department of Community Affairs</v>
      </c>
      <c r="N4" s="56"/>
      <c r="O4" s="56"/>
      <c r="P4" s="56"/>
      <c r="Q4" s="56"/>
      <c r="R4" s="56"/>
      <c r="S4" s="56"/>
      <c r="T4" s="59"/>
    </row>
    <row r="5" spans="1:20" ht="15.75" thickTop="1">
      <c r="A5" s="127"/>
      <c r="B5" s="127"/>
      <c r="C5" s="128"/>
      <c r="D5" s="128"/>
      <c r="E5" s="128"/>
      <c r="F5" s="128"/>
      <c r="G5" s="129" t="s">
        <v>3</v>
      </c>
      <c r="H5" s="129" t="s">
        <v>4</v>
      </c>
      <c r="M5" s="37"/>
      <c r="N5" s="34"/>
      <c r="O5" s="38"/>
      <c r="P5" s="38"/>
      <c r="Q5" s="38"/>
      <c r="R5" s="38"/>
      <c r="S5" s="39" t="s">
        <v>3</v>
      </c>
      <c r="T5" s="40" t="s">
        <v>4</v>
      </c>
    </row>
    <row r="6" spans="1:20" ht="15">
      <c r="A6" s="130"/>
      <c r="B6" s="130"/>
      <c r="C6" s="131" t="s">
        <v>5</v>
      </c>
      <c r="D6" s="131" t="s">
        <v>6</v>
      </c>
      <c r="E6" s="131" t="s">
        <v>3</v>
      </c>
      <c r="F6" s="131" t="s">
        <v>4</v>
      </c>
      <c r="G6" s="132" t="s">
        <v>7</v>
      </c>
      <c r="H6" s="132" t="s">
        <v>7</v>
      </c>
      <c r="M6" s="41"/>
      <c r="N6" s="42"/>
      <c r="O6" s="43" t="s">
        <v>5</v>
      </c>
      <c r="P6" s="43" t="s">
        <v>6</v>
      </c>
      <c r="Q6" s="43" t="s">
        <v>3</v>
      </c>
      <c r="R6" s="43" t="s">
        <v>4</v>
      </c>
      <c r="S6" s="44" t="s">
        <v>7</v>
      </c>
      <c r="T6" s="45" t="s">
        <v>7</v>
      </c>
    </row>
    <row r="7" spans="1:20" ht="15.75" thickBot="1">
      <c r="A7" s="133" t="s">
        <v>8</v>
      </c>
      <c r="B7" s="133" t="s">
        <v>9</v>
      </c>
      <c r="C7" s="134" t="s">
        <v>10</v>
      </c>
      <c r="D7" s="134" t="s">
        <v>11</v>
      </c>
      <c r="E7" s="134" t="s">
        <v>7</v>
      </c>
      <c r="F7" s="134" t="s">
        <v>7</v>
      </c>
      <c r="G7" s="135" t="s">
        <v>12</v>
      </c>
      <c r="H7" s="135" t="s">
        <v>12</v>
      </c>
      <c r="M7" s="46" t="s">
        <v>8</v>
      </c>
      <c r="N7" s="10" t="s">
        <v>9</v>
      </c>
      <c r="O7" s="11" t="s">
        <v>10</v>
      </c>
      <c r="P7" s="11" t="s">
        <v>11</v>
      </c>
      <c r="Q7" s="11" t="s">
        <v>7</v>
      </c>
      <c r="R7" s="11" t="s">
        <v>7</v>
      </c>
      <c r="S7" s="33" t="s">
        <v>12</v>
      </c>
      <c r="T7" s="47" t="s">
        <v>12</v>
      </c>
    </row>
    <row r="8" spans="1:20" ht="15.75" thickTop="1">
      <c r="A8" s="110" t="s">
        <v>13</v>
      </c>
      <c r="B8" s="110" t="s">
        <v>55</v>
      </c>
      <c r="C8" s="110">
        <v>67</v>
      </c>
      <c r="D8" s="110">
        <v>31254361</v>
      </c>
      <c r="E8" s="110">
        <v>466483</v>
      </c>
      <c r="F8" s="110">
        <v>301300</v>
      </c>
      <c r="G8" s="112">
        <v>12</v>
      </c>
      <c r="H8" s="112">
        <v>17</v>
      </c>
      <c r="I8" s="60"/>
      <c r="M8" s="61" t="str">
        <f aca="true" t="shared" si="0" ref="M8:R23">A8</f>
        <v>Atlantic</v>
      </c>
      <c r="N8" s="29" t="str">
        <f t="shared" si="0"/>
        <v>south</v>
      </c>
      <c r="O8" s="29">
        <f t="shared" si="0"/>
        <v>67</v>
      </c>
      <c r="P8" s="29">
        <f t="shared" si="0"/>
        <v>31254361</v>
      </c>
      <c r="Q8" s="29">
        <f t="shared" si="0"/>
        <v>466483</v>
      </c>
      <c r="R8" s="30">
        <f t="shared" si="0"/>
        <v>301300</v>
      </c>
      <c r="S8" s="96">
        <f aca="true" t="shared" si="1" ref="S8:S28">G8</f>
        <v>12</v>
      </c>
      <c r="T8" s="96">
        <f aca="true" t="shared" si="2" ref="T8:T28">H8</f>
        <v>17</v>
      </c>
    </row>
    <row r="9" spans="1:20" ht="15">
      <c r="A9" s="89" t="s">
        <v>15</v>
      </c>
      <c r="B9" s="89" t="s">
        <v>56</v>
      </c>
      <c r="C9" s="89">
        <v>134</v>
      </c>
      <c r="D9" s="89">
        <v>103413965</v>
      </c>
      <c r="E9" s="89">
        <v>771746.0074626865</v>
      </c>
      <c r="F9" s="89">
        <v>620000</v>
      </c>
      <c r="G9" s="90">
        <v>3</v>
      </c>
      <c r="H9" s="90">
        <v>3</v>
      </c>
      <c r="I9" s="60"/>
      <c r="M9" s="61" t="str">
        <f t="shared" si="0"/>
        <v>Bergen</v>
      </c>
      <c r="N9" s="29" t="str">
        <f t="shared" si="0"/>
        <v>north</v>
      </c>
      <c r="O9" s="29">
        <f t="shared" si="0"/>
        <v>134</v>
      </c>
      <c r="P9" s="29">
        <f t="shared" si="0"/>
        <v>103413965</v>
      </c>
      <c r="Q9" s="29">
        <f t="shared" si="0"/>
        <v>771746.0074626865</v>
      </c>
      <c r="R9" s="29">
        <f t="shared" si="0"/>
        <v>620000</v>
      </c>
      <c r="S9" s="96">
        <f t="shared" si="1"/>
        <v>3</v>
      </c>
      <c r="T9" s="96">
        <f t="shared" si="2"/>
        <v>3</v>
      </c>
    </row>
    <row r="10" spans="1:20" ht="15">
      <c r="A10" s="89" t="s">
        <v>17</v>
      </c>
      <c r="B10" s="89" t="s">
        <v>55</v>
      </c>
      <c r="C10" s="89">
        <v>93</v>
      </c>
      <c r="D10" s="89">
        <v>36456162</v>
      </c>
      <c r="E10" s="89">
        <v>392001.7419354839</v>
      </c>
      <c r="F10" s="89">
        <v>354975</v>
      </c>
      <c r="G10" s="90">
        <v>15</v>
      </c>
      <c r="H10" s="90">
        <v>14</v>
      </c>
      <c r="I10" s="60"/>
      <c r="M10" s="61" t="str">
        <f t="shared" si="0"/>
        <v>Burlington</v>
      </c>
      <c r="N10" s="29" t="str">
        <f t="shared" si="0"/>
        <v>south</v>
      </c>
      <c r="O10" s="29">
        <f t="shared" si="0"/>
        <v>93</v>
      </c>
      <c r="P10" s="29">
        <f t="shared" si="0"/>
        <v>36456162</v>
      </c>
      <c r="Q10" s="29">
        <f t="shared" si="0"/>
        <v>392001.7419354839</v>
      </c>
      <c r="R10" s="29">
        <f t="shared" si="0"/>
        <v>354975</v>
      </c>
      <c r="S10" s="96">
        <f t="shared" si="1"/>
        <v>15</v>
      </c>
      <c r="T10" s="96">
        <f t="shared" si="2"/>
        <v>14</v>
      </c>
    </row>
    <row r="11" spans="1:20" ht="15">
      <c r="A11" s="89" t="s">
        <v>18</v>
      </c>
      <c r="B11" s="89" t="s">
        <v>55</v>
      </c>
      <c r="C11" s="89">
        <v>45</v>
      </c>
      <c r="D11" s="89">
        <v>12166125</v>
      </c>
      <c r="E11" s="89">
        <v>270358.3333333333</v>
      </c>
      <c r="F11" s="89">
        <v>250371</v>
      </c>
      <c r="G11" s="90">
        <v>19</v>
      </c>
      <c r="H11" s="90">
        <v>19</v>
      </c>
      <c r="I11" s="60"/>
      <c r="M11" s="61" t="str">
        <f t="shared" si="0"/>
        <v>Camden</v>
      </c>
      <c r="N11" s="29" t="str">
        <f t="shared" si="0"/>
        <v>south</v>
      </c>
      <c r="O11" s="29">
        <f t="shared" si="0"/>
        <v>45</v>
      </c>
      <c r="P11" s="29">
        <f t="shared" si="0"/>
        <v>12166125</v>
      </c>
      <c r="Q11" s="29">
        <f t="shared" si="0"/>
        <v>270358.3333333333</v>
      </c>
      <c r="R11" s="29">
        <f t="shared" si="0"/>
        <v>250371</v>
      </c>
      <c r="S11" s="96">
        <f t="shared" si="1"/>
        <v>19</v>
      </c>
      <c r="T11" s="96">
        <f t="shared" si="2"/>
        <v>19</v>
      </c>
    </row>
    <row r="12" spans="1:20" ht="15">
      <c r="A12" s="89" t="s">
        <v>19</v>
      </c>
      <c r="B12" s="89" t="s">
        <v>55</v>
      </c>
      <c r="C12" s="89">
        <v>81</v>
      </c>
      <c r="D12" s="89">
        <v>56811122</v>
      </c>
      <c r="E12" s="89">
        <v>701371.8765432099</v>
      </c>
      <c r="F12" s="89">
        <v>499000</v>
      </c>
      <c r="G12" s="90">
        <v>4</v>
      </c>
      <c r="H12" s="90">
        <v>9</v>
      </c>
      <c r="I12" s="60"/>
      <c r="M12" s="61" t="str">
        <f t="shared" si="0"/>
        <v>Cape May</v>
      </c>
      <c r="N12" s="29" t="str">
        <f t="shared" si="0"/>
        <v>south</v>
      </c>
      <c r="O12" s="29">
        <f t="shared" si="0"/>
        <v>81</v>
      </c>
      <c r="P12" s="29">
        <f t="shared" si="0"/>
        <v>56811122</v>
      </c>
      <c r="Q12" s="29">
        <f t="shared" si="0"/>
        <v>701371.8765432099</v>
      </c>
      <c r="R12" s="29">
        <f t="shared" si="0"/>
        <v>499000</v>
      </c>
      <c r="S12" s="96">
        <f t="shared" si="1"/>
        <v>4</v>
      </c>
      <c r="T12" s="96">
        <f t="shared" si="2"/>
        <v>9</v>
      </c>
    </row>
    <row r="13" spans="1:20" ht="15">
      <c r="A13" s="89" t="s">
        <v>20</v>
      </c>
      <c r="B13" s="89" t="s">
        <v>55</v>
      </c>
      <c r="C13" s="89">
        <v>6</v>
      </c>
      <c r="D13" s="89">
        <v>1475412</v>
      </c>
      <c r="E13" s="89">
        <v>245902</v>
      </c>
      <c r="F13" s="89">
        <v>189750</v>
      </c>
      <c r="G13" s="90">
        <v>20</v>
      </c>
      <c r="H13" s="90">
        <v>21</v>
      </c>
      <c r="I13" s="60"/>
      <c r="M13" s="61" t="str">
        <f t="shared" si="0"/>
        <v>Cumberland</v>
      </c>
      <c r="N13" s="29" t="str">
        <f t="shared" si="0"/>
        <v>south</v>
      </c>
      <c r="O13" s="29">
        <f t="shared" si="0"/>
        <v>6</v>
      </c>
      <c r="P13" s="29">
        <f t="shared" si="0"/>
        <v>1475412</v>
      </c>
      <c r="Q13" s="29">
        <f t="shared" si="0"/>
        <v>245902</v>
      </c>
      <c r="R13" s="29">
        <f t="shared" si="0"/>
        <v>189750</v>
      </c>
      <c r="S13" s="96">
        <f t="shared" si="1"/>
        <v>20</v>
      </c>
      <c r="T13" s="96">
        <f t="shared" si="2"/>
        <v>21</v>
      </c>
    </row>
    <row r="14" spans="1:20" ht="15">
      <c r="A14" s="89" t="s">
        <v>21</v>
      </c>
      <c r="B14" s="89" t="s">
        <v>56</v>
      </c>
      <c r="C14" s="89">
        <v>56</v>
      </c>
      <c r="D14" s="89">
        <v>38379725</v>
      </c>
      <c r="E14" s="89">
        <v>685352.2321428572</v>
      </c>
      <c r="F14" s="89">
        <v>540000</v>
      </c>
      <c r="G14" s="90">
        <v>5</v>
      </c>
      <c r="H14" s="90">
        <v>8</v>
      </c>
      <c r="I14" s="60"/>
      <c r="M14" s="61" t="str">
        <f t="shared" si="0"/>
        <v>Essex</v>
      </c>
      <c r="N14" s="29" t="str">
        <f t="shared" si="0"/>
        <v>north</v>
      </c>
      <c r="O14" s="29">
        <f t="shared" si="0"/>
        <v>56</v>
      </c>
      <c r="P14" s="29">
        <f t="shared" si="0"/>
        <v>38379725</v>
      </c>
      <c r="Q14" s="29">
        <f t="shared" si="0"/>
        <v>685352.2321428572</v>
      </c>
      <c r="R14" s="29">
        <f t="shared" si="0"/>
        <v>540000</v>
      </c>
      <c r="S14" s="96">
        <f t="shared" si="1"/>
        <v>5</v>
      </c>
      <c r="T14" s="96">
        <f t="shared" si="2"/>
        <v>8</v>
      </c>
    </row>
    <row r="15" spans="1:20" ht="15">
      <c r="A15" s="89" t="s">
        <v>22</v>
      </c>
      <c r="B15" s="89" t="s">
        <v>55</v>
      </c>
      <c r="C15" s="89">
        <v>105</v>
      </c>
      <c r="D15" s="89">
        <v>29271277</v>
      </c>
      <c r="E15" s="89">
        <v>278774.06666666665</v>
      </c>
      <c r="F15" s="89">
        <v>258690</v>
      </c>
      <c r="G15" s="90">
        <v>18</v>
      </c>
      <c r="H15" s="90">
        <v>18</v>
      </c>
      <c r="I15" s="60"/>
      <c r="M15" s="61" t="str">
        <f t="shared" si="0"/>
        <v>Gloucester</v>
      </c>
      <c r="N15" s="29" t="str">
        <f t="shared" si="0"/>
        <v>south</v>
      </c>
      <c r="O15" s="29">
        <f t="shared" si="0"/>
        <v>105</v>
      </c>
      <c r="P15" s="29">
        <f t="shared" si="0"/>
        <v>29271277</v>
      </c>
      <c r="Q15" s="29">
        <f t="shared" si="0"/>
        <v>278774.06666666665</v>
      </c>
      <c r="R15" s="29">
        <f t="shared" si="0"/>
        <v>258690</v>
      </c>
      <c r="S15" s="96">
        <f t="shared" si="1"/>
        <v>18</v>
      </c>
      <c r="T15" s="96">
        <f t="shared" si="2"/>
        <v>18</v>
      </c>
    </row>
    <row r="16" spans="1:20" ht="15">
      <c r="A16" s="89" t="s">
        <v>23</v>
      </c>
      <c r="B16" s="89" t="s">
        <v>56</v>
      </c>
      <c r="C16" s="89">
        <v>63</v>
      </c>
      <c r="D16" s="89">
        <v>35946200</v>
      </c>
      <c r="E16" s="89">
        <v>570574.6031746032</v>
      </c>
      <c r="F16" s="89">
        <v>559000</v>
      </c>
      <c r="G16" s="90">
        <v>9</v>
      </c>
      <c r="H16" s="90">
        <v>6</v>
      </c>
      <c r="I16" s="60"/>
      <c r="M16" s="61" t="str">
        <f t="shared" si="0"/>
        <v>Hudson</v>
      </c>
      <c r="N16" s="29" t="str">
        <f t="shared" si="0"/>
        <v>north</v>
      </c>
      <c r="O16" s="29">
        <f t="shared" si="0"/>
        <v>63</v>
      </c>
      <c r="P16" s="29">
        <f t="shared" si="0"/>
        <v>35946200</v>
      </c>
      <c r="Q16" s="29">
        <f t="shared" si="0"/>
        <v>570574.6031746032</v>
      </c>
      <c r="R16" s="29">
        <f t="shared" si="0"/>
        <v>559000</v>
      </c>
      <c r="S16" s="96">
        <f t="shared" si="1"/>
        <v>9</v>
      </c>
      <c r="T16" s="96">
        <f t="shared" si="2"/>
        <v>6</v>
      </c>
    </row>
    <row r="17" spans="1:20" ht="15">
      <c r="A17" s="89" t="s">
        <v>24</v>
      </c>
      <c r="B17" s="89" t="s">
        <v>57</v>
      </c>
      <c r="C17" s="89">
        <v>21</v>
      </c>
      <c r="D17" s="89">
        <v>12998284</v>
      </c>
      <c r="E17" s="89">
        <v>618965.9047619047</v>
      </c>
      <c r="F17" s="89">
        <v>595000</v>
      </c>
      <c r="G17" s="90">
        <v>7</v>
      </c>
      <c r="H17" s="90">
        <v>4</v>
      </c>
      <c r="I17" s="60"/>
      <c r="M17" s="61" t="str">
        <f t="shared" si="0"/>
        <v>Hunterdon</v>
      </c>
      <c r="N17" s="29" t="str">
        <f t="shared" si="0"/>
        <v>central</v>
      </c>
      <c r="O17" s="29">
        <f t="shared" si="0"/>
        <v>21</v>
      </c>
      <c r="P17" s="29">
        <f t="shared" si="0"/>
        <v>12998284</v>
      </c>
      <c r="Q17" s="29">
        <f t="shared" si="0"/>
        <v>618965.9047619047</v>
      </c>
      <c r="R17" s="29">
        <f t="shared" si="0"/>
        <v>595000</v>
      </c>
      <c r="S17" s="96">
        <f t="shared" si="1"/>
        <v>7</v>
      </c>
      <c r="T17" s="96">
        <f t="shared" si="2"/>
        <v>4</v>
      </c>
    </row>
    <row r="18" spans="1:20" ht="15">
      <c r="A18" s="89" t="s">
        <v>26</v>
      </c>
      <c r="B18" s="89" t="s">
        <v>57</v>
      </c>
      <c r="C18" s="89">
        <v>32</v>
      </c>
      <c r="D18" s="89">
        <v>19431850</v>
      </c>
      <c r="E18" s="89">
        <v>607245.3125</v>
      </c>
      <c r="F18" s="89">
        <v>560864</v>
      </c>
      <c r="G18" s="90">
        <v>8</v>
      </c>
      <c r="H18" s="90">
        <v>5</v>
      </c>
      <c r="I18" s="60"/>
      <c r="M18" s="61" t="str">
        <f t="shared" si="0"/>
        <v>Mercer</v>
      </c>
      <c r="N18" s="29" t="str">
        <f t="shared" si="0"/>
        <v>central</v>
      </c>
      <c r="O18" s="29">
        <f t="shared" si="0"/>
        <v>32</v>
      </c>
      <c r="P18" s="29">
        <f t="shared" si="0"/>
        <v>19431850</v>
      </c>
      <c r="Q18" s="29">
        <f t="shared" si="0"/>
        <v>607245.3125</v>
      </c>
      <c r="R18" s="29">
        <f t="shared" si="0"/>
        <v>560864</v>
      </c>
      <c r="S18" s="96">
        <f t="shared" si="1"/>
        <v>8</v>
      </c>
      <c r="T18" s="96">
        <f t="shared" si="2"/>
        <v>5</v>
      </c>
    </row>
    <row r="19" spans="1:20" ht="15">
      <c r="A19" s="89" t="s">
        <v>27</v>
      </c>
      <c r="B19" s="89" t="s">
        <v>57</v>
      </c>
      <c r="C19" s="89">
        <v>199</v>
      </c>
      <c r="D19" s="89">
        <v>96587037</v>
      </c>
      <c r="E19" s="89">
        <v>485361.99497487437</v>
      </c>
      <c r="F19" s="89">
        <v>484900</v>
      </c>
      <c r="G19" s="90">
        <v>10</v>
      </c>
      <c r="H19" s="90">
        <v>10</v>
      </c>
      <c r="I19" s="60"/>
      <c r="M19" s="61" t="str">
        <f t="shared" si="0"/>
        <v>Middlesex</v>
      </c>
      <c r="N19" s="29" t="str">
        <f t="shared" si="0"/>
        <v>central</v>
      </c>
      <c r="O19" s="29">
        <f t="shared" si="0"/>
        <v>199</v>
      </c>
      <c r="P19" s="29">
        <f t="shared" si="0"/>
        <v>96587037</v>
      </c>
      <c r="Q19" s="29">
        <f t="shared" si="0"/>
        <v>485361.99497487437</v>
      </c>
      <c r="R19" s="29">
        <f t="shared" si="0"/>
        <v>484900</v>
      </c>
      <c r="S19" s="96">
        <f t="shared" si="1"/>
        <v>10</v>
      </c>
      <c r="T19" s="96">
        <f t="shared" si="2"/>
        <v>10</v>
      </c>
    </row>
    <row r="20" spans="1:20" ht="15">
      <c r="A20" s="89" t="s">
        <v>28</v>
      </c>
      <c r="B20" s="89" t="s">
        <v>57</v>
      </c>
      <c r="C20" s="89">
        <v>233</v>
      </c>
      <c r="D20" s="89">
        <v>108721709</v>
      </c>
      <c r="E20" s="89">
        <v>466616.77682403434</v>
      </c>
      <c r="F20" s="89">
        <v>316538</v>
      </c>
      <c r="G20" s="90">
        <v>11</v>
      </c>
      <c r="H20" s="90">
        <v>16</v>
      </c>
      <c r="I20" s="60"/>
      <c r="M20" s="61" t="str">
        <f t="shared" si="0"/>
        <v>Monmouth</v>
      </c>
      <c r="N20" s="29" t="str">
        <f t="shared" si="0"/>
        <v>central</v>
      </c>
      <c r="O20" s="29">
        <f t="shared" si="0"/>
        <v>233</v>
      </c>
      <c r="P20" s="29">
        <f t="shared" si="0"/>
        <v>108721709</v>
      </c>
      <c r="Q20" s="29">
        <f t="shared" si="0"/>
        <v>466616.77682403434</v>
      </c>
      <c r="R20" s="29">
        <f t="shared" si="0"/>
        <v>316538</v>
      </c>
      <c r="S20" s="96">
        <f t="shared" si="1"/>
        <v>11</v>
      </c>
      <c r="T20" s="96">
        <f t="shared" si="2"/>
        <v>16</v>
      </c>
    </row>
    <row r="21" spans="1:20" ht="15">
      <c r="A21" s="89" t="s">
        <v>29</v>
      </c>
      <c r="B21" s="89" t="s">
        <v>56</v>
      </c>
      <c r="C21" s="89">
        <v>80</v>
      </c>
      <c r="D21" s="89">
        <v>68457341</v>
      </c>
      <c r="E21" s="89">
        <v>855716.7625</v>
      </c>
      <c r="F21" s="89">
        <v>731250</v>
      </c>
      <c r="G21" s="90">
        <v>2</v>
      </c>
      <c r="H21" s="90">
        <v>2</v>
      </c>
      <c r="I21" s="60"/>
      <c r="M21" s="61" t="str">
        <f t="shared" si="0"/>
        <v>Morris</v>
      </c>
      <c r="N21" s="29" t="str">
        <f t="shared" si="0"/>
        <v>north</v>
      </c>
      <c r="O21" s="29">
        <f t="shared" si="0"/>
        <v>80</v>
      </c>
      <c r="P21" s="29">
        <f t="shared" si="0"/>
        <v>68457341</v>
      </c>
      <c r="Q21" s="29">
        <f t="shared" si="0"/>
        <v>855716.7625</v>
      </c>
      <c r="R21" s="29">
        <f t="shared" si="0"/>
        <v>731250</v>
      </c>
      <c r="S21" s="96">
        <f t="shared" si="1"/>
        <v>2</v>
      </c>
      <c r="T21" s="96">
        <f t="shared" si="2"/>
        <v>2</v>
      </c>
    </row>
    <row r="22" spans="1:20" ht="15">
      <c r="A22" s="89" t="s">
        <v>30</v>
      </c>
      <c r="B22" s="89" t="s">
        <v>57</v>
      </c>
      <c r="C22" s="89">
        <v>474</v>
      </c>
      <c r="D22" s="89">
        <v>193074039</v>
      </c>
      <c r="E22" s="89">
        <v>407329.19620253163</v>
      </c>
      <c r="F22" s="89">
        <v>373972</v>
      </c>
      <c r="G22" s="90">
        <v>14</v>
      </c>
      <c r="H22" s="90">
        <v>13</v>
      </c>
      <c r="I22" s="60"/>
      <c r="M22" s="61" t="str">
        <f t="shared" si="0"/>
        <v>Ocean</v>
      </c>
      <c r="N22" s="29" t="str">
        <f t="shared" si="0"/>
        <v>central</v>
      </c>
      <c r="O22" s="29">
        <f t="shared" si="0"/>
        <v>474</v>
      </c>
      <c r="P22" s="29">
        <f t="shared" si="0"/>
        <v>193074039</v>
      </c>
      <c r="Q22" s="29">
        <f t="shared" si="0"/>
        <v>407329.19620253163</v>
      </c>
      <c r="R22" s="29">
        <f t="shared" si="0"/>
        <v>373972</v>
      </c>
      <c r="S22" s="96">
        <f t="shared" si="1"/>
        <v>14</v>
      </c>
      <c r="T22" s="96">
        <f t="shared" si="2"/>
        <v>13</v>
      </c>
    </row>
    <row r="23" spans="1:20" ht="15">
      <c r="A23" s="89" t="s">
        <v>31</v>
      </c>
      <c r="B23" s="89" t="s">
        <v>56</v>
      </c>
      <c r="C23" s="89">
        <v>40</v>
      </c>
      <c r="D23" s="89">
        <v>17904773</v>
      </c>
      <c r="E23" s="89">
        <v>447619.325</v>
      </c>
      <c r="F23" s="89">
        <v>427127</v>
      </c>
      <c r="G23" s="90">
        <v>13</v>
      </c>
      <c r="H23" s="90">
        <v>12</v>
      </c>
      <c r="I23" s="60"/>
      <c r="M23" s="61" t="str">
        <f t="shared" si="0"/>
        <v>Passaic</v>
      </c>
      <c r="N23" s="29" t="str">
        <f t="shared" si="0"/>
        <v>north</v>
      </c>
      <c r="O23" s="29">
        <f t="shared" si="0"/>
        <v>40</v>
      </c>
      <c r="P23" s="29">
        <f t="shared" si="0"/>
        <v>17904773</v>
      </c>
      <c r="Q23" s="29">
        <f t="shared" si="0"/>
        <v>447619.325</v>
      </c>
      <c r="R23" s="29">
        <f t="shared" si="0"/>
        <v>427127</v>
      </c>
      <c r="S23" s="96">
        <f t="shared" si="1"/>
        <v>13</v>
      </c>
      <c r="T23" s="96">
        <f t="shared" si="2"/>
        <v>12</v>
      </c>
    </row>
    <row r="24" spans="1:20" ht="15">
      <c r="A24" s="89" t="s">
        <v>32</v>
      </c>
      <c r="B24" s="89" t="s">
        <v>55</v>
      </c>
      <c r="C24" s="89">
        <v>5</v>
      </c>
      <c r="D24" s="89">
        <v>1142913</v>
      </c>
      <c r="E24" s="89">
        <v>228582.6</v>
      </c>
      <c r="F24" s="89">
        <v>205000</v>
      </c>
      <c r="G24" s="90">
        <v>21</v>
      </c>
      <c r="H24" s="90">
        <v>20</v>
      </c>
      <c r="I24" s="60"/>
      <c r="M24" s="61" t="str">
        <f aca="true" t="shared" si="3" ref="M24:R30">A24</f>
        <v>Salem</v>
      </c>
      <c r="N24" s="29" t="str">
        <f t="shared" si="3"/>
        <v>south</v>
      </c>
      <c r="O24" s="29">
        <f t="shared" si="3"/>
        <v>5</v>
      </c>
      <c r="P24" s="29">
        <f t="shared" si="3"/>
        <v>1142913</v>
      </c>
      <c r="Q24" s="29">
        <f t="shared" si="3"/>
        <v>228582.6</v>
      </c>
      <c r="R24" s="29">
        <f t="shared" si="3"/>
        <v>205000</v>
      </c>
      <c r="S24" s="96">
        <f t="shared" si="1"/>
        <v>21</v>
      </c>
      <c r="T24" s="96">
        <f t="shared" si="2"/>
        <v>20</v>
      </c>
    </row>
    <row r="25" spans="1:20" ht="15">
      <c r="A25" s="89" t="s">
        <v>33</v>
      </c>
      <c r="B25" s="89" t="s">
        <v>57</v>
      </c>
      <c r="C25" s="89">
        <v>106</v>
      </c>
      <c r="D25" s="89">
        <v>65695992</v>
      </c>
      <c r="E25" s="89">
        <v>619773.5094339623</v>
      </c>
      <c r="F25" s="89">
        <v>551698.5</v>
      </c>
      <c r="G25" s="90">
        <v>6</v>
      </c>
      <c r="H25" s="90">
        <v>7</v>
      </c>
      <c r="I25" s="60"/>
      <c r="M25" s="61" t="str">
        <f t="shared" si="3"/>
        <v>Somerset</v>
      </c>
      <c r="N25" s="29" t="str">
        <f t="shared" si="3"/>
        <v>central</v>
      </c>
      <c r="O25" s="29">
        <f t="shared" si="3"/>
        <v>106</v>
      </c>
      <c r="P25" s="29">
        <f t="shared" si="3"/>
        <v>65695992</v>
      </c>
      <c r="Q25" s="29">
        <f t="shared" si="3"/>
        <v>619773.5094339623</v>
      </c>
      <c r="R25" s="29">
        <f t="shared" si="3"/>
        <v>551698.5</v>
      </c>
      <c r="S25" s="96">
        <f t="shared" si="1"/>
        <v>6</v>
      </c>
      <c r="T25" s="96">
        <f t="shared" si="2"/>
        <v>7</v>
      </c>
    </row>
    <row r="26" spans="1:20" ht="15">
      <c r="A26" s="89" t="s">
        <v>34</v>
      </c>
      <c r="B26" s="89" t="s">
        <v>56</v>
      </c>
      <c r="C26" s="89">
        <v>14</v>
      </c>
      <c r="D26" s="89">
        <v>5403841</v>
      </c>
      <c r="E26" s="89">
        <v>385988.64285714284</v>
      </c>
      <c r="F26" s="89">
        <v>437449</v>
      </c>
      <c r="G26" s="90">
        <v>16</v>
      </c>
      <c r="H26" s="90">
        <v>11</v>
      </c>
      <c r="I26" s="60"/>
      <c r="M26" s="61" t="str">
        <f t="shared" si="3"/>
        <v>Sussex</v>
      </c>
      <c r="N26" s="29" t="str">
        <f t="shared" si="3"/>
        <v>north</v>
      </c>
      <c r="O26" s="29">
        <f t="shared" si="3"/>
        <v>14</v>
      </c>
      <c r="P26" s="29">
        <f t="shared" si="3"/>
        <v>5403841</v>
      </c>
      <c r="Q26" s="29">
        <f t="shared" si="3"/>
        <v>385988.64285714284</v>
      </c>
      <c r="R26" s="29">
        <f t="shared" si="3"/>
        <v>437449</v>
      </c>
      <c r="S26" s="96">
        <f t="shared" si="1"/>
        <v>16</v>
      </c>
      <c r="T26" s="96">
        <f t="shared" si="2"/>
        <v>11</v>
      </c>
    </row>
    <row r="27" spans="1:20" ht="15">
      <c r="A27" s="89" t="s">
        <v>35</v>
      </c>
      <c r="B27" s="89" t="s">
        <v>56</v>
      </c>
      <c r="C27" s="89">
        <v>51</v>
      </c>
      <c r="D27" s="89">
        <v>45369389</v>
      </c>
      <c r="E27" s="89">
        <v>889595.8627450981</v>
      </c>
      <c r="F27" s="89">
        <v>800000</v>
      </c>
      <c r="G27" s="90">
        <v>1</v>
      </c>
      <c r="H27" s="90">
        <v>1</v>
      </c>
      <c r="I27" s="60"/>
      <c r="M27" s="61" t="str">
        <f t="shared" si="3"/>
        <v>Union</v>
      </c>
      <c r="N27" s="29" t="str">
        <f t="shared" si="3"/>
        <v>north</v>
      </c>
      <c r="O27" s="29">
        <f t="shared" si="3"/>
        <v>51</v>
      </c>
      <c r="P27" s="29">
        <f t="shared" si="3"/>
        <v>45369389</v>
      </c>
      <c r="Q27" s="29">
        <f t="shared" si="3"/>
        <v>889595.8627450981</v>
      </c>
      <c r="R27" s="29">
        <f t="shared" si="3"/>
        <v>800000</v>
      </c>
      <c r="S27" s="96">
        <f t="shared" si="1"/>
        <v>1</v>
      </c>
      <c r="T27" s="96">
        <f t="shared" si="2"/>
        <v>1</v>
      </c>
    </row>
    <row r="28" spans="1:20" ht="15">
      <c r="A28" s="89" t="s">
        <v>36</v>
      </c>
      <c r="B28" s="89" t="s">
        <v>56</v>
      </c>
      <c r="C28" s="89">
        <v>11</v>
      </c>
      <c r="D28" s="89">
        <v>3667585</v>
      </c>
      <c r="E28" s="89">
        <v>333416.8181818182</v>
      </c>
      <c r="F28" s="89">
        <v>346710</v>
      </c>
      <c r="G28" s="90">
        <v>17</v>
      </c>
      <c r="H28" s="90">
        <v>15</v>
      </c>
      <c r="I28" s="60"/>
      <c r="M28" s="61" t="str">
        <f t="shared" si="3"/>
        <v>Warren</v>
      </c>
      <c r="N28" s="29" t="str">
        <f t="shared" si="3"/>
        <v>north</v>
      </c>
      <c r="O28" s="29">
        <f t="shared" si="3"/>
        <v>11</v>
      </c>
      <c r="P28" s="29">
        <f t="shared" si="3"/>
        <v>3667585</v>
      </c>
      <c r="Q28" s="29">
        <f t="shared" si="3"/>
        <v>333416.8181818182</v>
      </c>
      <c r="R28" s="29">
        <f t="shared" si="3"/>
        <v>346710</v>
      </c>
      <c r="S28" s="96">
        <f t="shared" si="1"/>
        <v>17</v>
      </c>
      <c r="T28" s="96">
        <f t="shared" si="2"/>
        <v>15</v>
      </c>
    </row>
    <row r="29" spans="1:20" ht="15">
      <c r="A29" s="89"/>
      <c r="B29" s="116"/>
      <c r="C29" s="116"/>
      <c r="D29" s="116"/>
      <c r="E29" s="116"/>
      <c r="F29" s="116"/>
      <c r="G29" s="116"/>
      <c r="H29" s="116"/>
      <c r="I29" s="60"/>
      <c r="M29" s="61"/>
      <c r="N29" s="62"/>
      <c r="O29" s="62"/>
      <c r="P29" s="62"/>
      <c r="Q29" s="62"/>
      <c r="R29" s="62"/>
      <c r="S29" s="62"/>
      <c r="T29" s="63"/>
    </row>
    <row r="30" spans="1:20" ht="15">
      <c r="A30" s="117" t="s">
        <v>38</v>
      </c>
      <c r="B30" s="118"/>
      <c r="C30" s="117">
        <v>1916</v>
      </c>
      <c r="D30" s="119">
        <v>983629102</v>
      </c>
      <c r="E30" s="119">
        <v>513376.3580375783</v>
      </c>
      <c r="F30" s="119">
        <v>397985</v>
      </c>
      <c r="G30" s="116"/>
      <c r="H30" s="116"/>
      <c r="I30" s="60"/>
      <c r="M30" s="64" t="str">
        <f t="shared" si="3"/>
        <v>New Jersey</v>
      </c>
      <c r="N30" s="65"/>
      <c r="O30" s="66">
        <f>C30</f>
        <v>1916</v>
      </c>
      <c r="P30" s="67">
        <f>D30</f>
        <v>983629102</v>
      </c>
      <c r="Q30" s="67">
        <f>E30</f>
        <v>513376.3580375783</v>
      </c>
      <c r="R30" s="67">
        <f>F30</f>
        <v>397985</v>
      </c>
      <c r="S30" s="62"/>
      <c r="T30" s="63"/>
    </row>
    <row r="31" spans="7:20" ht="15.75" thickBot="1">
      <c r="G31" s="7"/>
      <c r="H31" s="7"/>
      <c r="M31" s="48"/>
      <c r="N31" s="49"/>
      <c r="O31" s="49"/>
      <c r="P31" s="49"/>
      <c r="Q31" s="49"/>
      <c r="R31" s="49"/>
      <c r="S31" s="49"/>
      <c r="T31" s="50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2" ht="15.75">
      <c r="A1" s="4" t="s">
        <v>0</v>
      </c>
      <c r="B1" s="4"/>
    </row>
    <row r="2" spans="1:3" ht="15">
      <c r="A2" s="5" t="s">
        <v>58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10">
        <v>111</v>
      </c>
      <c r="D7" s="110">
        <v>58452593</v>
      </c>
      <c r="E7" s="111">
        <v>526599.9369369369</v>
      </c>
      <c r="F7" s="111">
        <v>333915</v>
      </c>
      <c r="G7" s="112">
        <v>12</v>
      </c>
      <c r="H7" s="136">
        <v>16</v>
      </c>
    </row>
    <row r="8" spans="1:8" ht="15">
      <c r="A8" s="12" t="s">
        <v>15</v>
      </c>
      <c r="B8" s="13" t="s">
        <v>16</v>
      </c>
      <c r="C8" s="89">
        <v>161</v>
      </c>
      <c r="D8" s="89">
        <v>120533663</v>
      </c>
      <c r="E8" s="89">
        <v>748656.2919254658</v>
      </c>
      <c r="F8" s="89">
        <v>640000</v>
      </c>
      <c r="G8" s="90">
        <v>3</v>
      </c>
      <c r="H8" s="91">
        <v>3</v>
      </c>
    </row>
    <row r="9" spans="1:8" ht="15">
      <c r="A9" s="12" t="s">
        <v>17</v>
      </c>
      <c r="B9" s="13" t="s">
        <v>14</v>
      </c>
      <c r="C9" s="89">
        <v>122</v>
      </c>
      <c r="D9" s="89">
        <v>49547566</v>
      </c>
      <c r="E9" s="89">
        <v>406127.59016393445</v>
      </c>
      <c r="F9" s="89">
        <v>362153</v>
      </c>
      <c r="G9" s="90">
        <v>15</v>
      </c>
      <c r="H9" s="91">
        <v>13</v>
      </c>
    </row>
    <row r="10" spans="1:8" ht="15">
      <c r="A10" s="12" t="s">
        <v>18</v>
      </c>
      <c r="B10" s="13" t="s">
        <v>14</v>
      </c>
      <c r="C10" s="89">
        <v>72</v>
      </c>
      <c r="D10" s="89">
        <v>21445472</v>
      </c>
      <c r="E10" s="89">
        <v>297853.77777777775</v>
      </c>
      <c r="F10" s="89">
        <v>258500</v>
      </c>
      <c r="G10" s="90">
        <v>20</v>
      </c>
      <c r="H10" s="91">
        <v>20</v>
      </c>
    </row>
    <row r="11" spans="1:8" ht="15">
      <c r="A11" s="12" t="s">
        <v>19</v>
      </c>
      <c r="B11" s="13" t="s">
        <v>14</v>
      </c>
      <c r="C11" s="89">
        <v>225</v>
      </c>
      <c r="D11" s="89">
        <v>131008286</v>
      </c>
      <c r="E11" s="89">
        <v>582259.0488888889</v>
      </c>
      <c r="F11" s="89">
        <v>500000</v>
      </c>
      <c r="G11" s="90">
        <v>8</v>
      </c>
      <c r="H11" s="91">
        <v>9</v>
      </c>
    </row>
    <row r="12" spans="1:8" ht="15">
      <c r="A12" s="12" t="s">
        <v>20</v>
      </c>
      <c r="B12" s="13" t="s">
        <v>14</v>
      </c>
      <c r="C12" s="89">
        <v>19</v>
      </c>
      <c r="D12" s="89">
        <v>3903600</v>
      </c>
      <c r="E12" s="89">
        <v>205452.63157894736</v>
      </c>
      <c r="F12" s="89">
        <v>185000</v>
      </c>
      <c r="G12" s="90">
        <v>21</v>
      </c>
      <c r="H12" s="91">
        <v>21</v>
      </c>
    </row>
    <row r="13" spans="1:8" ht="15">
      <c r="A13" s="12" t="s">
        <v>21</v>
      </c>
      <c r="B13" s="13" t="s">
        <v>16</v>
      </c>
      <c r="C13" s="89">
        <v>61</v>
      </c>
      <c r="D13" s="89">
        <v>47951146</v>
      </c>
      <c r="E13" s="89">
        <v>786084.3606557377</v>
      </c>
      <c r="F13" s="89">
        <v>630000</v>
      </c>
      <c r="G13" s="90">
        <v>1</v>
      </c>
      <c r="H13" s="91">
        <v>4</v>
      </c>
    </row>
    <row r="14" spans="1:8" ht="15">
      <c r="A14" s="12" t="s">
        <v>22</v>
      </c>
      <c r="B14" s="13" t="s">
        <v>14</v>
      </c>
      <c r="C14" s="89">
        <v>102</v>
      </c>
      <c r="D14" s="89">
        <v>30822331</v>
      </c>
      <c r="E14" s="89">
        <v>302179.7156862745</v>
      </c>
      <c r="F14" s="89">
        <v>289280</v>
      </c>
      <c r="G14" s="90">
        <v>19</v>
      </c>
      <c r="H14" s="91">
        <v>18</v>
      </c>
    </row>
    <row r="15" spans="1:8" ht="15">
      <c r="A15" s="12" t="s">
        <v>23</v>
      </c>
      <c r="B15" s="13" t="s">
        <v>16</v>
      </c>
      <c r="C15" s="89">
        <v>90</v>
      </c>
      <c r="D15" s="89">
        <v>68400041</v>
      </c>
      <c r="E15" s="89">
        <v>760000.4555555555</v>
      </c>
      <c r="F15" s="89">
        <v>620000</v>
      </c>
      <c r="G15" s="90">
        <v>2</v>
      </c>
      <c r="H15" s="91">
        <v>5</v>
      </c>
    </row>
    <row r="16" spans="1:8" ht="15">
      <c r="A16" s="12" t="s">
        <v>24</v>
      </c>
      <c r="B16" s="13" t="s">
        <v>25</v>
      </c>
      <c r="C16" s="89">
        <v>18</v>
      </c>
      <c r="D16" s="89">
        <v>11968361</v>
      </c>
      <c r="E16" s="89">
        <v>664908.9444444445</v>
      </c>
      <c r="F16" s="89">
        <v>647450</v>
      </c>
      <c r="G16" s="90">
        <v>6</v>
      </c>
      <c r="H16" s="91">
        <v>2</v>
      </c>
    </row>
    <row r="17" spans="1:8" ht="15">
      <c r="A17" s="12" t="s">
        <v>26</v>
      </c>
      <c r="B17" s="13" t="s">
        <v>25</v>
      </c>
      <c r="C17" s="89">
        <v>43</v>
      </c>
      <c r="D17" s="89">
        <v>16419728</v>
      </c>
      <c r="E17" s="89">
        <v>381854.1395348837</v>
      </c>
      <c r="F17" s="89">
        <v>278175</v>
      </c>
      <c r="G17" s="90">
        <v>16</v>
      </c>
      <c r="H17" s="91">
        <v>19</v>
      </c>
    </row>
    <row r="18" spans="1:8" ht="15">
      <c r="A18" s="12" t="s">
        <v>27</v>
      </c>
      <c r="B18" s="13" t="s">
        <v>25</v>
      </c>
      <c r="C18" s="89">
        <v>216</v>
      </c>
      <c r="D18" s="89">
        <v>118435679</v>
      </c>
      <c r="E18" s="89">
        <v>548313.3287037037</v>
      </c>
      <c r="F18" s="89">
        <v>523400</v>
      </c>
      <c r="G18" s="90">
        <v>11</v>
      </c>
      <c r="H18" s="91">
        <v>8</v>
      </c>
    </row>
    <row r="19" spans="1:8" ht="15">
      <c r="A19" s="12" t="s">
        <v>28</v>
      </c>
      <c r="B19" s="13" t="s">
        <v>25</v>
      </c>
      <c r="C19" s="89">
        <v>258</v>
      </c>
      <c r="D19" s="89">
        <v>143381300</v>
      </c>
      <c r="E19" s="89">
        <v>555741.472868217</v>
      </c>
      <c r="F19" s="89">
        <v>400299</v>
      </c>
      <c r="G19" s="90">
        <v>10</v>
      </c>
      <c r="H19" s="91">
        <v>12</v>
      </c>
    </row>
    <row r="20" spans="1:8" ht="15">
      <c r="A20" s="12" t="s">
        <v>29</v>
      </c>
      <c r="B20" s="13" t="s">
        <v>16</v>
      </c>
      <c r="C20" s="89">
        <v>121</v>
      </c>
      <c r="D20" s="89">
        <v>83490745</v>
      </c>
      <c r="E20" s="89">
        <v>690006.1570247934</v>
      </c>
      <c r="F20" s="89">
        <v>598203</v>
      </c>
      <c r="G20" s="90">
        <v>5</v>
      </c>
      <c r="H20" s="91">
        <v>6</v>
      </c>
    </row>
    <row r="21" spans="1:8" ht="15">
      <c r="A21" s="12" t="s">
        <v>30</v>
      </c>
      <c r="B21" s="13" t="s">
        <v>25</v>
      </c>
      <c r="C21" s="89">
        <v>636</v>
      </c>
      <c r="D21" s="89">
        <v>268284317</v>
      </c>
      <c r="E21" s="89">
        <v>421830.68710691825</v>
      </c>
      <c r="F21" s="89">
        <v>355563</v>
      </c>
      <c r="G21" s="90">
        <v>13</v>
      </c>
      <c r="H21" s="91">
        <v>14</v>
      </c>
    </row>
    <row r="22" spans="1:8" ht="15">
      <c r="A22" s="12" t="s">
        <v>31</v>
      </c>
      <c r="B22" s="13" t="s">
        <v>16</v>
      </c>
      <c r="C22" s="89">
        <v>45</v>
      </c>
      <c r="D22" s="89">
        <v>18460327</v>
      </c>
      <c r="E22" s="89">
        <v>410229.4888888889</v>
      </c>
      <c r="F22" s="89">
        <v>450775</v>
      </c>
      <c r="G22" s="90">
        <v>14</v>
      </c>
      <c r="H22" s="91">
        <v>11</v>
      </c>
    </row>
    <row r="23" spans="1:8" ht="15">
      <c r="A23" s="12" t="s">
        <v>32</v>
      </c>
      <c r="B23" s="13" t="s">
        <v>14</v>
      </c>
      <c r="C23" s="89">
        <v>3</v>
      </c>
      <c r="D23" s="89">
        <v>1070018</v>
      </c>
      <c r="E23" s="89">
        <v>356672.6666666667</v>
      </c>
      <c r="F23" s="89">
        <v>320118</v>
      </c>
      <c r="G23" s="90">
        <v>17</v>
      </c>
      <c r="H23" s="91">
        <v>17</v>
      </c>
    </row>
    <row r="24" spans="1:8" ht="15">
      <c r="A24" s="12" t="s">
        <v>33</v>
      </c>
      <c r="B24" s="13" t="s">
        <v>25</v>
      </c>
      <c r="C24" s="89">
        <v>110</v>
      </c>
      <c r="D24" s="89">
        <v>71146690</v>
      </c>
      <c r="E24" s="89">
        <v>646788.0909090909</v>
      </c>
      <c r="F24" s="89">
        <v>588456</v>
      </c>
      <c r="G24" s="90">
        <v>7</v>
      </c>
      <c r="H24" s="91">
        <v>7</v>
      </c>
    </row>
    <row r="25" spans="1:8" ht="15">
      <c r="A25" s="12" t="s">
        <v>34</v>
      </c>
      <c r="B25" s="13" t="s">
        <v>16</v>
      </c>
      <c r="C25" s="89">
        <v>9</v>
      </c>
      <c r="D25" s="89">
        <v>5061721</v>
      </c>
      <c r="E25" s="89">
        <v>562413.4444444445</v>
      </c>
      <c r="F25" s="89">
        <v>465900</v>
      </c>
      <c r="G25" s="90">
        <v>9</v>
      </c>
      <c r="H25" s="91">
        <v>10</v>
      </c>
    </row>
    <row r="26" spans="1:8" ht="15">
      <c r="A26" s="12" t="s">
        <v>35</v>
      </c>
      <c r="B26" s="13" t="s">
        <v>16</v>
      </c>
      <c r="C26" s="89">
        <v>58</v>
      </c>
      <c r="D26" s="89">
        <v>42881603</v>
      </c>
      <c r="E26" s="89">
        <v>739337.9827586206</v>
      </c>
      <c r="F26" s="89">
        <v>727000</v>
      </c>
      <c r="G26" s="90">
        <v>4</v>
      </c>
      <c r="H26" s="91">
        <v>1</v>
      </c>
    </row>
    <row r="27" spans="1:8" ht="15">
      <c r="A27" s="12" t="s">
        <v>36</v>
      </c>
      <c r="B27" s="13" t="s">
        <v>16</v>
      </c>
      <c r="C27" s="89">
        <v>10</v>
      </c>
      <c r="D27" s="89">
        <v>3474277</v>
      </c>
      <c r="E27" s="89">
        <v>347427.7</v>
      </c>
      <c r="F27" s="89">
        <v>340500</v>
      </c>
      <c r="G27" s="90">
        <v>18</v>
      </c>
      <c r="H27" s="91">
        <v>15</v>
      </c>
    </row>
    <row r="28" spans="1:8" ht="15">
      <c r="A28" s="6"/>
      <c r="B28" s="6"/>
      <c r="C28" s="137"/>
      <c r="D28" s="137"/>
      <c r="E28" s="137"/>
      <c r="F28" s="138"/>
      <c r="G28" s="88"/>
      <c r="H28" s="88"/>
    </row>
    <row r="29" spans="1:8" ht="15">
      <c r="A29" s="18" t="s">
        <v>38</v>
      </c>
      <c r="B29" s="6"/>
      <c r="C29" s="117">
        <v>2490</v>
      </c>
      <c r="D29" s="119">
        <v>1316139464</v>
      </c>
      <c r="E29" s="119">
        <v>528570.0658634538</v>
      </c>
      <c r="F29" s="119">
        <v>426718</v>
      </c>
      <c r="G29" s="139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2" ht="15.75">
      <c r="A1" s="4" t="s">
        <v>0</v>
      </c>
      <c r="B1" s="4"/>
    </row>
    <row r="2" spans="1:3" ht="15">
      <c r="A2" s="5" t="s">
        <v>59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40">
        <v>97</v>
      </c>
      <c r="D7" s="111">
        <v>49705107</v>
      </c>
      <c r="E7" s="111">
        <v>512423.78350515466</v>
      </c>
      <c r="F7" s="141">
        <v>325675</v>
      </c>
      <c r="G7" s="112">
        <v>12</v>
      </c>
      <c r="H7" s="112">
        <v>17</v>
      </c>
    </row>
    <row r="8" spans="1:8" ht="15">
      <c r="A8" s="12" t="s">
        <v>15</v>
      </c>
      <c r="B8" s="13" t="s">
        <v>16</v>
      </c>
      <c r="C8" s="142">
        <v>177</v>
      </c>
      <c r="D8" s="89">
        <v>143002213</v>
      </c>
      <c r="E8" s="89">
        <v>807922.1073446327</v>
      </c>
      <c r="F8" s="87">
        <v>632500</v>
      </c>
      <c r="G8" s="90">
        <v>3</v>
      </c>
      <c r="H8" s="90">
        <v>3</v>
      </c>
    </row>
    <row r="9" spans="1:8" ht="15">
      <c r="A9" s="12" t="s">
        <v>17</v>
      </c>
      <c r="B9" s="13" t="s">
        <v>14</v>
      </c>
      <c r="C9" s="142">
        <v>134</v>
      </c>
      <c r="D9" s="89">
        <v>52946715</v>
      </c>
      <c r="E9" s="89">
        <v>395124.7388059702</v>
      </c>
      <c r="F9" s="87">
        <v>352461.5</v>
      </c>
      <c r="G9" s="90">
        <v>16</v>
      </c>
      <c r="H9" s="90">
        <v>16</v>
      </c>
    </row>
    <row r="10" spans="1:8" ht="15">
      <c r="A10" s="12" t="s">
        <v>18</v>
      </c>
      <c r="B10" s="13" t="s">
        <v>14</v>
      </c>
      <c r="C10" s="142">
        <v>66</v>
      </c>
      <c r="D10" s="89">
        <v>21381656</v>
      </c>
      <c r="E10" s="89">
        <v>323964.48484848486</v>
      </c>
      <c r="F10" s="89">
        <v>284974</v>
      </c>
      <c r="G10" s="90">
        <v>18</v>
      </c>
      <c r="H10" s="90">
        <v>18</v>
      </c>
    </row>
    <row r="11" spans="1:8" ht="15">
      <c r="A11" s="12" t="s">
        <v>19</v>
      </c>
      <c r="B11" s="13" t="s">
        <v>14</v>
      </c>
      <c r="C11" s="142">
        <v>140</v>
      </c>
      <c r="D11" s="89">
        <v>93978506</v>
      </c>
      <c r="E11" s="89">
        <v>671275.0428571429</v>
      </c>
      <c r="F11" s="89">
        <v>552250</v>
      </c>
      <c r="G11" s="90">
        <v>7</v>
      </c>
      <c r="H11" s="90">
        <v>8</v>
      </c>
    </row>
    <row r="12" spans="1:8" ht="15">
      <c r="A12" s="12" t="s">
        <v>20</v>
      </c>
      <c r="B12" s="13" t="s">
        <v>14</v>
      </c>
      <c r="C12" s="142">
        <v>14</v>
      </c>
      <c r="D12" s="89">
        <v>2642562</v>
      </c>
      <c r="E12" s="89">
        <v>188754.42857142858</v>
      </c>
      <c r="F12" s="89">
        <v>178827.5</v>
      </c>
      <c r="G12" s="90">
        <v>20</v>
      </c>
      <c r="H12" s="90">
        <v>20</v>
      </c>
    </row>
    <row r="13" spans="1:8" ht="15">
      <c r="A13" s="12" t="s">
        <v>21</v>
      </c>
      <c r="B13" s="13" t="s">
        <v>16</v>
      </c>
      <c r="C13" s="142">
        <v>64</v>
      </c>
      <c r="D13" s="89">
        <v>51962619</v>
      </c>
      <c r="E13" s="89">
        <v>811915.921875</v>
      </c>
      <c r="F13" s="89">
        <v>581225</v>
      </c>
      <c r="G13" s="90">
        <v>2</v>
      </c>
      <c r="H13" s="90">
        <v>6</v>
      </c>
    </row>
    <row r="14" spans="1:8" ht="15">
      <c r="A14" s="12" t="s">
        <v>22</v>
      </c>
      <c r="B14" s="13" t="s">
        <v>14</v>
      </c>
      <c r="C14" s="142">
        <v>116</v>
      </c>
      <c r="D14" s="89">
        <v>34091667</v>
      </c>
      <c r="E14" s="89">
        <v>293893.6810344828</v>
      </c>
      <c r="F14" s="89">
        <v>277099.5</v>
      </c>
      <c r="G14" s="90">
        <v>19</v>
      </c>
      <c r="H14" s="90">
        <v>19</v>
      </c>
    </row>
    <row r="15" spans="1:8" ht="15">
      <c r="A15" s="12" t="s">
        <v>23</v>
      </c>
      <c r="B15" s="13" t="s">
        <v>16</v>
      </c>
      <c r="C15" s="142">
        <v>89</v>
      </c>
      <c r="D15" s="89">
        <v>70518979</v>
      </c>
      <c r="E15" s="89">
        <v>792348.0786516854</v>
      </c>
      <c r="F15" s="89">
        <v>600000</v>
      </c>
      <c r="G15" s="90">
        <v>4</v>
      </c>
      <c r="H15" s="90">
        <v>5</v>
      </c>
    </row>
    <row r="16" spans="1:8" ht="15">
      <c r="A16" s="12" t="s">
        <v>24</v>
      </c>
      <c r="B16" s="13" t="s">
        <v>25</v>
      </c>
      <c r="C16" s="142">
        <v>25</v>
      </c>
      <c r="D16" s="89">
        <v>16002188</v>
      </c>
      <c r="E16" s="89">
        <v>640087.52</v>
      </c>
      <c r="F16" s="89">
        <v>644995</v>
      </c>
      <c r="G16" s="90">
        <v>8</v>
      </c>
      <c r="H16" s="90">
        <v>2</v>
      </c>
    </row>
    <row r="17" spans="1:8" ht="15">
      <c r="A17" s="12" t="s">
        <v>26</v>
      </c>
      <c r="B17" s="13" t="s">
        <v>25</v>
      </c>
      <c r="C17" s="142">
        <v>31</v>
      </c>
      <c r="D17" s="89">
        <v>21952373</v>
      </c>
      <c r="E17" s="89">
        <v>708141.0645161291</v>
      </c>
      <c r="F17" s="89">
        <v>422628</v>
      </c>
      <c r="G17" s="90">
        <v>6</v>
      </c>
      <c r="H17" s="90">
        <v>13</v>
      </c>
    </row>
    <row r="18" spans="1:8" ht="15">
      <c r="A18" s="12" t="s">
        <v>27</v>
      </c>
      <c r="B18" s="13" t="s">
        <v>25</v>
      </c>
      <c r="C18" s="142">
        <v>219</v>
      </c>
      <c r="D18" s="89">
        <v>124405976</v>
      </c>
      <c r="E18" s="89">
        <v>568063.8173515982</v>
      </c>
      <c r="F18" s="89">
        <v>564900</v>
      </c>
      <c r="G18" s="90">
        <v>11</v>
      </c>
      <c r="H18" s="90">
        <v>7</v>
      </c>
    </row>
    <row r="19" spans="1:8" ht="15">
      <c r="A19" s="12" t="s">
        <v>28</v>
      </c>
      <c r="B19" s="13" t="s">
        <v>25</v>
      </c>
      <c r="C19" s="142">
        <v>244</v>
      </c>
      <c r="D19" s="89">
        <v>144780054</v>
      </c>
      <c r="E19" s="89">
        <v>593360.8770491803</v>
      </c>
      <c r="F19" s="89">
        <v>437490</v>
      </c>
      <c r="G19" s="90">
        <v>10</v>
      </c>
      <c r="H19" s="90">
        <v>11</v>
      </c>
    </row>
    <row r="20" spans="1:8" ht="15">
      <c r="A20" s="12" t="s">
        <v>29</v>
      </c>
      <c r="B20" s="13" t="s">
        <v>16</v>
      </c>
      <c r="C20" s="142">
        <v>93</v>
      </c>
      <c r="D20" s="89">
        <v>80392722</v>
      </c>
      <c r="E20" s="89">
        <v>864437.8709677419</v>
      </c>
      <c r="F20" s="89">
        <v>695000</v>
      </c>
      <c r="G20" s="90">
        <v>1</v>
      </c>
      <c r="H20" s="90">
        <v>1</v>
      </c>
    </row>
    <row r="21" spans="1:8" ht="15">
      <c r="A21" s="12" t="s">
        <v>30</v>
      </c>
      <c r="B21" s="13" t="s">
        <v>25</v>
      </c>
      <c r="C21" s="142">
        <v>583</v>
      </c>
      <c r="D21" s="89">
        <v>248799088</v>
      </c>
      <c r="E21" s="89">
        <v>426756.5831903945</v>
      </c>
      <c r="F21" s="89">
        <v>354190</v>
      </c>
      <c r="G21" s="90">
        <v>14</v>
      </c>
      <c r="H21" s="90">
        <v>15</v>
      </c>
    </row>
    <row r="22" spans="1:8" ht="15">
      <c r="A22" s="12" t="s">
        <v>31</v>
      </c>
      <c r="B22" s="13" t="s">
        <v>16</v>
      </c>
      <c r="C22" s="142">
        <v>38</v>
      </c>
      <c r="D22" s="89">
        <v>18399791</v>
      </c>
      <c r="E22" s="89">
        <v>484205.0263157895</v>
      </c>
      <c r="F22" s="89">
        <v>461179</v>
      </c>
      <c r="G22" s="90">
        <v>13</v>
      </c>
      <c r="H22" s="90">
        <v>9</v>
      </c>
    </row>
    <row r="23" spans="1:8" ht="15">
      <c r="A23" s="12" t="s">
        <v>32</v>
      </c>
      <c r="B23" s="13" t="s">
        <v>14</v>
      </c>
      <c r="C23" s="142">
        <v>1</v>
      </c>
      <c r="D23" s="89">
        <v>149900</v>
      </c>
      <c r="E23" s="89">
        <v>149900</v>
      </c>
      <c r="F23" s="89">
        <v>149900</v>
      </c>
      <c r="G23" s="90">
        <v>21</v>
      </c>
      <c r="H23" s="90">
        <v>21</v>
      </c>
    </row>
    <row r="24" spans="1:8" ht="15">
      <c r="A24" s="12" t="s">
        <v>33</v>
      </c>
      <c r="B24" s="13" t="s">
        <v>25</v>
      </c>
      <c r="C24" s="142">
        <v>90</v>
      </c>
      <c r="D24" s="89">
        <v>67717557</v>
      </c>
      <c r="E24" s="89">
        <v>752417.3</v>
      </c>
      <c r="F24" s="89">
        <v>623612</v>
      </c>
      <c r="G24" s="90">
        <v>5</v>
      </c>
      <c r="H24" s="90">
        <v>4</v>
      </c>
    </row>
    <row r="25" spans="1:8" ht="15">
      <c r="A25" s="12" t="s">
        <v>34</v>
      </c>
      <c r="B25" s="13" t="s">
        <v>16</v>
      </c>
      <c r="C25" s="142">
        <v>9</v>
      </c>
      <c r="D25" s="89">
        <v>3700663</v>
      </c>
      <c r="E25" s="89">
        <v>411184.77777777775</v>
      </c>
      <c r="F25" s="89">
        <v>447025</v>
      </c>
      <c r="G25" s="90">
        <v>15</v>
      </c>
      <c r="H25" s="90">
        <v>10</v>
      </c>
    </row>
    <row r="26" spans="1:8" ht="15">
      <c r="A26" s="12" t="s">
        <v>35</v>
      </c>
      <c r="B26" s="13" t="s">
        <v>16</v>
      </c>
      <c r="C26" s="142">
        <v>93</v>
      </c>
      <c r="D26" s="89">
        <v>56212338</v>
      </c>
      <c r="E26" s="89">
        <v>604433.7419354839</v>
      </c>
      <c r="F26" s="89">
        <v>429999</v>
      </c>
      <c r="G26" s="90">
        <v>9</v>
      </c>
      <c r="H26" s="90">
        <v>12</v>
      </c>
    </row>
    <row r="27" spans="1:8" ht="15">
      <c r="A27" s="12" t="s">
        <v>36</v>
      </c>
      <c r="B27" s="13" t="s">
        <v>16</v>
      </c>
      <c r="C27" s="142">
        <v>19</v>
      </c>
      <c r="D27" s="89">
        <v>6778090</v>
      </c>
      <c r="E27" s="89">
        <v>356741.5789473684</v>
      </c>
      <c r="F27" s="89">
        <v>359590</v>
      </c>
      <c r="G27" s="90">
        <v>17</v>
      </c>
      <c r="H27" s="90">
        <v>14</v>
      </c>
    </row>
    <row r="28" spans="1:8" ht="15">
      <c r="A28" s="6"/>
      <c r="B28" s="6"/>
      <c r="C28" s="137"/>
      <c r="D28" s="137"/>
      <c r="E28" s="89"/>
      <c r="F28" s="137"/>
      <c r="G28" s="88"/>
      <c r="H28" s="88"/>
    </row>
    <row r="29" spans="1:8" ht="15">
      <c r="A29" s="18" t="s">
        <v>38</v>
      </c>
      <c r="B29" s="6"/>
      <c r="C29" s="117">
        <v>2342</v>
      </c>
      <c r="D29" s="119">
        <v>1309520764</v>
      </c>
      <c r="E29" s="119">
        <v>559146.3552519215</v>
      </c>
      <c r="F29" s="119">
        <v>430000</v>
      </c>
      <c r="G29" s="137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1" t="s">
        <v>53</v>
      </c>
      <c r="K2" s="94"/>
    </row>
    <row r="3" spans="2:11" ht="15.75">
      <c r="B3" s="69"/>
      <c r="C3" s="102" t="s">
        <v>0</v>
      </c>
      <c r="D3" s="52"/>
      <c r="E3" s="52"/>
      <c r="F3" s="52"/>
      <c r="G3" s="52"/>
      <c r="H3" s="52"/>
      <c r="I3" s="52"/>
      <c r="J3" s="52"/>
      <c r="K3" s="58"/>
    </row>
    <row r="4" spans="2:11" ht="15">
      <c r="B4" s="71"/>
      <c r="C4" s="103" t="s">
        <v>60</v>
      </c>
      <c r="D4" s="54"/>
      <c r="E4" s="54"/>
      <c r="F4" s="54"/>
      <c r="G4" s="54"/>
      <c r="H4" s="54"/>
      <c r="I4" s="54"/>
      <c r="J4" s="54"/>
      <c r="K4" s="58"/>
    </row>
    <row r="5" spans="2:11" ht="15">
      <c r="B5" s="74"/>
      <c r="C5" s="104" t="s">
        <v>2</v>
      </c>
      <c r="D5" s="56"/>
      <c r="E5" s="56"/>
      <c r="F5" s="56"/>
      <c r="G5" s="56"/>
      <c r="H5" s="56"/>
      <c r="I5" s="56"/>
      <c r="J5" s="56"/>
      <c r="K5" s="59"/>
    </row>
    <row r="6" spans="2:11" ht="15">
      <c r="B6" s="37"/>
      <c r="C6" s="105"/>
      <c r="D6" s="105"/>
      <c r="E6" s="106"/>
      <c r="F6" s="106"/>
      <c r="G6" s="106"/>
      <c r="H6" s="106"/>
      <c r="I6" s="107" t="s">
        <v>3</v>
      </c>
      <c r="J6" s="107" t="s">
        <v>4</v>
      </c>
      <c r="K6" s="108"/>
    </row>
    <row r="7" spans="2:11" ht="15">
      <c r="B7" s="76"/>
      <c r="C7" s="80"/>
      <c r="D7" s="80"/>
      <c r="E7" s="79" t="s">
        <v>5</v>
      </c>
      <c r="F7" s="79" t="s">
        <v>6</v>
      </c>
      <c r="G7" s="79" t="s">
        <v>3</v>
      </c>
      <c r="H7" s="79" t="s">
        <v>4</v>
      </c>
      <c r="I7" s="79" t="s">
        <v>7</v>
      </c>
      <c r="J7" s="79" t="s">
        <v>7</v>
      </c>
      <c r="K7" s="36"/>
    </row>
    <row r="8" spans="2:11" ht="15.75" thickBot="1">
      <c r="B8" s="76"/>
      <c r="C8" s="25" t="s">
        <v>8</v>
      </c>
      <c r="D8" s="25" t="s">
        <v>9</v>
      </c>
      <c r="E8" s="26" t="s">
        <v>10</v>
      </c>
      <c r="F8" s="26" t="s">
        <v>11</v>
      </c>
      <c r="G8" s="26" t="s">
        <v>7</v>
      </c>
      <c r="H8" s="26" t="s">
        <v>7</v>
      </c>
      <c r="I8" s="26" t="s">
        <v>12</v>
      </c>
      <c r="J8" s="26" t="s">
        <v>12</v>
      </c>
      <c r="K8" s="36"/>
    </row>
    <row r="9" spans="2:11" ht="15.75" thickTop="1">
      <c r="B9" s="109"/>
      <c r="C9" s="110" t="s">
        <v>13</v>
      </c>
      <c r="D9" s="110" t="s">
        <v>14</v>
      </c>
      <c r="E9" s="110">
        <v>79</v>
      </c>
      <c r="F9" s="110">
        <v>39403642</v>
      </c>
      <c r="G9" s="111">
        <v>498780.2784810127</v>
      </c>
      <c r="H9" s="111">
        <v>314000</v>
      </c>
      <c r="I9" s="112">
        <v>13</v>
      </c>
      <c r="J9" s="112">
        <v>18</v>
      </c>
      <c r="K9" s="113"/>
    </row>
    <row r="10" spans="2:11" ht="15">
      <c r="B10" s="114"/>
      <c r="C10" s="89" t="s">
        <v>15</v>
      </c>
      <c r="D10" s="89" t="s">
        <v>16</v>
      </c>
      <c r="E10" s="89">
        <v>170</v>
      </c>
      <c r="F10" s="89">
        <v>129132746</v>
      </c>
      <c r="G10" s="89">
        <v>759604.3882352941</v>
      </c>
      <c r="H10" s="89">
        <v>633008.5</v>
      </c>
      <c r="I10" s="90">
        <v>3</v>
      </c>
      <c r="J10" s="90">
        <v>4</v>
      </c>
      <c r="K10" s="115"/>
    </row>
    <row r="11" spans="2:11" ht="15">
      <c r="B11" s="114"/>
      <c r="C11" s="89" t="s">
        <v>17</v>
      </c>
      <c r="D11" s="89" t="s">
        <v>14</v>
      </c>
      <c r="E11" s="89">
        <v>111</v>
      </c>
      <c r="F11" s="89">
        <v>49775575</v>
      </c>
      <c r="G11" s="89">
        <v>448428.6036036036</v>
      </c>
      <c r="H11" s="89">
        <v>389553</v>
      </c>
      <c r="I11" s="90">
        <v>14</v>
      </c>
      <c r="J11" s="90">
        <v>12</v>
      </c>
      <c r="K11" s="115"/>
    </row>
    <row r="12" spans="2:11" ht="15">
      <c r="B12" s="114"/>
      <c r="C12" s="89" t="s">
        <v>18</v>
      </c>
      <c r="D12" s="89" t="s">
        <v>14</v>
      </c>
      <c r="E12" s="89">
        <v>87</v>
      </c>
      <c r="F12" s="89">
        <v>30788386</v>
      </c>
      <c r="G12" s="89">
        <v>353889.4942528736</v>
      </c>
      <c r="H12" s="89">
        <v>288215</v>
      </c>
      <c r="I12" s="90">
        <v>18</v>
      </c>
      <c r="J12" s="90">
        <v>19</v>
      </c>
      <c r="K12" s="115"/>
    </row>
    <row r="13" spans="2:11" ht="15">
      <c r="B13" s="114"/>
      <c r="C13" s="89" t="s">
        <v>19</v>
      </c>
      <c r="D13" s="89" t="s">
        <v>14</v>
      </c>
      <c r="E13" s="89">
        <v>107</v>
      </c>
      <c r="F13" s="89">
        <v>71463786</v>
      </c>
      <c r="G13" s="89">
        <v>667885.8504672897</v>
      </c>
      <c r="H13" s="89">
        <v>541062.5</v>
      </c>
      <c r="I13" s="90">
        <v>6</v>
      </c>
      <c r="J13" s="90">
        <v>8</v>
      </c>
      <c r="K13" s="115"/>
    </row>
    <row r="14" spans="2:11" ht="15">
      <c r="B14" s="114"/>
      <c r="C14" s="89" t="s">
        <v>20</v>
      </c>
      <c r="D14" s="89" t="s">
        <v>14</v>
      </c>
      <c r="E14" s="89">
        <v>10</v>
      </c>
      <c r="F14" s="89">
        <v>2245085</v>
      </c>
      <c r="G14" s="89">
        <v>224508.5</v>
      </c>
      <c r="H14" s="89">
        <v>239450</v>
      </c>
      <c r="I14" s="90">
        <v>21</v>
      </c>
      <c r="J14" s="90">
        <v>21</v>
      </c>
      <c r="K14" s="115"/>
    </row>
    <row r="15" spans="2:11" ht="15">
      <c r="B15" s="114"/>
      <c r="C15" s="89" t="s">
        <v>21</v>
      </c>
      <c r="D15" s="89" t="s">
        <v>16</v>
      </c>
      <c r="E15" s="89">
        <v>49</v>
      </c>
      <c r="F15" s="89">
        <v>39999057</v>
      </c>
      <c r="G15" s="89">
        <v>816307.2857142857</v>
      </c>
      <c r="H15" s="89">
        <v>648000</v>
      </c>
      <c r="I15" s="90">
        <v>1</v>
      </c>
      <c r="J15" s="90">
        <v>3</v>
      </c>
      <c r="K15" s="115"/>
    </row>
    <row r="16" spans="2:11" ht="15">
      <c r="B16" s="114"/>
      <c r="C16" s="89" t="s">
        <v>22</v>
      </c>
      <c r="D16" s="89" t="s">
        <v>14</v>
      </c>
      <c r="E16" s="89">
        <v>90</v>
      </c>
      <c r="F16" s="89">
        <v>27623896</v>
      </c>
      <c r="G16" s="89">
        <v>306932.1777777778</v>
      </c>
      <c r="H16" s="89">
        <v>265777.5</v>
      </c>
      <c r="I16" s="90">
        <v>20</v>
      </c>
      <c r="J16" s="90">
        <v>20</v>
      </c>
      <c r="K16" s="115"/>
    </row>
    <row r="17" spans="2:11" ht="15">
      <c r="B17" s="114"/>
      <c r="C17" s="89" t="s">
        <v>23</v>
      </c>
      <c r="D17" s="89" t="s">
        <v>16</v>
      </c>
      <c r="E17" s="89">
        <v>106</v>
      </c>
      <c r="F17" s="89">
        <v>69332983</v>
      </c>
      <c r="G17" s="89">
        <v>654084.7452830189</v>
      </c>
      <c r="H17" s="89">
        <v>605500</v>
      </c>
      <c r="I17" s="90">
        <v>7</v>
      </c>
      <c r="J17" s="90">
        <v>5</v>
      </c>
      <c r="K17" s="115"/>
    </row>
    <row r="18" spans="2:11" ht="15">
      <c r="B18" s="114"/>
      <c r="C18" s="89" t="s">
        <v>24</v>
      </c>
      <c r="D18" s="89" t="s">
        <v>25</v>
      </c>
      <c r="E18" s="89">
        <v>22</v>
      </c>
      <c r="F18" s="89">
        <v>15108202</v>
      </c>
      <c r="G18" s="89">
        <v>686736.4545454546</v>
      </c>
      <c r="H18" s="89">
        <v>684778.5</v>
      </c>
      <c r="I18" s="90">
        <v>4</v>
      </c>
      <c r="J18" s="90">
        <v>1</v>
      </c>
      <c r="K18" s="115"/>
    </row>
    <row r="19" spans="2:11" ht="15">
      <c r="B19" s="114"/>
      <c r="C19" s="89" t="s">
        <v>26</v>
      </c>
      <c r="D19" s="89" t="s">
        <v>25</v>
      </c>
      <c r="E19" s="89">
        <v>60</v>
      </c>
      <c r="F19" s="89">
        <v>34623225</v>
      </c>
      <c r="G19" s="89">
        <v>577053.75</v>
      </c>
      <c r="H19" s="89">
        <v>351433.5</v>
      </c>
      <c r="I19" s="90">
        <v>8</v>
      </c>
      <c r="J19" s="90">
        <v>15</v>
      </c>
      <c r="K19" s="115"/>
    </row>
    <row r="20" spans="2:11" ht="15">
      <c r="B20" s="114"/>
      <c r="C20" s="89" t="s">
        <v>27</v>
      </c>
      <c r="D20" s="89" t="s">
        <v>25</v>
      </c>
      <c r="E20" s="89">
        <v>215</v>
      </c>
      <c r="F20" s="89">
        <v>113218217</v>
      </c>
      <c r="G20" s="89">
        <v>526596.3581395348</v>
      </c>
      <c r="H20" s="89">
        <v>499990</v>
      </c>
      <c r="I20" s="90">
        <v>12</v>
      </c>
      <c r="J20" s="90">
        <v>9</v>
      </c>
      <c r="K20" s="115"/>
    </row>
    <row r="21" spans="2:11" ht="15">
      <c r="B21" s="114"/>
      <c r="C21" s="89" t="s">
        <v>28</v>
      </c>
      <c r="D21" s="89" t="s">
        <v>25</v>
      </c>
      <c r="E21" s="89">
        <v>215</v>
      </c>
      <c r="F21" s="89">
        <v>123565331</v>
      </c>
      <c r="G21" s="89">
        <v>574722.4697674419</v>
      </c>
      <c r="H21" s="89">
        <v>479000</v>
      </c>
      <c r="I21" s="90">
        <v>9</v>
      </c>
      <c r="J21" s="90">
        <v>11</v>
      </c>
      <c r="K21" s="115"/>
    </row>
    <row r="22" spans="2:11" ht="15">
      <c r="B22" s="114"/>
      <c r="C22" s="89" t="s">
        <v>29</v>
      </c>
      <c r="D22" s="89" t="s">
        <v>16</v>
      </c>
      <c r="E22" s="89">
        <v>102</v>
      </c>
      <c r="F22" s="89">
        <v>69699552</v>
      </c>
      <c r="G22" s="89">
        <v>683328.9411764706</v>
      </c>
      <c r="H22" s="89">
        <v>577300</v>
      </c>
      <c r="I22" s="90">
        <v>5</v>
      </c>
      <c r="J22" s="90">
        <v>7</v>
      </c>
      <c r="K22" s="115"/>
    </row>
    <row r="23" spans="2:11" ht="15">
      <c r="B23" s="114"/>
      <c r="C23" s="89" t="s">
        <v>30</v>
      </c>
      <c r="D23" s="89" t="s">
        <v>25</v>
      </c>
      <c r="E23" s="89">
        <v>504</v>
      </c>
      <c r="F23" s="89">
        <v>208346090</v>
      </c>
      <c r="G23" s="89">
        <v>413385.09920634923</v>
      </c>
      <c r="H23" s="89">
        <v>367657</v>
      </c>
      <c r="I23" s="90">
        <v>15</v>
      </c>
      <c r="J23" s="90">
        <v>13</v>
      </c>
      <c r="K23" s="115"/>
    </row>
    <row r="24" spans="2:11" ht="15">
      <c r="B24" s="114"/>
      <c r="C24" s="89" t="s">
        <v>31</v>
      </c>
      <c r="D24" s="89" t="s">
        <v>16</v>
      </c>
      <c r="E24" s="89">
        <v>25</v>
      </c>
      <c r="F24" s="89">
        <v>9887327</v>
      </c>
      <c r="G24" s="89">
        <v>395493.08</v>
      </c>
      <c r="H24" s="89">
        <v>365000</v>
      </c>
      <c r="I24" s="90">
        <v>16</v>
      </c>
      <c r="J24" s="90">
        <v>14</v>
      </c>
      <c r="K24" s="115"/>
    </row>
    <row r="25" spans="2:11" ht="15">
      <c r="B25" s="114"/>
      <c r="C25" s="89" t="s">
        <v>32</v>
      </c>
      <c r="D25" s="89" t="s">
        <v>14</v>
      </c>
      <c r="E25" s="89">
        <v>6</v>
      </c>
      <c r="F25" s="89">
        <v>1994151</v>
      </c>
      <c r="G25" s="89">
        <v>332358.5</v>
      </c>
      <c r="H25" s="89">
        <v>314642</v>
      </c>
      <c r="I25" s="90">
        <v>19</v>
      </c>
      <c r="J25" s="90">
        <v>17</v>
      </c>
      <c r="K25" s="115"/>
    </row>
    <row r="26" spans="2:11" ht="15">
      <c r="B26" s="114"/>
      <c r="C26" s="89" t="s">
        <v>33</v>
      </c>
      <c r="D26" s="89" t="s">
        <v>25</v>
      </c>
      <c r="E26" s="89">
        <v>128</v>
      </c>
      <c r="F26" s="89">
        <v>68378905</v>
      </c>
      <c r="G26" s="89">
        <v>534210.1953125</v>
      </c>
      <c r="H26" s="89">
        <v>498205</v>
      </c>
      <c r="I26" s="90">
        <v>11</v>
      </c>
      <c r="J26" s="90">
        <v>10</v>
      </c>
      <c r="K26" s="115"/>
    </row>
    <row r="27" spans="2:11" ht="15">
      <c r="B27" s="114"/>
      <c r="C27" s="89" t="s">
        <v>34</v>
      </c>
      <c r="D27" s="89" t="s">
        <v>16</v>
      </c>
      <c r="E27" s="89">
        <v>8</v>
      </c>
      <c r="F27" s="89">
        <v>4421555</v>
      </c>
      <c r="G27" s="89">
        <v>552694.375</v>
      </c>
      <c r="H27" s="89">
        <v>579947.5</v>
      </c>
      <c r="I27" s="90">
        <v>10</v>
      </c>
      <c r="J27" s="90">
        <v>6</v>
      </c>
      <c r="K27" s="115"/>
    </row>
    <row r="28" spans="2:11" ht="15">
      <c r="B28" s="114"/>
      <c r="C28" s="89" t="s">
        <v>35</v>
      </c>
      <c r="D28" s="89" t="s">
        <v>16</v>
      </c>
      <c r="E28" s="89">
        <v>56</v>
      </c>
      <c r="F28" s="89">
        <v>43068394</v>
      </c>
      <c r="G28" s="89">
        <v>769078.4642857143</v>
      </c>
      <c r="H28" s="89">
        <v>652500</v>
      </c>
      <c r="I28" s="90">
        <v>2</v>
      </c>
      <c r="J28" s="90">
        <v>2</v>
      </c>
      <c r="K28" s="115"/>
    </row>
    <row r="29" spans="2:11" ht="15">
      <c r="B29" s="114"/>
      <c r="C29" s="89" t="s">
        <v>36</v>
      </c>
      <c r="D29" s="89" t="s">
        <v>16</v>
      </c>
      <c r="E29" s="89">
        <v>16</v>
      </c>
      <c r="F29" s="89">
        <v>6019075</v>
      </c>
      <c r="G29" s="89">
        <v>376192.1875</v>
      </c>
      <c r="H29" s="89">
        <v>345660</v>
      </c>
      <c r="I29" s="90">
        <v>17</v>
      </c>
      <c r="J29" s="90">
        <v>16</v>
      </c>
      <c r="K29" s="115"/>
    </row>
    <row r="30" spans="2:11" ht="15">
      <c r="B30" s="114"/>
      <c r="C30" s="89"/>
      <c r="D30" s="116"/>
      <c r="E30" s="89"/>
      <c r="F30" s="89"/>
      <c r="G30" s="139"/>
      <c r="H30" s="137"/>
      <c r="I30" s="88"/>
      <c r="J30" s="88"/>
      <c r="K30" s="115"/>
    </row>
    <row r="31" spans="2:11" ht="15">
      <c r="B31" s="114"/>
      <c r="C31" s="117" t="s">
        <v>38</v>
      </c>
      <c r="D31" s="118"/>
      <c r="E31" s="117">
        <v>2166</v>
      </c>
      <c r="F31" s="119">
        <v>1158095180</v>
      </c>
      <c r="G31" s="119">
        <v>534669.9815327793</v>
      </c>
      <c r="H31" s="119">
        <v>431350</v>
      </c>
      <c r="I31" s="137"/>
      <c r="J31" s="88"/>
      <c r="K31" s="115"/>
    </row>
    <row r="32" spans="2:11" ht="15">
      <c r="B32" s="120"/>
      <c r="C32" s="121"/>
      <c r="D32" s="121"/>
      <c r="E32" s="121"/>
      <c r="F32" s="121"/>
      <c r="G32" s="121"/>
      <c r="H32" s="121"/>
      <c r="I32" s="121"/>
      <c r="J32" s="121"/>
      <c r="K32" s="12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61</v>
      </c>
      <c r="C3" s="3"/>
      <c r="G3" s="158"/>
      <c r="H3" s="158"/>
      <c r="M3" s="145"/>
      <c r="N3" s="103" t="str">
        <f>A3</f>
        <v>2016, first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48</v>
      </c>
      <c r="D8" s="83">
        <v>22741736</v>
      </c>
      <c r="E8" s="84">
        <f aca="true" t="shared" si="0" ref="E8:E28">D8/C8</f>
        <v>473786.1666666667</v>
      </c>
      <c r="F8" s="84">
        <v>310000</v>
      </c>
      <c r="G8" s="156">
        <v>14</v>
      </c>
      <c r="H8" s="179">
        <v>18</v>
      </c>
      <c r="I8" s="60"/>
      <c r="M8" s="152"/>
      <c r="N8" s="29" t="str">
        <f aca="true" t="shared" si="1" ref="N8:N28">A8</f>
        <v>Atlantic</v>
      </c>
      <c r="O8" s="29" t="str">
        <f aca="true" t="shared" si="2" ref="O8:O28">B8</f>
        <v>South</v>
      </c>
      <c r="P8" s="29">
        <v>44</v>
      </c>
      <c r="Q8" s="29">
        <v>21598536</v>
      </c>
      <c r="R8" s="84">
        <f aca="true" t="shared" si="3" ref="R8:R30">Q8/P8</f>
        <v>490875.8181818182</v>
      </c>
      <c r="S8" s="30">
        <v>313125</v>
      </c>
      <c r="T8" s="96">
        <f aca="true" t="shared" si="4" ref="T8:T28">G8</f>
        <v>14</v>
      </c>
      <c r="U8" s="96">
        <f aca="true" t="shared" si="5" ref="U8:U28">H8</f>
        <v>18</v>
      </c>
      <c r="V8" s="151"/>
    </row>
    <row r="9" spans="1:22" ht="15">
      <c r="A9" s="87" t="s">
        <v>15</v>
      </c>
      <c r="B9" s="88" t="s">
        <v>16</v>
      </c>
      <c r="C9" s="142">
        <v>167</v>
      </c>
      <c r="D9" s="89">
        <v>114530573</v>
      </c>
      <c r="E9" s="89">
        <f t="shared" si="0"/>
        <v>685811.8143712574</v>
      </c>
      <c r="F9" s="89">
        <v>615000</v>
      </c>
      <c r="G9" s="157">
        <v>5</v>
      </c>
      <c r="H9" s="180">
        <v>6</v>
      </c>
      <c r="I9" s="60"/>
      <c r="M9" s="152"/>
      <c r="N9" s="29" t="str">
        <f t="shared" si="1"/>
        <v>Bergen</v>
      </c>
      <c r="O9" s="29" t="str">
        <f t="shared" si="2"/>
        <v>North</v>
      </c>
      <c r="P9" s="29">
        <v>149</v>
      </c>
      <c r="Q9" s="29">
        <v>104915289</v>
      </c>
      <c r="R9" s="89">
        <f t="shared" si="3"/>
        <v>704129.456375839</v>
      </c>
      <c r="S9" s="29">
        <v>635000</v>
      </c>
      <c r="T9" s="96">
        <f t="shared" si="4"/>
        <v>5</v>
      </c>
      <c r="U9" s="96">
        <f t="shared" si="5"/>
        <v>6</v>
      </c>
      <c r="V9" s="151"/>
    </row>
    <row r="10" spans="1:22" ht="15">
      <c r="A10" s="87" t="s">
        <v>17</v>
      </c>
      <c r="B10" s="88" t="s">
        <v>14</v>
      </c>
      <c r="C10" s="142">
        <v>94</v>
      </c>
      <c r="D10" s="89">
        <v>45489418</v>
      </c>
      <c r="E10" s="89">
        <f t="shared" si="0"/>
        <v>483929.97872340423</v>
      </c>
      <c r="F10" s="89">
        <v>418262</v>
      </c>
      <c r="G10" s="157">
        <v>13</v>
      </c>
      <c r="H10" s="180">
        <v>12</v>
      </c>
      <c r="I10" s="60"/>
      <c r="M10" s="152"/>
      <c r="N10" s="29" t="str">
        <f t="shared" si="1"/>
        <v>Burlington</v>
      </c>
      <c r="O10" s="29" t="str">
        <f t="shared" si="2"/>
        <v>South</v>
      </c>
      <c r="P10" s="29">
        <v>79</v>
      </c>
      <c r="Q10" s="29">
        <v>33677610</v>
      </c>
      <c r="R10" s="89">
        <f t="shared" si="3"/>
        <v>426298.86075949366</v>
      </c>
      <c r="S10" s="29">
        <v>417654</v>
      </c>
      <c r="T10" s="96">
        <f t="shared" si="4"/>
        <v>13</v>
      </c>
      <c r="U10" s="96">
        <f t="shared" si="5"/>
        <v>12</v>
      </c>
      <c r="V10" s="151"/>
    </row>
    <row r="11" spans="1:22" ht="15">
      <c r="A11" s="87" t="s">
        <v>18</v>
      </c>
      <c r="B11" s="88" t="s">
        <v>14</v>
      </c>
      <c r="C11" s="142">
        <v>60</v>
      </c>
      <c r="D11" s="89">
        <v>19148009</v>
      </c>
      <c r="E11" s="89">
        <f t="shared" si="0"/>
        <v>319133.48333333334</v>
      </c>
      <c r="F11" s="89">
        <v>266132</v>
      </c>
      <c r="G11" s="157">
        <v>19</v>
      </c>
      <c r="H11" s="180">
        <v>19</v>
      </c>
      <c r="I11" s="60"/>
      <c r="M11" s="152"/>
      <c r="N11" s="29" t="str">
        <f t="shared" si="1"/>
        <v>Camden</v>
      </c>
      <c r="O11" s="29" t="str">
        <f t="shared" si="2"/>
        <v>South</v>
      </c>
      <c r="P11" s="29">
        <v>50</v>
      </c>
      <c r="Q11" s="29">
        <v>16410169</v>
      </c>
      <c r="R11" s="89">
        <f t="shared" si="3"/>
        <v>328203.38</v>
      </c>
      <c r="S11" s="29">
        <v>266132</v>
      </c>
      <c r="T11" s="96">
        <f t="shared" si="4"/>
        <v>19</v>
      </c>
      <c r="U11" s="96">
        <f t="shared" si="5"/>
        <v>19</v>
      </c>
      <c r="V11" s="151"/>
    </row>
    <row r="12" spans="1:22" ht="15">
      <c r="A12" s="87" t="s">
        <v>19</v>
      </c>
      <c r="B12" s="88" t="s">
        <v>14</v>
      </c>
      <c r="C12" s="142">
        <v>77</v>
      </c>
      <c r="D12" s="89">
        <v>51408308</v>
      </c>
      <c r="E12" s="89">
        <f t="shared" si="0"/>
        <v>667640.3636363636</v>
      </c>
      <c r="F12" s="89">
        <v>585000</v>
      </c>
      <c r="G12" s="157">
        <v>6</v>
      </c>
      <c r="H12" s="180">
        <v>7</v>
      </c>
      <c r="I12" s="60"/>
      <c r="M12" s="152"/>
      <c r="N12" s="29" t="str">
        <f t="shared" si="1"/>
        <v>Cape May</v>
      </c>
      <c r="O12" s="29" t="str">
        <f t="shared" si="2"/>
        <v>South</v>
      </c>
      <c r="P12" s="29">
        <v>66</v>
      </c>
      <c r="Q12" s="29">
        <v>44371986</v>
      </c>
      <c r="R12" s="89">
        <f t="shared" si="3"/>
        <v>672302.8181818182</v>
      </c>
      <c r="S12" s="29">
        <v>592500</v>
      </c>
      <c r="T12" s="96">
        <f t="shared" si="4"/>
        <v>6</v>
      </c>
      <c r="U12" s="96">
        <f t="shared" si="5"/>
        <v>7</v>
      </c>
      <c r="V12" s="151"/>
    </row>
    <row r="13" spans="1:22" ht="15">
      <c r="A13" s="87" t="s">
        <v>20</v>
      </c>
      <c r="B13" s="88" t="s">
        <v>14</v>
      </c>
      <c r="C13" s="142">
        <v>9</v>
      </c>
      <c r="D13" s="89">
        <v>2007999</v>
      </c>
      <c r="E13" s="89">
        <f t="shared" si="0"/>
        <v>223111</v>
      </c>
      <c r="F13" s="89">
        <v>247500</v>
      </c>
      <c r="G13" s="157">
        <v>21</v>
      </c>
      <c r="H13" s="180">
        <v>21</v>
      </c>
      <c r="I13" s="60"/>
      <c r="M13" s="152"/>
      <c r="N13" s="29" t="str">
        <f t="shared" si="1"/>
        <v>Cumberland</v>
      </c>
      <c r="O13" s="29" t="str">
        <f t="shared" si="2"/>
        <v>South</v>
      </c>
      <c r="P13" s="29">
        <v>9</v>
      </c>
      <c r="Q13" s="29">
        <v>2007999</v>
      </c>
      <c r="R13" s="89">
        <f t="shared" si="3"/>
        <v>223111</v>
      </c>
      <c r="S13" s="29">
        <v>247500</v>
      </c>
      <c r="T13" s="96">
        <f t="shared" si="4"/>
        <v>21</v>
      </c>
      <c r="U13" s="96">
        <f t="shared" si="5"/>
        <v>21</v>
      </c>
      <c r="V13" s="151"/>
    </row>
    <row r="14" spans="1:22" ht="15">
      <c r="A14" s="87" t="s">
        <v>21</v>
      </c>
      <c r="B14" s="88" t="s">
        <v>16</v>
      </c>
      <c r="C14" s="142">
        <v>31</v>
      </c>
      <c r="D14" s="89">
        <v>19614640</v>
      </c>
      <c r="E14" s="89">
        <f t="shared" si="0"/>
        <v>632730.3225806452</v>
      </c>
      <c r="F14" s="89">
        <v>445000</v>
      </c>
      <c r="G14" s="157">
        <v>9</v>
      </c>
      <c r="H14" s="180">
        <v>11</v>
      </c>
      <c r="I14" s="60"/>
      <c r="M14" s="152"/>
      <c r="N14" s="29" t="str">
        <f t="shared" si="1"/>
        <v>Essex</v>
      </c>
      <c r="O14" s="29" t="str">
        <f t="shared" si="2"/>
        <v>North</v>
      </c>
      <c r="P14" s="29">
        <v>29</v>
      </c>
      <c r="Q14" s="29">
        <v>18445640</v>
      </c>
      <c r="R14" s="89">
        <f t="shared" si="3"/>
        <v>636056.551724138</v>
      </c>
      <c r="S14" s="29">
        <v>389000</v>
      </c>
      <c r="T14" s="96">
        <f t="shared" si="4"/>
        <v>9</v>
      </c>
      <c r="U14" s="96">
        <f t="shared" si="5"/>
        <v>11</v>
      </c>
      <c r="V14" s="151"/>
    </row>
    <row r="15" spans="1:22" ht="15">
      <c r="A15" s="87" t="s">
        <v>22</v>
      </c>
      <c r="B15" s="88" t="s">
        <v>14</v>
      </c>
      <c r="C15" s="142">
        <v>97</v>
      </c>
      <c r="D15" s="89">
        <v>27878629</v>
      </c>
      <c r="E15" s="89">
        <f t="shared" si="0"/>
        <v>287408.54639175255</v>
      </c>
      <c r="F15" s="89">
        <v>263930</v>
      </c>
      <c r="G15" s="157">
        <v>20</v>
      </c>
      <c r="H15" s="180">
        <v>20</v>
      </c>
      <c r="I15" s="60"/>
      <c r="M15" s="152"/>
      <c r="N15" s="29" t="str">
        <f t="shared" si="1"/>
        <v>Gloucester</v>
      </c>
      <c r="O15" s="29" t="str">
        <f t="shared" si="2"/>
        <v>South</v>
      </c>
      <c r="P15" s="29">
        <v>70</v>
      </c>
      <c r="Q15" s="29">
        <v>20489976</v>
      </c>
      <c r="R15" s="89">
        <f t="shared" si="3"/>
        <v>292713.9428571428</v>
      </c>
      <c r="S15" s="29">
        <v>258933</v>
      </c>
      <c r="T15" s="96">
        <f t="shared" si="4"/>
        <v>20</v>
      </c>
      <c r="U15" s="96">
        <f t="shared" si="5"/>
        <v>20</v>
      </c>
      <c r="V15" s="151"/>
    </row>
    <row r="16" spans="1:22" ht="15">
      <c r="A16" s="87" t="s">
        <v>23</v>
      </c>
      <c r="B16" s="88" t="s">
        <v>16</v>
      </c>
      <c r="C16" s="142">
        <v>100</v>
      </c>
      <c r="D16" s="89">
        <v>77242122</v>
      </c>
      <c r="E16" s="89">
        <f t="shared" si="0"/>
        <v>772421.22</v>
      </c>
      <c r="F16" s="89">
        <v>623497.5</v>
      </c>
      <c r="G16" s="157">
        <v>2</v>
      </c>
      <c r="H16" s="180">
        <v>5</v>
      </c>
      <c r="I16" s="60"/>
      <c r="M16" s="152"/>
      <c r="N16" s="29" t="str">
        <f t="shared" si="1"/>
        <v>Hudson</v>
      </c>
      <c r="O16" s="29" t="str">
        <f t="shared" si="2"/>
        <v>North</v>
      </c>
      <c r="P16" s="29">
        <v>89</v>
      </c>
      <c r="Q16" s="29">
        <v>63669832</v>
      </c>
      <c r="R16" s="89">
        <f t="shared" si="3"/>
        <v>715391.3707865168</v>
      </c>
      <c r="S16" s="29">
        <v>490000</v>
      </c>
      <c r="T16" s="96">
        <f t="shared" si="4"/>
        <v>2</v>
      </c>
      <c r="U16" s="96">
        <f t="shared" si="5"/>
        <v>5</v>
      </c>
      <c r="V16" s="151"/>
    </row>
    <row r="17" spans="1:22" ht="15">
      <c r="A17" s="87" t="s">
        <v>24</v>
      </c>
      <c r="B17" s="88" t="s">
        <v>25</v>
      </c>
      <c r="C17" s="142">
        <v>27</v>
      </c>
      <c r="D17" s="89">
        <v>17366680</v>
      </c>
      <c r="E17" s="89">
        <f t="shared" si="0"/>
        <v>643210.3703703703</v>
      </c>
      <c r="F17" s="89">
        <v>652942</v>
      </c>
      <c r="G17" s="157">
        <v>8</v>
      </c>
      <c r="H17" s="180">
        <v>3</v>
      </c>
      <c r="I17" s="60"/>
      <c r="M17" s="152"/>
      <c r="N17" s="29" t="str">
        <f t="shared" si="1"/>
        <v>Hunterdon</v>
      </c>
      <c r="O17" s="29" t="str">
        <f t="shared" si="2"/>
        <v>Central</v>
      </c>
      <c r="P17" s="29">
        <v>19</v>
      </c>
      <c r="Q17" s="29">
        <v>11503298</v>
      </c>
      <c r="R17" s="89">
        <f t="shared" si="3"/>
        <v>605436.7368421053</v>
      </c>
      <c r="S17" s="29">
        <v>611352</v>
      </c>
      <c r="T17" s="96">
        <f t="shared" si="4"/>
        <v>8</v>
      </c>
      <c r="U17" s="96">
        <f t="shared" si="5"/>
        <v>3</v>
      </c>
      <c r="V17" s="151"/>
    </row>
    <row r="18" spans="1:22" ht="15">
      <c r="A18" s="87" t="s">
        <v>26</v>
      </c>
      <c r="B18" s="88" t="s">
        <v>25</v>
      </c>
      <c r="C18" s="142">
        <v>76</v>
      </c>
      <c r="D18" s="89">
        <v>39350234</v>
      </c>
      <c r="E18" s="89">
        <f t="shared" si="0"/>
        <v>517766.2368421053</v>
      </c>
      <c r="F18" s="89">
        <v>316498</v>
      </c>
      <c r="G18" s="157">
        <v>12</v>
      </c>
      <c r="H18" s="180">
        <v>17</v>
      </c>
      <c r="I18" s="60"/>
      <c r="M18" s="152"/>
      <c r="N18" s="29" t="str">
        <f t="shared" si="1"/>
        <v>Mercer</v>
      </c>
      <c r="O18" s="29" t="str">
        <f t="shared" si="2"/>
        <v>Central</v>
      </c>
      <c r="P18" s="29">
        <v>68</v>
      </c>
      <c r="Q18" s="29">
        <v>35469792</v>
      </c>
      <c r="R18" s="89">
        <f t="shared" si="3"/>
        <v>521614.5882352941</v>
      </c>
      <c r="S18" s="29">
        <v>420760.5</v>
      </c>
      <c r="T18" s="96">
        <f t="shared" si="4"/>
        <v>12</v>
      </c>
      <c r="U18" s="96">
        <f t="shared" si="5"/>
        <v>17</v>
      </c>
      <c r="V18" s="151"/>
    </row>
    <row r="19" spans="1:22" ht="15">
      <c r="A19" s="87" t="s">
        <v>27</v>
      </c>
      <c r="B19" s="88" t="s">
        <v>25</v>
      </c>
      <c r="C19" s="142">
        <v>188</v>
      </c>
      <c r="D19" s="89">
        <v>100310785</v>
      </c>
      <c r="E19" s="89">
        <f t="shared" si="0"/>
        <v>533568.0053191489</v>
      </c>
      <c r="F19" s="89">
        <v>510850</v>
      </c>
      <c r="G19" s="157">
        <v>10</v>
      </c>
      <c r="H19" s="180">
        <v>8</v>
      </c>
      <c r="I19" s="60"/>
      <c r="M19" s="152"/>
      <c r="N19" s="29" t="str">
        <f t="shared" si="1"/>
        <v>Middlesex</v>
      </c>
      <c r="O19" s="29" t="str">
        <f t="shared" si="2"/>
        <v>Central</v>
      </c>
      <c r="P19" s="29">
        <v>171</v>
      </c>
      <c r="Q19" s="29">
        <v>90803668</v>
      </c>
      <c r="R19" s="89">
        <f t="shared" si="3"/>
        <v>531015.6023391812</v>
      </c>
      <c r="S19" s="29">
        <v>505656</v>
      </c>
      <c r="T19" s="96">
        <f t="shared" si="4"/>
        <v>10</v>
      </c>
      <c r="U19" s="96">
        <f t="shared" si="5"/>
        <v>8</v>
      </c>
      <c r="V19" s="151"/>
    </row>
    <row r="20" spans="1:22" ht="15">
      <c r="A20" s="87" t="s">
        <v>28</v>
      </c>
      <c r="B20" s="88" t="s">
        <v>25</v>
      </c>
      <c r="C20" s="142">
        <v>195</v>
      </c>
      <c r="D20" s="89">
        <v>130124930</v>
      </c>
      <c r="E20" s="89">
        <f t="shared" si="0"/>
        <v>667307.3333333334</v>
      </c>
      <c r="F20" s="89">
        <v>495000</v>
      </c>
      <c r="G20" s="157">
        <v>7</v>
      </c>
      <c r="H20" s="180">
        <v>10</v>
      </c>
      <c r="I20" s="60"/>
      <c r="M20" s="152"/>
      <c r="N20" s="29" t="str">
        <f t="shared" si="1"/>
        <v>Monmouth</v>
      </c>
      <c r="O20" s="29" t="str">
        <f t="shared" si="2"/>
        <v>Central</v>
      </c>
      <c r="P20" s="29">
        <v>152</v>
      </c>
      <c r="Q20" s="29">
        <v>104482939</v>
      </c>
      <c r="R20" s="89">
        <f t="shared" si="3"/>
        <v>687387.7565789474</v>
      </c>
      <c r="S20" s="29">
        <v>490410.5</v>
      </c>
      <c r="T20" s="96">
        <f t="shared" si="4"/>
        <v>7</v>
      </c>
      <c r="U20" s="96">
        <f t="shared" si="5"/>
        <v>10</v>
      </c>
      <c r="V20" s="151"/>
    </row>
    <row r="21" spans="1:22" ht="15">
      <c r="A21" s="87" t="s">
        <v>29</v>
      </c>
      <c r="B21" s="88" t="s">
        <v>16</v>
      </c>
      <c r="C21" s="142">
        <v>76</v>
      </c>
      <c r="D21" s="89">
        <v>56658351</v>
      </c>
      <c r="E21" s="89">
        <f t="shared" si="0"/>
        <v>745504.6184210526</v>
      </c>
      <c r="F21" s="89">
        <v>682500</v>
      </c>
      <c r="G21" s="157">
        <v>3</v>
      </c>
      <c r="H21" s="180">
        <v>1</v>
      </c>
      <c r="I21" s="60"/>
      <c r="M21" s="152"/>
      <c r="N21" s="29" t="str">
        <f t="shared" si="1"/>
        <v>Morris</v>
      </c>
      <c r="O21" s="29" t="str">
        <f t="shared" si="2"/>
        <v>North</v>
      </c>
      <c r="P21" s="29">
        <v>66</v>
      </c>
      <c r="Q21" s="29">
        <v>51351549</v>
      </c>
      <c r="R21" s="89">
        <f t="shared" si="3"/>
        <v>778053.7727272727</v>
      </c>
      <c r="S21" s="29">
        <v>715410.5</v>
      </c>
      <c r="T21" s="96">
        <f t="shared" si="4"/>
        <v>3</v>
      </c>
      <c r="U21" s="96">
        <f t="shared" si="5"/>
        <v>1</v>
      </c>
      <c r="V21" s="151"/>
    </row>
    <row r="22" spans="1:22" ht="15">
      <c r="A22" s="87" t="s">
        <v>30</v>
      </c>
      <c r="B22" s="88" t="s">
        <v>25</v>
      </c>
      <c r="C22" s="142">
        <v>443</v>
      </c>
      <c r="D22" s="89">
        <v>168206450</v>
      </c>
      <c r="E22" s="89">
        <f t="shared" si="0"/>
        <v>379698.532731377</v>
      </c>
      <c r="F22" s="89">
        <v>353000</v>
      </c>
      <c r="G22" s="157">
        <v>16</v>
      </c>
      <c r="H22" s="180">
        <v>14</v>
      </c>
      <c r="I22" s="60"/>
      <c r="M22" s="152"/>
      <c r="N22" s="29" t="str">
        <f t="shared" si="1"/>
        <v>Ocean</v>
      </c>
      <c r="O22" s="29" t="str">
        <f t="shared" si="2"/>
        <v>Central</v>
      </c>
      <c r="P22" s="29">
        <v>392</v>
      </c>
      <c r="Q22" s="29">
        <v>149818333</v>
      </c>
      <c r="R22" s="89">
        <f t="shared" si="3"/>
        <v>382189.625</v>
      </c>
      <c r="S22" s="29">
        <v>363135.5</v>
      </c>
      <c r="T22" s="96">
        <f t="shared" si="4"/>
        <v>16</v>
      </c>
      <c r="U22" s="96">
        <f t="shared" si="5"/>
        <v>14</v>
      </c>
      <c r="V22" s="151"/>
    </row>
    <row r="23" spans="1:22" ht="15">
      <c r="A23" s="87" t="s">
        <v>31</v>
      </c>
      <c r="B23" s="88" t="s">
        <v>16</v>
      </c>
      <c r="C23" s="142">
        <v>30</v>
      </c>
      <c r="D23" s="89">
        <v>15723875</v>
      </c>
      <c r="E23" s="89">
        <f t="shared" si="0"/>
        <v>524129.1666666667</v>
      </c>
      <c r="F23" s="89">
        <v>500329</v>
      </c>
      <c r="G23" s="157">
        <v>11</v>
      </c>
      <c r="H23" s="180">
        <v>9</v>
      </c>
      <c r="I23" s="60"/>
      <c r="M23" s="152"/>
      <c r="N23" s="29" t="str">
        <f t="shared" si="1"/>
        <v>Passaic</v>
      </c>
      <c r="O23" s="29" t="str">
        <f t="shared" si="2"/>
        <v>North</v>
      </c>
      <c r="P23" s="29">
        <v>26</v>
      </c>
      <c r="Q23" s="29">
        <v>13101312</v>
      </c>
      <c r="R23" s="89">
        <f t="shared" si="3"/>
        <v>503896.6153846154</v>
      </c>
      <c r="S23" s="29">
        <v>506052</v>
      </c>
      <c r="T23" s="96">
        <f t="shared" si="4"/>
        <v>11</v>
      </c>
      <c r="U23" s="96">
        <f t="shared" si="5"/>
        <v>9</v>
      </c>
      <c r="V23" s="151"/>
    </row>
    <row r="24" spans="1:22" ht="15">
      <c r="A24" s="87" t="s">
        <v>32</v>
      </c>
      <c r="B24" s="88" t="s">
        <v>14</v>
      </c>
      <c r="C24" s="142">
        <v>5</v>
      </c>
      <c r="D24" s="89">
        <v>2081737</v>
      </c>
      <c r="E24" s="89">
        <f t="shared" si="0"/>
        <v>416347.4</v>
      </c>
      <c r="F24" s="89">
        <v>397000</v>
      </c>
      <c r="G24" s="157">
        <v>15</v>
      </c>
      <c r="H24" s="180">
        <v>13</v>
      </c>
      <c r="I24" s="60"/>
      <c r="M24" s="152"/>
      <c r="N24" s="29" t="str">
        <f t="shared" si="1"/>
        <v>Salem</v>
      </c>
      <c r="O24" s="29" t="str">
        <f t="shared" si="2"/>
        <v>South</v>
      </c>
      <c r="P24" s="29">
        <v>5</v>
      </c>
      <c r="Q24" s="29">
        <v>2081737</v>
      </c>
      <c r="R24" s="89">
        <f t="shared" si="3"/>
        <v>416347.4</v>
      </c>
      <c r="S24" s="29">
        <v>397000</v>
      </c>
      <c r="T24" s="96">
        <f t="shared" si="4"/>
        <v>15</v>
      </c>
      <c r="U24" s="96">
        <f t="shared" si="5"/>
        <v>13</v>
      </c>
      <c r="V24" s="151"/>
    </row>
    <row r="25" spans="1:22" ht="15">
      <c r="A25" s="87" t="s">
        <v>33</v>
      </c>
      <c r="B25" s="88" t="s">
        <v>25</v>
      </c>
      <c r="C25" s="142">
        <v>51</v>
      </c>
      <c r="D25" s="89">
        <v>42231835</v>
      </c>
      <c r="E25" s="89">
        <f t="shared" si="0"/>
        <v>828075.1960784313</v>
      </c>
      <c r="F25" s="89">
        <v>659842</v>
      </c>
      <c r="G25" s="157">
        <v>1</v>
      </c>
      <c r="H25" s="180">
        <v>2</v>
      </c>
      <c r="I25" s="60"/>
      <c r="M25" s="152"/>
      <c r="N25" s="29" t="str">
        <f t="shared" si="1"/>
        <v>Somerset</v>
      </c>
      <c r="O25" s="29" t="str">
        <f t="shared" si="2"/>
        <v>Central</v>
      </c>
      <c r="P25" s="29">
        <v>43</v>
      </c>
      <c r="Q25" s="29">
        <v>35093444</v>
      </c>
      <c r="R25" s="89">
        <f t="shared" si="3"/>
        <v>816126.6046511628</v>
      </c>
      <c r="S25" s="29">
        <v>662061</v>
      </c>
      <c r="T25" s="96">
        <f t="shared" si="4"/>
        <v>1</v>
      </c>
      <c r="U25" s="96">
        <f t="shared" si="5"/>
        <v>2</v>
      </c>
      <c r="V25" s="151"/>
    </row>
    <row r="26" spans="1:22" ht="15">
      <c r="A26" s="87" t="s">
        <v>34</v>
      </c>
      <c r="B26" s="88" t="s">
        <v>16</v>
      </c>
      <c r="C26" s="142">
        <v>8</v>
      </c>
      <c r="D26" s="89">
        <v>3023618</v>
      </c>
      <c r="E26" s="89">
        <f t="shared" si="0"/>
        <v>377952.25</v>
      </c>
      <c r="F26" s="89">
        <v>332570</v>
      </c>
      <c r="G26" s="157">
        <v>17</v>
      </c>
      <c r="H26" s="180">
        <v>16</v>
      </c>
      <c r="I26" s="60"/>
      <c r="M26" s="152"/>
      <c r="N26" s="29" t="str">
        <f t="shared" si="1"/>
        <v>Sussex</v>
      </c>
      <c r="O26" s="29" t="str">
        <f t="shared" si="2"/>
        <v>North</v>
      </c>
      <c r="P26" s="29">
        <v>7</v>
      </c>
      <c r="Q26" s="29">
        <v>2558578</v>
      </c>
      <c r="R26" s="89">
        <f t="shared" si="3"/>
        <v>365511.14285714284</v>
      </c>
      <c r="S26" s="29">
        <v>235000</v>
      </c>
      <c r="T26" s="96">
        <f t="shared" si="4"/>
        <v>17</v>
      </c>
      <c r="U26" s="96">
        <f t="shared" si="5"/>
        <v>16</v>
      </c>
      <c r="V26" s="151"/>
    </row>
    <row r="27" spans="1:22" ht="15">
      <c r="A27" s="87" t="s">
        <v>35</v>
      </c>
      <c r="B27" s="88" t="s">
        <v>16</v>
      </c>
      <c r="C27" s="142">
        <v>55</v>
      </c>
      <c r="D27" s="89">
        <v>38629350</v>
      </c>
      <c r="E27" s="89">
        <f t="shared" si="0"/>
        <v>702351.8181818182</v>
      </c>
      <c r="F27" s="89">
        <v>625000</v>
      </c>
      <c r="G27" s="157">
        <v>4</v>
      </c>
      <c r="H27" s="180">
        <v>4</v>
      </c>
      <c r="I27" s="60"/>
      <c r="M27" s="152"/>
      <c r="N27" s="29" t="str">
        <f t="shared" si="1"/>
        <v>Union</v>
      </c>
      <c r="O27" s="29" t="str">
        <f t="shared" si="2"/>
        <v>North</v>
      </c>
      <c r="P27" s="29">
        <v>52</v>
      </c>
      <c r="Q27" s="29">
        <v>34835850</v>
      </c>
      <c r="R27" s="89">
        <f t="shared" si="3"/>
        <v>669920.1923076923</v>
      </c>
      <c r="S27" s="29">
        <v>622500</v>
      </c>
      <c r="T27" s="96">
        <f t="shared" si="4"/>
        <v>4</v>
      </c>
      <c r="U27" s="96">
        <f t="shared" si="5"/>
        <v>4</v>
      </c>
      <c r="V27" s="151"/>
    </row>
    <row r="28" spans="1:22" ht="15">
      <c r="A28" s="87" t="s">
        <v>36</v>
      </c>
      <c r="B28" s="88" t="s">
        <v>16</v>
      </c>
      <c r="C28" s="142">
        <v>17</v>
      </c>
      <c r="D28" s="89">
        <v>6347884</v>
      </c>
      <c r="E28" s="89">
        <f t="shared" si="0"/>
        <v>373404.9411764706</v>
      </c>
      <c r="F28" s="89">
        <v>348270</v>
      </c>
      <c r="G28" s="157">
        <v>18</v>
      </c>
      <c r="H28" s="180">
        <v>15</v>
      </c>
      <c r="I28" s="60"/>
      <c r="M28" s="152"/>
      <c r="N28" s="29" t="str">
        <f t="shared" si="1"/>
        <v>Warren</v>
      </c>
      <c r="O28" s="29" t="str">
        <f t="shared" si="2"/>
        <v>North</v>
      </c>
      <c r="P28" s="29">
        <v>9</v>
      </c>
      <c r="Q28" s="29">
        <v>3375333</v>
      </c>
      <c r="R28" s="89">
        <f t="shared" si="3"/>
        <v>375037</v>
      </c>
      <c r="S28" s="29">
        <v>370050</v>
      </c>
      <c r="T28" s="96">
        <f t="shared" si="4"/>
        <v>18</v>
      </c>
      <c r="U28" s="96">
        <f t="shared" si="5"/>
        <v>15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1854</v>
      </c>
      <c r="D30" s="119">
        <f>SUM(D8:D28)</f>
        <v>1000117163</v>
      </c>
      <c r="E30" s="119">
        <f>D30/C30</f>
        <v>539437.5204962244</v>
      </c>
      <c r="F30" s="119">
        <v>428500</v>
      </c>
      <c r="G30" s="171"/>
      <c r="H30" s="171"/>
      <c r="I30" s="60"/>
      <c r="M30" s="152"/>
      <c r="N30" s="66" t="str">
        <f>A30</f>
        <v>New Jersey</v>
      </c>
      <c r="O30" s="65"/>
      <c r="P30" s="66">
        <f>C30</f>
        <v>1854</v>
      </c>
      <c r="Q30" s="67">
        <f>D30</f>
        <v>1000117163</v>
      </c>
      <c r="R30" s="139">
        <f t="shared" si="3"/>
        <v>539437.5204962244</v>
      </c>
      <c r="S30" s="67">
        <v>400000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B2" s="4"/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62</v>
      </c>
      <c r="C3" s="3"/>
      <c r="G3" s="158"/>
      <c r="H3" s="158"/>
      <c r="M3" s="145"/>
      <c r="N3" s="103" t="str">
        <f>A3</f>
        <v>2016, 2nd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86</v>
      </c>
      <c r="D8" s="84">
        <v>47975440</v>
      </c>
      <c r="E8" s="84">
        <f aca="true" t="shared" si="0" ref="E8:E28">D8/C8</f>
        <v>557853.9534883721</v>
      </c>
      <c r="F8" s="84">
        <v>346444</v>
      </c>
      <c r="G8" s="156">
        <v>12</v>
      </c>
      <c r="H8" s="156">
        <v>15</v>
      </c>
      <c r="I8" s="60"/>
      <c r="M8" s="152"/>
      <c r="N8" s="29" t="str">
        <f aca="true" t="shared" si="1" ref="N8:U23">A8</f>
        <v>Atlantic</v>
      </c>
      <c r="O8" s="29" t="str">
        <f t="shared" si="1"/>
        <v>South</v>
      </c>
      <c r="P8" s="29">
        <f t="shared" si="1"/>
        <v>86</v>
      </c>
      <c r="Q8" s="29">
        <f t="shared" si="1"/>
        <v>47975440</v>
      </c>
      <c r="R8" s="29">
        <f t="shared" si="1"/>
        <v>557853.9534883721</v>
      </c>
      <c r="S8" s="30">
        <f t="shared" si="1"/>
        <v>346444</v>
      </c>
      <c r="T8" s="96">
        <f>G8</f>
        <v>12</v>
      </c>
      <c r="U8" s="96">
        <f>H8</f>
        <v>15</v>
      </c>
      <c r="V8" s="151"/>
    </row>
    <row r="9" spans="1:22" ht="15">
      <c r="A9" s="87" t="s">
        <v>15</v>
      </c>
      <c r="B9" s="88" t="s">
        <v>16</v>
      </c>
      <c r="C9" s="142">
        <v>186</v>
      </c>
      <c r="D9" s="89">
        <v>155442496</v>
      </c>
      <c r="E9" s="89">
        <f t="shared" si="0"/>
        <v>835712.3440860215</v>
      </c>
      <c r="F9" s="89">
        <v>719375</v>
      </c>
      <c r="G9" s="157">
        <v>2</v>
      </c>
      <c r="H9" s="157">
        <v>1</v>
      </c>
      <c r="I9" s="60"/>
      <c r="M9" s="152"/>
      <c r="N9" s="29" t="str">
        <f t="shared" si="1"/>
        <v>Bergen</v>
      </c>
      <c r="O9" s="29" t="str">
        <f t="shared" si="1"/>
        <v>North</v>
      </c>
      <c r="P9" s="29">
        <f t="shared" si="1"/>
        <v>186</v>
      </c>
      <c r="Q9" s="29">
        <f t="shared" si="1"/>
        <v>155442496</v>
      </c>
      <c r="R9" s="29">
        <f t="shared" si="1"/>
        <v>835712.3440860215</v>
      </c>
      <c r="S9" s="29">
        <f t="shared" si="1"/>
        <v>719375</v>
      </c>
      <c r="T9" s="96">
        <f>G9</f>
        <v>2</v>
      </c>
      <c r="U9" s="96">
        <f>H9</f>
        <v>1</v>
      </c>
      <c r="V9" s="151"/>
    </row>
    <row r="10" spans="1:22" ht="15">
      <c r="A10" s="87" t="s">
        <v>17</v>
      </c>
      <c r="B10" s="88" t="s">
        <v>14</v>
      </c>
      <c r="C10" s="142">
        <v>100</v>
      </c>
      <c r="D10" s="89">
        <v>38578837</v>
      </c>
      <c r="E10" s="89">
        <f t="shared" si="0"/>
        <v>385788.37</v>
      </c>
      <c r="F10" s="89">
        <v>371617</v>
      </c>
      <c r="G10" s="157">
        <v>16</v>
      </c>
      <c r="H10" s="157">
        <v>14</v>
      </c>
      <c r="I10" s="60"/>
      <c r="M10" s="152"/>
      <c r="N10" s="29" t="str">
        <f t="shared" si="1"/>
        <v>Burlington</v>
      </c>
      <c r="O10" s="29" t="str">
        <f t="shared" si="1"/>
        <v>South</v>
      </c>
      <c r="P10" s="29">
        <f t="shared" si="1"/>
        <v>100</v>
      </c>
      <c r="Q10" s="29">
        <f t="shared" si="1"/>
        <v>38578837</v>
      </c>
      <c r="R10" s="29">
        <f t="shared" si="1"/>
        <v>385788.37</v>
      </c>
      <c r="S10" s="29">
        <f t="shared" si="1"/>
        <v>371617</v>
      </c>
      <c r="T10" s="96">
        <f t="shared" si="1"/>
        <v>16</v>
      </c>
      <c r="U10" s="96">
        <f t="shared" si="1"/>
        <v>14</v>
      </c>
      <c r="V10" s="151"/>
    </row>
    <row r="11" spans="1:22" ht="15">
      <c r="A11" s="87" t="s">
        <v>18</v>
      </c>
      <c r="B11" s="88" t="s">
        <v>14</v>
      </c>
      <c r="C11" s="142">
        <v>54</v>
      </c>
      <c r="D11" s="89">
        <v>22511985</v>
      </c>
      <c r="E11" s="89">
        <f t="shared" si="0"/>
        <v>416888.6111111111</v>
      </c>
      <c r="F11" s="89">
        <v>292626.5</v>
      </c>
      <c r="G11" s="157">
        <v>15</v>
      </c>
      <c r="H11" s="157">
        <v>17</v>
      </c>
      <c r="I11" s="60"/>
      <c r="M11" s="152"/>
      <c r="N11" s="29" t="str">
        <f t="shared" si="1"/>
        <v>Camden</v>
      </c>
      <c r="O11" s="29" t="str">
        <f t="shared" si="1"/>
        <v>South</v>
      </c>
      <c r="P11" s="29">
        <f t="shared" si="1"/>
        <v>54</v>
      </c>
      <c r="Q11" s="29">
        <f t="shared" si="1"/>
        <v>22511985</v>
      </c>
      <c r="R11" s="29">
        <f t="shared" si="1"/>
        <v>416888.6111111111</v>
      </c>
      <c r="S11" s="29">
        <f t="shared" si="1"/>
        <v>292626.5</v>
      </c>
      <c r="T11" s="96">
        <f t="shared" si="1"/>
        <v>15</v>
      </c>
      <c r="U11" s="96">
        <f t="shared" si="1"/>
        <v>17</v>
      </c>
      <c r="V11" s="151"/>
    </row>
    <row r="12" spans="1:22" ht="15">
      <c r="A12" s="87" t="s">
        <v>19</v>
      </c>
      <c r="B12" s="88" t="s">
        <v>14</v>
      </c>
      <c r="C12" s="142">
        <v>179</v>
      </c>
      <c r="D12" s="89">
        <v>124961287</v>
      </c>
      <c r="E12" s="89">
        <f t="shared" si="0"/>
        <v>698107.748603352</v>
      </c>
      <c r="F12" s="89">
        <v>589000</v>
      </c>
      <c r="G12" s="157">
        <v>6</v>
      </c>
      <c r="H12" s="157">
        <v>5</v>
      </c>
      <c r="I12" s="60"/>
      <c r="M12" s="152"/>
      <c r="N12" s="29" t="str">
        <f t="shared" si="1"/>
        <v>Cape May</v>
      </c>
      <c r="O12" s="29" t="str">
        <f t="shared" si="1"/>
        <v>South</v>
      </c>
      <c r="P12" s="29">
        <f t="shared" si="1"/>
        <v>179</v>
      </c>
      <c r="Q12" s="29">
        <f t="shared" si="1"/>
        <v>124961287</v>
      </c>
      <c r="R12" s="29">
        <f t="shared" si="1"/>
        <v>698107.748603352</v>
      </c>
      <c r="S12" s="29">
        <f t="shared" si="1"/>
        <v>589000</v>
      </c>
      <c r="T12" s="96">
        <f t="shared" si="1"/>
        <v>6</v>
      </c>
      <c r="U12" s="96">
        <f t="shared" si="1"/>
        <v>5</v>
      </c>
      <c r="V12" s="151"/>
    </row>
    <row r="13" spans="1:22" ht="15">
      <c r="A13" s="87" t="s">
        <v>20</v>
      </c>
      <c r="B13" s="88" t="s">
        <v>14</v>
      </c>
      <c r="C13" s="142">
        <v>12</v>
      </c>
      <c r="D13" s="89">
        <v>2577006</v>
      </c>
      <c r="E13" s="89">
        <f t="shared" si="0"/>
        <v>214750.5</v>
      </c>
      <c r="F13" s="89">
        <v>213200</v>
      </c>
      <c r="G13" s="157">
        <v>21</v>
      </c>
      <c r="H13" s="157">
        <v>21</v>
      </c>
      <c r="I13" s="60"/>
      <c r="M13" s="152"/>
      <c r="N13" s="29" t="str">
        <f t="shared" si="1"/>
        <v>Cumberland</v>
      </c>
      <c r="O13" s="29" t="str">
        <f t="shared" si="1"/>
        <v>South</v>
      </c>
      <c r="P13" s="29">
        <f t="shared" si="1"/>
        <v>12</v>
      </c>
      <c r="Q13" s="29">
        <f t="shared" si="1"/>
        <v>2577006</v>
      </c>
      <c r="R13" s="29">
        <f t="shared" si="1"/>
        <v>214750.5</v>
      </c>
      <c r="S13" s="29">
        <f t="shared" si="1"/>
        <v>213200</v>
      </c>
      <c r="T13" s="96">
        <f t="shared" si="1"/>
        <v>21</v>
      </c>
      <c r="U13" s="96">
        <f t="shared" si="1"/>
        <v>21</v>
      </c>
      <c r="V13" s="151"/>
    </row>
    <row r="14" spans="1:22" ht="15">
      <c r="A14" s="87" t="s">
        <v>21</v>
      </c>
      <c r="B14" s="88" t="s">
        <v>16</v>
      </c>
      <c r="C14" s="142">
        <v>50</v>
      </c>
      <c r="D14" s="89">
        <v>37101249</v>
      </c>
      <c r="E14" s="89">
        <f t="shared" si="0"/>
        <v>742024.98</v>
      </c>
      <c r="F14" s="89">
        <v>482500</v>
      </c>
      <c r="G14" s="157">
        <v>4</v>
      </c>
      <c r="H14" s="157">
        <v>11</v>
      </c>
      <c r="I14" s="60"/>
      <c r="M14" s="152"/>
      <c r="N14" s="29" t="str">
        <f t="shared" si="1"/>
        <v>Essex</v>
      </c>
      <c r="O14" s="29" t="str">
        <f t="shared" si="1"/>
        <v>North</v>
      </c>
      <c r="P14" s="29">
        <f t="shared" si="1"/>
        <v>50</v>
      </c>
      <c r="Q14" s="29">
        <f t="shared" si="1"/>
        <v>37101249</v>
      </c>
      <c r="R14" s="29">
        <f t="shared" si="1"/>
        <v>742024.98</v>
      </c>
      <c r="S14" s="29">
        <f t="shared" si="1"/>
        <v>482500</v>
      </c>
      <c r="T14" s="96">
        <f t="shared" si="1"/>
        <v>4</v>
      </c>
      <c r="U14" s="96">
        <f t="shared" si="1"/>
        <v>11</v>
      </c>
      <c r="V14" s="151"/>
    </row>
    <row r="15" spans="1:22" ht="15">
      <c r="A15" s="87" t="s">
        <v>22</v>
      </c>
      <c r="B15" s="88" t="s">
        <v>14</v>
      </c>
      <c r="C15" s="142">
        <v>115</v>
      </c>
      <c r="D15" s="89">
        <v>37396526</v>
      </c>
      <c r="E15" s="89">
        <f t="shared" si="0"/>
        <v>325187.18260869564</v>
      </c>
      <c r="F15" s="89">
        <v>276630</v>
      </c>
      <c r="G15" s="157">
        <v>18</v>
      </c>
      <c r="H15" s="157">
        <v>19</v>
      </c>
      <c r="I15" s="60"/>
      <c r="M15" s="152"/>
      <c r="N15" s="29" t="str">
        <f t="shared" si="1"/>
        <v>Gloucester</v>
      </c>
      <c r="O15" s="29" t="str">
        <f t="shared" si="1"/>
        <v>South</v>
      </c>
      <c r="P15" s="29">
        <f t="shared" si="1"/>
        <v>115</v>
      </c>
      <c r="Q15" s="29">
        <f t="shared" si="1"/>
        <v>37396526</v>
      </c>
      <c r="R15" s="29">
        <f t="shared" si="1"/>
        <v>325187.18260869564</v>
      </c>
      <c r="S15" s="29">
        <f t="shared" si="1"/>
        <v>276630</v>
      </c>
      <c r="T15" s="96">
        <f t="shared" si="1"/>
        <v>18</v>
      </c>
      <c r="U15" s="96">
        <f t="shared" si="1"/>
        <v>19</v>
      </c>
      <c r="V15" s="151"/>
    </row>
    <row r="16" spans="1:22" ht="15">
      <c r="A16" s="87" t="s">
        <v>23</v>
      </c>
      <c r="B16" s="88" t="s">
        <v>16</v>
      </c>
      <c r="C16" s="142">
        <v>65</v>
      </c>
      <c r="D16" s="89">
        <v>50316410</v>
      </c>
      <c r="E16" s="89">
        <f t="shared" si="0"/>
        <v>774098.6153846154</v>
      </c>
      <c r="F16" s="89">
        <v>649500</v>
      </c>
      <c r="G16" s="157">
        <v>3</v>
      </c>
      <c r="H16" s="157">
        <v>3</v>
      </c>
      <c r="I16" s="60"/>
      <c r="M16" s="152"/>
      <c r="N16" s="29" t="str">
        <f t="shared" si="1"/>
        <v>Hudson</v>
      </c>
      <c r="O16" s="29" t="str">
        <f t="shared" si="1"/>
        <v>North</v>
      </c>
      <c r="P16" s="29">
        <f t="shared" si="1"/>
        <v>65</v>
      </c>
      <c r="Q16" s="29">
        <f t="shared" si="1"/>
        <v>50316410</v>
      </c>
      <c r="R16" s="29">
        <f t="shared" si="1"/>
        <v>774098.6153846154</v>
      </c>
      <c r="S16" s="29">
        <f t="shared" si="1"/>
        <v>649500</v>
      </c>
      <c r="T16" s="96">
        <f t="shared" si="1"/>
        <v>3</v>
      </c>
      <c r="U16" s="96">
        <f t="shared" si="1"/>
        <v>3</v>
      </c>
      <c r="V16" s="151"/>
    </row>
    <row r="17" spans="1:22" ht="15">
      <c r="A17" s="87" t="s">
        <v>24</v>
      </c>
      <c r="B17" s="88" t="s">
        <v>25</v>
      </c>
      <c r="C17" s="142">
        <v>28</v>
      </c>
      <c r="D17" s="89">
        <v>18482211</v>
      </c>
      <c r="E17" s="89">
        <f t="shared" si="0"/>
        <v>660078.9642857143</v>
      </c>
      <c r="F17" s="89">
        <v>637017.5</v>
      </c>
      <c r="G17" s="157">
        <v>10</v>
      </c>
      <c r="H17" s="157">
        <v>4</v>
      </c>
      <c r="I17" s="60"/>
      <c r="M17" s="152"/>
      <c r="N17" s="29" t="str">
        <f t="shared" si="1"/>
        <v>Hunterdon</v>
      </c>
      <c r="O17" s="29" t="str">
        <f t="shared" si="1"/>
        <v>Central</v>
      </c>
      <c r="P17" s="29">
        <f t="shared" si="1"/>
        <v>28</v>
      </c>
      <c r="Q17" s="29">
        <f t="shared" si="1"/>
        <v>18482211</v>
      </c>
      <c r="R17" s="29">
        <f t="shared" si="1"/>
        <v>660078.9642857143</v>
      </c>
      <c r="S17" s="29">
        <f t="shared" si="1"/>
        <v>637017.5</v>
      </c>
      <c r="T17" s="96">
        <f t="shared" si="1"/>
        <v>10</v>
      </c>
      <c r="U17" s="96">
        <f t="shared" si="1"/>
        <v>4</v>
      </c>
      <c r="V17" s="151"/>
    </row>
    <row r="18" spans="1:22" ht="15">
      <c r="A18" s="87" t="s">
        <v>26</v>
      </c>
      <c r="B18" s="88" t="s">
        <v>25</v>
      </c>
      <c r="C18" s="142">
        <v>59</v>
      </c>
      <c r="D18" s="89">
        <v>40571474</v>
      </c>
      <c r="E18" s="89">
        <f t="shared" si="0"/>
        <v>687652.1016949152</v>
      </c>
      <c r="F18" s="89">
        <v>510000</v>
      </c>
      <c r="G18" s="157">
        <v>8</v>
      </c>
      <c r="H18" s="157">
        <v>10</v>
      </c>
      <c r="I18" s="60"/>
      <c r="M18" s="152"/>
      <c r="N18" s="29" t="str">
        <f t="shared" si="1"/>
        <v>Mercer</v>
      </c>
      <c r="O18" s="29" t="str">
        <f t="shared" si="1"/>
        <v>Central</v>
      </c>
      <c r="P18" s="29">
        <f t="shared" si="1"/>
        <v>59</v>
      </c>
      <c r="Q18" s="29">
        <f t="shared" si="1"/>
        <v>40571474</v>
      </c>
      <c r="R18" s="29">
        <f t="shared" si="1"/>
        <v>687652.1016949152</v>
      </c>
      <c r="S18" s="29">
        <f t="shared" si="1"/>
        <v>510000</v>
      </c>
      <c r="T18" s="96">
        <f t="shared" si="1"/>
        <v>8</v>
      </c>
      <c r="U18" s="96">
        <f t="shared" si="1"/>
        <v>10</v>
      </c>
      <c r="V18" s="151"/>
    </row>
    <row r="19" spans="1:22" ht="15">
      <c r="A19" s="87" t="s">
        <v>27</v>
      </c>
      <c r="B19" s="88" t="s">
        <v>25</v>
      </c>
      <c r="C19" s="142">
        <v>230</v>
      </c>
      <c r="D19" s="89">
        <v>135139944</v>
      </c>
      <c r="E19" s="89">
        <f t="shared" si="0"/>
        <v>587564.9739130435</v>
      </c>
      <c r="F19" s="89">
        <v>559310.5</v>
      </c>
      <c r="G19" s="157">
        <v>11</v>
      </c>
      <c r="H19" s="157">
        <v>8</v>
      </c>
      <c r="I19" s="60"/>
      <c r="M19" s="152"/>
      <c r="N19" s="29" t="str">
        <f t="shared" si="1"/>
        <v>Middlesex</v>
      </c>
      <c r="O19" s="29" t="str">
        <f t="shared" si="1"/>
        <v>Central</v>
      </c>
      <c r="P19" s="29">
        <f t="shared" si="1"/>
        <v>230</v>
      </c>
      <c r="Q19" s="29">
        <f t="shared" si="1"/>
        <v>135139944</v>
      </c>
      <c r="R19" s="29">
        <f t="shared" si="1"/>
        <v>587564.9739130435</v>
      </c>
      <c r="S19" s="29">
        <f t="shared" si="1"/>
        <v>559310.5</v>
      </c>
      <c r="T19" s="96">
        <f t="shared" si="1"/>
        <v>11</v>
      </c>
      <c r="U19" s="96">
        <f t="shared" si="1"/>
        <v>8</v>
      </c>
      <c r="V19" s="151"/>
    </row>
    <row r="20" spans="1:22" ht="15">
      <c r="A20" s="87" t="s">
        <v>28</v>
      </c>
      <c r="B20" s="88" t="s">
        <v>25</v>
      </c>
      <c r="C20" s="142">
        <v>257</v>
      </c>
      <c r="D20" s="89">
        <v>173365827</v>
      </c>
      <c r="E20" s="89">
        <f t="shared" si="0"/>
        <v>674575.2023346303</v>
      </c>
      <c r="F20" s="89">
        <v>570726</v>
      </c>
      <c r="G20" s="157">
        <v>9</v>
      </c>
      <c r="H20" s="157">
        <v>7</v>
      </c>
      <c r="I20" s="60"/>
      <c r="M20" s="152"/>
      <c r="N20" s="29" t="str">
        <f t="shared" si="1"/>
        <v>Monmouth</v>
      </c>
      <c r="O20" s="29" t="str">
        <f t="shared" si="1"/>
        <v>Central</v>
      </c>
      <c r="P20" s="29">
        <f t="shared" si="1"/>
        <v>257</v>
      </c>
      <c r="Q20" s="29">
        <f t="shared" si="1"/>
        <v>173365827</v>
      </c>
      <c r="R20" s="29">
        <f t="shared" si="1"/>
        <v>674575.2023346303</v>
      </c>
      <c r="S20" s="29">
        <f t="shared" si="1"/>
        <v>570726</v>
      </c>
      <c r="T20" s="96">
        <f t="shared" si="1"/>
        <v>9</v>
      </c>
      <c r="U20" s="96">
        <f t="shared" si="1"/>
        <v>7</v>
      </c>
      <c r="V20" s="151"/>
    </row>
    <row r="21" spans="1:22" ht="15">
      <c r="A21" s="87" t="s">
        <v>29</v>
      </c>
      <c r="B21" s="88" t="s">
        <v>16</v>
      </c>
      <c r="C21" s="142">
        <v>105</v>
      </c>
      <c r="D21" s="89">
        <v>92938221</v>
      </c>
      <c r="E21" s="89">
        <f t="shared" si="0"/>
        <v>885125.9142857143</v>
      </c>
      <c r="F21" s="89">
        <v>700000</v>
      </c>
      <c r="G21" s="157">
        <v>1</v>
      </c>
      <c r="H21" s="157">
        <v>2</v>
      </c>
      <c r="I21" s="60"/>
      <c r="M21" s="152"/>
      <c r="N21" s="29" t="str">
        <f t="shared" si="1"/>
        <v>Morris</v>
      </c>
      <c r="O21" s="29" t="str">
        <f t="shared" si="1"/>
        <v>North</v>
      </c>
      <c r="P21" s="29">
        <f t="shared" si="1"/>
        <v>105</v>
      </c>
      <c r="Q21" s="29">
        <f t="shared" si="1"/>
        <v>92938221</v>
      </c>
      <c r="R21" s="29">
        <f t="shared" si="1"/>
        <v>885125.9142857143</v>
      </c>
      <c r="S21" s="29">
        <f t="shared" si="1"/>
        <v>700000</v>
      </c>
      <c r="T21" s="96">
        <f t="shared" si="1"/>
        <v>1</v>
      </c>
      <c r="U21" s="96">
        <f t="shared" si="1"/>
        <v>2</v>
      </c>
      <c r="V21" s="151"/>
    </row>
    <row r="22" spans="1:22" ht="15">
      <c r="A22" s="87" t="s">
        <v>30</v>
      </c>
      <c r="B22" s="88" t="s">
        <v>25</v>
      </c>
      <c r="C22" s="142">
        <v>580</v>
      </c>
      <c r="D22" s="89">
        <v>269242184</v>
      </c>
      <c r="E22" s="89">
        <f t="shared" si="0"/>
        <v>464210.6620689655</v>
      </c>
      <c r="F22" s="89">
        <v>386880</v>
      </c>
      <c r="G22" s="157">
        <v>13</v>
      </c>
      <c r="H22" s="157">
        <v>13</v>
      </c>
      <c r="I22" s="60"/>
      <c r="M22" s="152"/>
      <c r="N22" s="29" t="str">
        <f t="shared" si="1"/>
        <v>Ocean</v>
      </c>
      <c r="O22" s="29" t="str">
        <f t="shared" si="1"/>
        <v>Central</v>
      </c>
      <c r="P22" s="29">
        <f t="shared" si="1"/>
        <v>580</v>
      </c>
      <c r="Q22" s="29">
        <f t="shared" si="1"/>
        <v>269242184</v>
      </c>
      <c r="R22" s="29">
        <f t="shared" si="1"/>
        <v>464210.6620689655</v>
      </c>
      <c r="S22" s="29">
        <f t="shared" si="1"/>
        <v>386880</v>
      </c>
      <c r="T22" s="96">
        <f t="shared" si="1"/>
        <v>13</v>
      </c>
      <c r="U22" s="96">
        <f t="shared" si="1"/>
        <v>13</v>
      </c>
      <c r="V22" s="151"/>
    </row>
    <row r="23" spans="1:22" ht="15">
      <c r="A23" s="87" t="s">
        <v>31</v>
      </c>
      <c r="B23" s="88" t="s">
        <v>16</v>
      </c>
      <c r="C23" s="142">
        <v>25</v>
      </c>
      <c r="D23" s="89">
        <v>7809262</v>
      </c>
      <c r="E23" s="89">
        <f t="shared" si="0"/>
        <v>312370.48</v>
      </c>
      <c r="F23" s="89">
        <v>230000</v>
      </c>
      <c r="G23" s="157">
        <v>19</v>
      </c>
      <c r="H23" s="157">
        <v>20</v>
      </c>
      <c r="I23" s="60"/>
      <c r="M23" s="152"/>
      <c r="N23" s="29" t="str">
        <f t="shared" si="1"/>
        <v>Passaic</v>
      </c>
      <c r="O23" s="29" t="str">
        <f t="shared" si="1"/>
        <v>North</v>
      </c>
      <c r="P23" s="29">
        <f t="shared" si="1"/>
        <v>25</v>
      </c>
      <c r="Q23" s="29">
        <f t="shared" si="1"/>
        <v>7809262</v>
      </c>
      <c r="R23" s="29">
        <f t="shared" si="1"/>
        <v>312370.48</v>
      </c>
      <c r="S23" s="29">
        <f t="shared" si="1"/>
        <v>230000</v>
      </c>
      <c r="T23" s="96">
        <f t="shared" si="1"/>
        <v>19</v>
      </c>
      <c r="U23" s="96">
        <f t="shared" si="1"/>
        <v>20</v>
      </c>
      <c r="V23" s="151"/>
    </row>
    <row r="24" spans="1:22" ht="15">
      <c r="A24" s="87" t="s">
        <v>32</v>
      </c>
      <c r="B24" s="88" t="s">
        <v>14</v>
      </c>
      <c r="C24" s="142">
        <v>2</v>
      </c>
      <c r="D24" s="89">
        <v>564282</v>
      </c>
      <c r="E24" s="89">
        <f t="shared" si="0"/>
        <v>282141</v>
      </c>
      <c r="F24" s="89">
        <v>282141</v>
      </c>
      <c r="G24" s="157">
        <v>20</v>
      </c>
      <c r="H24" s="157">
        <v>18</v>
      </c>
      <c r="I24" s="60"/>
      <c r="M24" s="152"/>
      <c r="N24" s="29" t="str">
        <f aca="true" t="shared" si="2" ref="N24:U30">A24</f>
        <v>Salem</v>
      </c>
      <c r="O24" s="29" t="str">
        <f t="shared" si="2"/>
        <v>South</v>
      </c>
      <c r="P24" s="29">
        <f t="shared" si="2"/>
        <v>2</v>
      </c>
      <c r="Q24" s="29">
        <f t="shared" si="2"/>
        <v>564282</v>
      </c>
      <c r="R24" s="29">
        <f t="shared" si="2"/>
        <v>282141</v>
      </c>
      <c r="S24" s="29">
        <f t="shared" si="2"/>
        <v>282141</v>
      </c>
      <c r="T24" s="96">
        <f t="shared" si="2"/>
        <v>20</v>
      </c>
      <c r="U24" s="96">
        <f t="shared" si="2"/>
        <v>18</v>
      </c>
      <c r="V24" s="151"/>
    </row>
    <row r="25" spans="1:22" ht="15">
      <c r="A25" s="87" t="s">
        <v>33</v>
      </c>
      <c r="B25" s="88" t="s">
        <v>25</v>
      </c>
      <c r="C25" s="142">
        <v>83</v>
      </c>
      <c r="D25" s="89">
        <v>59451958</v>
      </c>
      <c r="E25" s="89">
        <f t="shared" si="0"/>
        <v>716288.6506024096</v>
      </c>
      <c r="F25" s="89">
        <v>588582</v>
      </c>
      <c r="G25" s="157">
        <v>5</v>
      </c>
      <c r="H25" s="157">
        <v>6</v>
      </c>
      <c r="I25" s="60"/>
      <c r="M25" s="152"/>
      <c r="N25" s="29" t="str">
        <f t="shared" si="2"/>
        <v>Somerset</v>
      </c>
      <c r="O25" s="29" t="str">
        <f t="shared" si="2"/>
        <v>Central</v>
      </c>
      <c r="P25" s="29">
        <f t="shared" si="2"/>
        <v>83</v>
      </c>
      <c r="Q25" s="29">
        <f t="shared" si="2"/>
        <v>59451958</v>
      </c>
      <c r="R25" s="29">
        <f t="shared" si="2"/>
        <v>716288.6506024096</v>
      </c>
      <c r="S25" s="29">
        <f t="shared" si="2"/>
        <v>588582</v>
      </c>
      <c r="T25" s="96">
        <f t="shared" si="2"/>
        <v>5</v>
      </c>
      <c r="U25" s="96">
        <f t="shared" si="2"/>
        <v>6</v>
      </c>
      <c r="V25" s="151"/>
    </row>
    <row r="26" spans="1:22" ht="15">
      <c r="A26" s="87" t="s">
        <v>34</v>
      </c>
      <c r="B26" s="88" t="s">
        <v>16</v>
      </c>
      <c r="C26" s="142">
        <v>10</v>
      </c>
      <c r="D26" s="89">
        <v>4519002</v>
      </c>
      <c r="E26" s="89">
        <f t="shared" si="0"/>
        <v>451900.2</v>
      </c>
      <c r="F26" s="89">
        <v>415000</v>
      </c>
      <c r="G26" s="157">
        <v>14</v>
      </c>
      <c r="H26" s="157">
        <v>12</v>
      </c>
      <c r="I26" s="60"/>
      <c r="M26" s="152"/>
      <c r="N26" s="29" t="str">
        <f t="shared" si="2"/>
        <v>Sussex</v>
      </c>
      <c r="O26" s="29" t="str">
        <f t="shared" si="2"/>
        <v>North</v>
      </c>
      <c r="P26" s="29">
        <f t="shared" si="2"/>
        <v>10</v>
      </c>
      <c r="Q26" s="29">
        <f t="shared" si="2"/>
        <v>4519002</v>
      </c>
      <c r="R26" s="29">
        <f t="shared" si="2"/>
        <v>451900.2</v>
      </c>
      <c r="S26" s="29">
        <f t="shared" si="2"/>
        <v>415000</v>
      </c>
      <c r="T26" s="96">
        <f t="shared" si="2"/>
        <v>14</v>
      </c>
      <c r="U26" s="96">
        <f t="shared" si="2"/>
        <v>12</v>
      </c>
      <c r="V26" s="151"/>
    </row>
    <row r="27" spans="1:22" ht="15">
      <c r="A27" s="87" t="s">
        <v>35</v>
      </c>
      <c r="B27" s="88" t="s">
        <v>16</v>
      </c>
      <c r="C27" s="142">
        <v>89</v>
      </c>
      <c r="D27" s="89">
        <v>61587944</v>
      </c>
      <c r="E27" s="89">
        <f t="shared" si="0"/>
        <v>691999.3707865168</v>
      </c>
      <c r="F27" s="89">
        <v>550000</v>
      </c>
      <c r="G27" s="157">
        <v>7</v>
      </c>
      <c r="H27" s="157">
        <v>9</v>
      </c>
      <c r="I27" s="60"/>
      <c r="M27" s="152"/>
      <c r="N27" s="29" t="str">
        <f t="shared" si="2"/>
        <v>Union</v>
      </c>
      <c r="O27" s="29" t="str">
        <f t="shared" si="2"/>
        <v>North</v>
      </c>
      <c r="P27" s="29">
        <f t="shared" si="2"/>
        <v>89</v>
      </c>
      <c r="Q27" s="29">
        <f t="shared" si="2"/>
        <v>61587944</v>
      </c>
      <c r="R27" s="29">
        <f t="shared" si="2"/>
        <v>691999.3707865168</v>
      </c>
      <c r="S27" s="29">
        <f t="shared" si="2"/>
        <v>550000</v>
      </c>
      <c r="T27" s="96">
        <f t="shared" si="2"/>
        <v>7</v>
      </c>
      <c r="U27" s="96">
        <f t="shared" si="2"/>
        <v>9</v>
      </c>
      <c r="V27" s="151"/>
    </row>
    <row r="28" spans="1:22" ht="15">
      <c r="A28" s="87" t="s">
        <v>36</v>
      </c>
      <c r="B28" s="88" t="s">
        <v>16</v>
      </c>
      <c r="C28" s="142">
        <v>15</v>
      </c>
      <c r="D28" s="89">
        <v>4935490</v>
      </c>
      <c r="E28" s="89">
        <f t="shared" si="0"/>
        <v>329032.6666666667</v>
      </c>
      <c r="F28" s="89">
        <v>321590</v>
      </c>
      <c r="G28" s="157">
        <v>17</v>
      </c>
      <c r="H28" s="157">
        <v>16</v>
      </c>
      <c r="I28" s="60"/>
      <c r="M28" s="152"/>
      <c r="N28" s="29" t="str">
        <f t="shared" si="2"/>
        <v>Warren</v>
      </c>
      <c r="O28" s="29" t="str">
        <f t="shared" si="2"/>
        <v>North</v>
      </c>
      <c r="P28" s="29">
        <f t="shared" si="2"/>
        <v>15</v>
      </c>
      <c r="Q28" s="29">
        <f t="shared" si="2"/>
        <v>4935490</v>
      </c>
      <c r="R28" s="29">
        <f t="shared" si="2"/>
        <v>329032.6666666667</v>
      </c>
      <c r="S28" s="29">
        <f t="shared" si="2"/>
        <v>321590</v>
      </c>
      <c r="T28" s="96">
        <f t="shared" si="2"/>
        <v>17</v>
      </c>
      <c r="U28" s="96">
        <f t="shared" si="2"/>
        <v>16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2330</v>
      </c>
      <c r="D30" s="119">
        <f>SUM(D8:D28)</f>
        <v>1385469035</v>
      </c>
      <c r="E30" s="119">
        <f>D30/C30</f>
        <v>594621.9034334763</v>
      </c>
      <c r="F30" s="119">
        <v>471667.5</v>
      </c>
      <c r="G30" s="171"/>
      <c r="H30" s="171"/>
      <c r="I30" s="60"/>
      <c r="M30" s="152"/>
      <c r="N30" s="66" t="str">
        <f t="shared" si="2"/>
        <v>New Jersey</v>
      </c>
      <c r="O30" s="65"/>
      <c r="P30" s="66">
        <f>C30</f>
        <v>2330</v>
      </c>
      <c r="Q30" s="67">
        <f>D30</f>
        <v>1385469035</v>
      </c>
      <c r="R30" s="67">
        <f>E30</f>
        <v>594621.9034334763</v>
      </c>
      <c r="S30" s="67">
        <f>F30</f>
        <v>471667.5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5" width="13.8515625" style="0" customWidth="1"/>
    <col min="6" max="6" width="15.421875" style="0" customWidth="1"/>
    <col min="7" max="7" width="17.0039062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63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90</v>
      </c>
      <c r="E8" s="84">
        <v>42327161</v>
      </c>
      <c r="F8" s="84">
        <f aca="true" t="shared" si="0" ref="F8:F28">E8/D8</f>
        <v>470301.7888888889</v>
      </c>
      <c r="G8" s="84">
        <v>286526</v>
      </c>
      <c r="H8" s="156">
        <v>14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185</v>
      </c>
      <c r="E9" s="89">
        <v>155778056</v>
      </c>
      <c r="F9" s="89">
        <f t="shared" si="0"/>
        <v>842043.5459459459</v>
      </c>
      <c r="G9" s="89">
        <v>665000</v>
      </c>
      <c r="H9" s="157">
        <v>1</v>
      </c>
      <c r="I9" s="157">
        <v>2</v>
      </c>
      <c r="J9" s="169"/>
    </row>
    <row r="10" spans="1:10" ht="15">
      <c r="A10" s="166"/>
      <c r="B10" s="87" t="s">
        <v>17</v>
      </c>
      <c r="C10" s="88" t="s">
        <v>14</v>
      </c>
      <c r="D10" s="89">
        <v>93</v>
      </c>
      <c r="E10" s="89">
        <v>35995093</v>
      </c>
      <c r="F10" s="89">
        <f t="shared" si="0"/>
        <v>387044.01075268816</v>
      </c>
      <c r="G10" s="89">
        <v>352003</v>
      </c>
      <c r="H10" s="157">
        <v>16</v>
      </c>
      <c r="I10" s="157">
        <v>14</v>
      </c>
      <c r="J10" s="169"/>
    </row>
    <row r="11" spans="1:10" ht="15">
      <c r="A11" s="166"/>
      <c r="B11" s="87" t="s">
        <v>18</v>
      </c>
      <c r="C11" s="88" t="s">
        <v>14</v>
      </c>
      <c r="D11" s="89">
        <v>53</v>
      </c>
      <c r="E11" s="89">
        <v>17731596</v>
      </c>
      <c r="F11" s="89">
        <f t="shared" si="0"/>
        <v>334558.41509433964</v>
      </c>
      <c r="G11" s="89">
        <v>296305</v>
      </c>
      <c r="H11" s="157">
        <v>18</v>
      </c>
      <c r="I11" s="157">
        <v>17</v>
      </c>
      <c r="J11" s="169"/>
    </row>
    <row r="12" spans="1:10" ht="15">
      <c r="A12" s="166"/>
      <c r="B12" s="87" t="s">
        <v>19</v>
      </c>
      <c r="C12" s="88" t="s">
        <v>14</v>
      </c>
      <c r="D12" s="89">
        <v>122</v>
      </c>
      <c r="E12" s="89">
        <v>83301067</v>
      </c>
      <c r="F12" s="89">
        <f t="shared" si="0"/>
        <v>682795.631147541</v>
      </c>
      <c r="G12" s="89">
        <v>623750</v>
      </c>
      <c r="H12" s="157">
        <v>7</v>
      </c>
      <c r="I12" s="157">
        <v>5</v>
      </c>
      <c r="J12" s="169"/>
    </row>
    <row r="13" spans="1:10" ht="15">
      <c r="A13" s="166"/>
      <c r="B13" s="87" t="s">
        <v>20</v>
      </c>
      <c r="C13" s="88" t="s">
        <v>14</v>
      </c>
      <c r="D13" s="89">
        <v>12</v>
      </c>
      <c r="E13" s="89">
        <v>2199853</v>
      </c>
      <c r="F13" s="89">
        <f t="shared" si="0"/>
        <v>183321.08333333334</v>
      </c>
      <c r="G13" s="89">
        <v>174200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50</v>
      </c>
      <c r="E14" s="89">
        <v>38968710</v>
      </c>
      <c r="F14" s="89">
        <f t="shared" si="0"/>
        <v>779374.2</v>
      </c>
      <c r="G14" s="89">
        <v>354500</v>
      </c>
      <c r="H14" s="157">
        <v>2</v>
      </c>
      <c r="I14" s="157">
        <v>13</v>
      </c>
      <c r="J14" s="169"/>
    </row>
    <row r="15" spans="1:10" ht="15">
      <c r="A15" s="166"/>
      <c r="B15" s="87" t="s">
        <v>22</v>
      </c>
      <c r="C15" s="88" t="s">
        <v>14</v>
      </c>
      <c r="D15" s="89">
        <v>120</v>
      </c>
      <c r="E15" s="89">
        <v>36699413</v>
      </c>
      <c r="F15" s="89">
        <f t="shared" si="0"/>
        <v>305828.44166666665</v>
      </c>
      <c r="G15" s="89">
        <v>283962.5</v>
      </c>
      <c r="H15" s="157">
        <v>19</v>
      </c>
      <c r="I15" s="157">
        <v>19</v>
      </c>
      <c r="J15" s="169"/>
    </row>
    <row r="16" spans="1:10" ht="15">
      <c r="A16" s="166"/>
      <c r="B16" s="87" t="s">
        <v>23</v>
      </c>
      <c r="C16" s="88" t="s">
        <v>16</v>
      </c>
      <c r="D16" s="89">
        <v>178</v>
      </c>
      <c r="E16" s="89">
        <v>128032763</v>
      </c>
      <c r="F16" s="89">
        <f t="shared" si="0"/>
        <v>719285.1853932585</v>
      </c>
      <c r="G16" s="89">
        <v>644500</v>
      </c>
      <c r="H16" s="157">
        <v>5</v>
      </c>
      <c r="I16" s="157">
        <v>3</v>
      </c>
      <c r="J16" s="169"/>
    </row>
    <row r="17" spans="1:10" ht="15">
      <c r="A17" s="166"/>
      <c r="B17" s="87" t="s">
        <v>24</v>
      </c>
      <c r="C17" s="88" t="s">
        <v>25</v>
      </c>
      <c r="D17" s="89">
        <v>37</v>
      </c>
      <c r="E17" s="89">
        <v>25738916</v>
      </c>
      <c r="F17" s="89">
        <f t="shared" si="0"/>
        <v>695646.3783783783</v>
      </c>
      <c r="G17" s="89">
        <v>625154</v>
      </c>
      <c r="H17" s="157">
        <v>6</v>
      </c>
      <c r="I17" s="157">
        <v>4</v>
      </c>
      <c r="J17" s="169"/>
    </row>
    <row r="18" spans="1:10" ht="15">
      <c r="A18" s="166"/>
      <c r="B18" s="87" t="s">
        <v>26</v>
      </c>
      <c r="C18" s="88" t="s">
        <v>25</v>
      </c>
      <c r="D18" s="89">
        <v>59</v>
      </c>
      <c r="E18" s="89">
        <v>45486411</v>
      </c>
      <c r="F18" s="89">
        <f t="shared" si="0"/>
        <v>770956.1186440678</v>
      </c>
      <c r="G18" s="89">
        <v>568452</v>
      </c>
      <c r="H18" s="157">
        <v>3</v>
      </c>
      <c r="I18" s="157">
        <v>6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140358861</v>
      </c>
      <c r="F19" s="89">
        <f t="shared" si="0"/>
        <v>561435.444</v>
      </c>
      <c r="G19" s="89">
        <v>522915</v>
      </c>
      <c r="H19" s="157">
        <v>11</v>
      </c>
      <c r="I19" s="157">
        <v>8</v>
      </c>
      <c r="J19" s="169"/>
    </row>
    <row r="20" spans="1:10" ht="15">
      <c r="A20" s="166"/>
      <c r="B20" s="87" t="s">
        <v>28</v>
      </c>
      <c r="C20" s="88" t="s">
        <v>25</v>
      </c>
      <c r="D20" s="89">
        <v>236</v>
      </c>
      <c r="E20" s="89">
        <v>155786935</v>
      </c>
      <c r="F20" s="89">
        <f t="shared" si="0"/>
        <v>660114.1313559322</v>
      </c>
      <c r="G20" s="89">
        <v>484885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125</v>
      </c>
      <c r="E21" s="89">
        <v>92938901</v>
      </c>
      <c r="F21" s="89">
        <f t="shared" si="0"/>
        <v>743511.208</v>
      </c>
      <c r="G21" s="89">
        <v>550000</v>
      </c>
      <c r="H21" s="157">
        <v>4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477</v>
      </c>
      <c r="E22" s="89">
        <v>244760679</v>
      </c>
      <c r="F22" s="89">
        <f t="shared" si="0"/>
        <v>513125.11320754717</v>
      </c>
      <c r="G22" s="89">
        <v>425000</v>
      </c>
      <c r="H22" s="157">
        <v>12</v>
      </c>
      <c r="I22" s="157">
        <v>11</v>
      </c>
      <c r="J22" s="169"/>
    </row>
    <row r="23" spans="1:10" ht="15">
      <c r="A23" s="166"/>
      <c r="B23" s="87" t="s">
        <v>31</v>
      </c>
      <c r="C23" s="88" t="s">
        <v>16</v>
      </c>
      <c r="D23" s="89">
        <v>37</v>
      </c>
      <c r="E23" s="89">
        <v>13173209</v>
      </c>
      <c r="F23" s="89">
        <f t="shared" si="0"/>
        <v>356032.6756756757</v>
      </c>
      <c r="G23" s="89">
        <v>305000</v>
      </c>
      <c r="H23" s="157">
        <v>17</v>
      </c>
      <c r="I23" s="157">
        <v>16</v>
      </c>
      <c r="J23" s="169"/>
    </row>
    <row r="24" spans="1:10" ht="15">
      <c r="A24" s="166"/>
      <c r="B24" s="87" t="s">
        <v>32</v>
      </c>
      <c r="C24" s="88" t="s">
        <v>14</v>
      </c>
      <c r="D24" s="89">
        <v>1</v>
      </c>
      <c r="E24" s="89">
        <v>225000</v>
      </c>
      <c r="F24" s="89">
        <f t="shared" si="0"/>
        <v>225000</v>
      </c>
      <c r="G24" s="89">
        <v>225000</v>
      </c>
      <c r="H24" s="157">
        <v>20</v>
      </c>
      <c r="I24" s="157">
        <v>20</v>
      </c>
      <c r="J24" s="169"/>
    </row>
    <row r="25" spans="1:10" ht="15">
      <c r="A25" s="166"/>
      <c r="B25" s="87" t="s">
        <v>33</v>
      </c>
      <c r="C25" s="88" t="s">
        <v>25</v>
      </c>
      <c r="D25" s="89">
        <v>101</v>
      </c>
      <c r="E25" s="89">
        <v>63041422</v>
      </c>
      <c r="F25" s="89">
        <f t="shared" si="0"/>
        <v>624172.4950495049</v>
      </c>
      <c r="G25" s="89">
        <v>520740</v>
      </c>
      <c r="H25" s="157">
        <v>10</v>
      </c>
      <c r="I25" s="157">
        <v>9</v>
      </c>
      <c r="J25" s="169"/>
    </row>
    <row r="26" spans="1:10" ht="15">
      <c r="A26" s="166"/>
      <c r="B26" s="87" t="s">
        <v>34</v>
      </c>
      <c r="C26" s="88" t="s">
        <v>16</v>
      </c>
      <c r="D26" s="89">
        <v>9</v>
      </c>
      <c r="E26" s="89">
        <v>4282096</v>
      </c>
      <c r="F26" s="89">
        <f t="shared" si="0"/>
        <v>475788.44444444444</v>
      </c>
      <c r="G26" s="89">
        <v>355208</v>
      </c>
      <c r="H26" s="157">
        <v>13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101</v>
      </c>
      <c r="E27" s="89">
        <v>68820823</v>
      </c>
      <c r="F27" s="89">
        <f t="shared" si="0"/>
        <v>681394.2871287129</v>
      </c>
      <c r="G27" s="89">
        <v>700000</v>
      </c>
      <c r="H27" s="157">
        <v>8</v>
      </c>
      <c r="I27" s="157">
        <v>1</v>
      </c>
      <c r="J27" s="169"/>
    </row>
    <row r="28" spans="1:10" ht="15">
      <c r="A28" s="166"/>
      <c r="B28" s="87" t="s">
        <v>36</v>
      </c>
      <c r="C28" s="88" t="s">
        <v>16</v>
      </c>
      <c r="D28" s="89">
        <v>14</v>
      </c>
      <c r="E28" s="89">
        <v>5654410</v>
      </c>
      <c r="F28" s="89">
        <f t="shared" si="0"/>
        <v>403886.4285714286</v>
      </c>
      <c r="G28" s="89">
        <v>319165</v>
      </c>
      <c r="H28" s="157">
        <v>15</v>
      </c>
      <c r="I28" s="157">
        <v>15</v>
      </c>
      <c r="J28" s="169"/>
    </row>
    <row r="29" spans="1:10" ht="15">
      <c r="A29" s="166"/>
      <c r="B29" s="137"/>
      <c r="C29" s="137"/>
      <c r="D29" s="137"/>
      <c r="E29" s="137"/>
      <c r="F29" s="137"/>
      <c r="G29" s="137"/>
      <c r="H29" s="171"/>
      <c r="I29" s="171"/>
      <c r="J29" s="169"/>
    </row>
    <row r="30" spans="1:10" ht="15">
      <c r="A30" s="166"/>
      <c r="B30" s="181" t="s">
        <v>38</v>
      </c>
      <c r="C30" s="182"/>
      <c r="D30" s="117">
        <f>SUM(D8:D28)</f>
        <v>2350</v>
      </c>
      <c r="E30" s="119">
        <f>SUM(E8:E28)</f>
        <v>1401301375</v>
      </c>
      <c r="F30" s="119">
        <f>E30/D30</f>
        <v>596298.4574468085</v>
      </c>
      <c r="G30" s="119">
        <v>486715.5</v>
      </c>
      <c r="H30" s="171"/>
      <c r="I30" s="171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2" ht="15.75">
      <c r="A1" s="4" t="s">
        <v>0</v>
      </c>
      <c r="B1" s="4"/>
    </row>
    <row r="2" spans="1:3" ht="15">
      <c r="A2" s="5" t="s">
        <v>39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103</v>
      </c>
      <c r="D7" s="15">
        <v>40820276</v>
      </c>
      <c r="E7" s="16">
        <f aca="true" t="shared" si="0" ref="E7:E27">D7/C7</f>
        <v>396313.359223301</v>
      </c>
      <c r="F7" s="16">
        <v>280308</v>
      </c>
      <c r="G7" s="21">
        <v>13</v>
      </c>
      <c r="H7" s="21">
        <v>17</v>
      </c>
    </row>
    <row r="8" spans="1:8" ht="15">
      <c r="A8" s="12" t="s">
        <v>15</v>
      </c>
      <c r="B8" s="13" t="s">
        <v>16</v>
      </c>
      <c r="C8" s="14">
        <v>127</v>
      </c>
      <c r="D8" s="15">
        <v>93514768</v>
      </c>
      <c r="E8" s="15">
        <f t="shared" si="0"/>
        <v>736336.7559055118</v>
      </c>
      <c r="F8" s="15">
        <v>575990</v>
      </c>
      <c r="G8" s="21">
        <v>2</v>
      </c>
      <c r="H8" s="21">
        <v>3</v>
      </c>
    </row>
    <row r="9" spans="1:8" ht="15">
      <c r="A9" s="12" t="s">
        <v>17</v>
      </c>
      <c r="B9" s="13" t="s">
        <v>14</v>
      </c>
      <c r="C9" s="14">
        <v>77</v>
      </c>
      <c r="D9" s="15">
        <v>24613307</v>
      </c>
      <c r="E9" s="15">
        <f t="shared" si="0"/>
        <v>319653.33766233764</v>
      </c>
      <c r="F9" s="15">
        <v>289543</v>
      </c>
      <c r="G9" s="21">
        <v>15</v>
      </c>
      <c r="H9" s="21">
        <v>16</v>
      </c>
    </row>
    <row r="10" spans="1:8" ht="15">
      <c r="A10" s="12" t="s">
        <v>18</v>
      </c>
      <c r="B10" s="13" t="s">
        <v>14</v>
      </c>
      <c r="C10" s="14">
        <v>38</v>
      </c>
      <c r="D10" s="15">
        <v>11207295</v>
      </c>
      <c r="E10" s="15">
        <f t="shared" si="0"/>
        <v>294928.8157894737</v>
      </c>
      <c r="F10" s="15">
        <v>243723</v>
      </c>
      <c r="G10" s="21">
        <v>18</v>
      </c>
      <c r="H10" s="21">
        <v>18</v>
      </c>
    </row>
    <row r="11" spans="1:8" ht="15">
      <c r="A11" s="12" t="s">
        <v>19</v>
      </c>
      <c r="B11" s="13" t="s">
        <v>14</v>
      </c>
      <c r="C11" s="14">
        <v>170</v>
      </c>
      <c r="D11" s="15">
        <v>103658251</v>
      </c>
      <c r="E11" s="15">
        <f t="shared" si="0"/>
        <v>609754.4176470588</v>
      </c>
      <c r="F11" s="15">
        <v>545000</v>
      </c>
      <c r="G11" s="21">
        <v>5</v>
      </c>
      <c r="H11" s="21">
        <v>4</v>
      </c>
    </row>
    <row r="12" spans="1:8" ht="15">
      <c r="A12" s="12" t="s">
        <v>20</v>
      </c>
      <c r="B12" s="13" t="s">
        <v>14</v>
      </c>
      <c r="C12" s="14">
        <v>21</v>
      </c>
      <c r="D12" s="15">
        <v>3820403</v>
      </c>
      <c r="E12" s="15">
        <f t="shared" si="0"/>
        <v>181923.95238095237</v>
      </c>
      <c r="F12" s="15">
        <v>177440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67</v>
      </c>
      <c r="D13" s="15">
        <v>52497639</v>
      </c>
      <c r="E13" s="15">
        <f t="shared" si="0"/>
        <v>783546.8507462686</v>
      </c>
      <c r="F13" s="15">
        <v>629000</v>
      </c>
      <c r="G13" s="21">
        <v>1</v>
      </c>
      <c r="H13" s="21">
        <v>2</v>
      </c>
    </row>
    <row r="14" spans="1:8" ht="15">
      <c r="A14" s="12" t="s">
        <v>22</v>
      </c>
      <c r="B14" s="13" t="s">
        <v>14</v>
      </c>
      <c r="C14" s="14">
        <v>82</v>
      </c>
      <c r="D14" s="15">
        <v>23444233</v>
      </c>
      <c r="E14" s="15">
        <f t="shared" si="0"/>
        <v>285905.2804878049</v>
      </c>
      <c r="F14" s="15">
        <v>290462.5</v>
      </c>
      <c r="G14" s="21">
        <v>19</v>
      </c>
      <c r="H14" s="21">
        <v>15</v>
      </c>
    </row>
    <row r="15" spans="1:8" ht="15">
      <c r="A15" s="12" t="s">
        <v>23</v>
      </c>
      <c r="B15" s="13" t="s">
        <v>16</v>
      </c>
      <c r="C15" s="14">
        <v>188</v>
      </c>
      <c r="D15" s="15">
        <v>110123638</v>
      </c>
      <c r="E15" s="15">
        <f t="shared" si="0"/>
        <v>585764.0319148937</v>
      </c>
      <c r="F15" s="15">
        <v>533700</v>
      </c>
      <c r="G15" s="21">
        <v>8</v>
      </c>
      <c r="H15" s="21">
        <v>5</v>
      </c>
    </row>
    <row r="16" spans="1:8" ht="15">
      <c r="A16" s="12" t="s">
        <v>24</v>
      </c>
      <c r="B16" s="13" t="s">
        <v>25</v>
      </c>
      <c r="C16" s="14">
        <v>13</v>
      </c>
      <c r="D16" s="15">
        <v>6411168</v>
      </c>
      <c r="E16" s="15">
        <f t="shared" si="0"/>
        <v>493166.76923076925</v>
      </c>
      <c r="F16" s="15">
        <v>415000</v>
      </c>
      <c r="G16" s="21">
        <v>9</v>
      </c>
      <c r="H16" s="21">
        <v>10</v>
      </c>
    </row>
    <row r="17" spans="1:8" ht="15">
      <c r="A17" s="12" t="s">
        <v>26</v>
      </c>
      <c r="B17" s="13" t="s">
        <v>25</v>
      </c>
      <c r="C17" s="14">
        <v>66</v>
      </c>
      <c r="D17" s="15">
        <v>20476974</v>
      </c>
      <c r="E17" s="15">
        <f t="shared" si="0"/>
        <v>310257.1818181818</v>
      </c>
      <c r="F17" s="15">
        <v>189990</v>
      </c>
      <c r="G17" s="21">
        <v>16</v>
      </c>
      <c r="H17" s="21">
        <v>20</v>
      </c>
    </row>
    <row r="18" spans="1:8" ht="15">
      <c r="A18" s="12" t="s">
        <v>27</v>
      </c>
      <c r="B18" s="13" t="s">
        <v>25</v>
      </c>
      <c r="C18" s="14">
        <v>197</v>
      </c>
      <c r="D18" s="15">
        <v>91251051</v>
      </c>
      <c r="E18" s="15">
        <f t="shared" si="0"/>
        <v>463203.3045685279</v>
      </c>
      <c r="F18" s="15">
        <v>448221</v>
      </c>
      <c r="G18" s="21">
        <v>10</v>
      </c>
      <c r="H18" s="21">
        <v>9</v>
      </c>
    </row>
    <row r="19" spans="1:8" ht="15">
      <c r="A19" s="12" t="s">
        <v>28</v>
      </c>
      <c r="B19" s="13" t="s">
        <v>25</v>
      </c>
      <c r="C19" s="14">
        <v>139</v>
      </c>
      <c r="D19" s="15">
        <v>83904322</v>
      </c>
      <c r="E19" s="15">
        <f t="shared" si="0"/>
        <v>603628.2158273382</v>
      </c>
      <c r="F19" s="15">
        <v>488000</v>
      </c>
      <c r="G19" s="21">
        <v>6</v>
      </c>
      <c r="H19" s="21">
        <v>8</v>
      </c>
    </row>
    <row r="20" spans="1:8" ht="15">
      <c r="A20" s="12" t="s">
        <v>29</v>
      </c>
      <c r="B20" s="13" t="s">
        <v>16</v>
      </c>
      <c r="C20" s="14">
        <v>58</v>
      </c>
      <c r="D20" s="15">
        <v>41354506</v>
      </c>
      <c r="E20" s="15">
        <f t="shared" si="0"/>
        <v>713008.724137931</v>
      </c>
      <c r="F20" s="15">
        <v>526731.5</v>
      </c>
      <c r="G20" s="21">
        <v>3</v>
      </c>
      <c r="H20" s="21">
        <v>6</v>
      </c>
    </row>
    <row r="21" spans="1:8" ht="15">
      <c r="A21" s="12" t="s">
        <v>30</v>
      </c>
      <c r="B21" s="13" t="s">
        <v>25</v>
      </c>
      <c r="C21" s="14">
        <v>258</v>
      </c>
      <c r="D21" s="15">
        <v>109362961</v>
      </c>
      <c r="E21" s="15">
        <f t="shared" si="0"/>
        <v>423887.44573643414</v>
      </c>
      <c r="F21" s="15">
        <v>375070</v>
      </c>
      <c r="G21" s="21">
        <v>12</v>
      </c>
      <c r="H21" s="21">
        <v>12</v>
      </c>
    </row>
    <row r="22" spans="1:8" ht="15">
      <c r="A22" s="12" t="s">
        <v>31</v>
      </c>
      <c r="B22" s="13" t="s">
        <v>16</v>
      </c>
      <c r="C22" s="14">
        <v>33</v>
      </c>
      <c r="D22" s="15">
        <v>14673884</v>
      </c>
      <c r="E22" s="15">
        <f t="shared" si="0"/>
        <v>444663.1515151515</v>
      </c>
      <c r="F22" s="15">
        <v>380145</v>
      </c>
      <c r="G22" s="21">
        <v>11</v>
      </c>
      <c r="H22" s="21">
        <v>11</v>
      </c>
    </row>
    <row r="23" spans="1:8" ht="15">
      <c r="A23" s="12" t="s">
        <v>32</v>
      </c>
      <c r="B23" s="13" t="s">
        <v>14</v>
      </c>
      <c r="C23" s="14">
        <v>6</v>
      </c>
      <c r="D23" s="15">
        <v>1827492</v>
      </c>
      <c r="E23" s="15">
        <f t="shared" si="0"/>
        <v>304582</v>
      </c>
      <c r="F23" s="15">
        <v>308891</v>
      </c>
      <c r="G23" s="21">
        <v>17</v>
      </c>
      <c r="H23" s="21">
        <v>14</v>
      </c>
    </row>
    <row r="24" spans="1:8" ht="15">
      <c r="A24" s="12" t="s">
        <v>33</v>
      </c>
      <c r="B24" s="13" t="s">
        <v>25</v>
      </c>
      <c r="C24" s="14">
        <v>87</v>
      </c>
      <c r="D24" s="15">
        <v>52323470</v>
      </c>
      <c r="E24" s="15">
        <f t="shared" si="0"/>
        <v>601419.1954022988</v>
      </c>
      <c r="F24" s="15">
        <v>510370</v>
      </c>
      <c r="G24" s="21">
        <v>7</v>
      </c>
      <c r="H24" s="21">
        <v>7</v>
      </c>
    </row>
    <row r="25" spans="1:8" ht="15">
      <c r="A25" s="12" t="s">
        <v>34</v>
      </c>
      <c r="B25" s="13" t="s">
        <v>16</v>
      </c>
      <c r="C25" s="14">
        <v>11</v>
      </c>
      <c r="D25" s="15">
        <v>4284646</v>
      </c>
      <c r="E25" s="15">
        <f t="shared" si="0"/>
        <v>389513.2727272727</v>
      </c>
      <c r="F25" s="15">
        <v>324164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52</v>
      </c>
      <c r="D26" s="15">
        <v>32855250</v>
      </c>
      <c r="E26" s="15">
        <f t="shared" si="0"/>
        <v>631831.7307692308</v>
      </c>
      <c r="F26" s="15">
        <v>650000</v>
      </c>
      <c r="G26" s="21">
        <v>4</v>
      </c>
      <c r="H26" s="21">
        <v>1</v>
      </c>
    </row>
    <row r="27" spans="1:8" ht="15">
      <c r="A27" s="12" t="s">
        <v>36</v>
      </c>
      <c r="B27" s="13" t="s">
        <v>16</v>
      </c>
      <c r="C27" s="14">
        <v>9</v>
      </c>
      <c r="D27" s="15">
        <v>2347263</v>
      </c>
      <c r="E27" s="15">
        <f t="shared" si="0"/>
        <v>260807</v>
      </c>
      <c r="F27" s="15">
        <v>207180</v>
      </c>
      <c r="G27" s="21">
        <v>20</v>
      </c>
      <c r="H27" s="21">
        <v>19</v>
      </c>
    </row>
    <row r="28" spans="1:2" ht="15">
      <c r="A28" s="6"/>
      <c r="B28" s="6"/>
    </row>
    <row r="29" spans="1:6" ht="15">
      <c r="A29" s="18" t="s">
        <v>38</v>
      </c>
      <c r="B29" s="6"/>
      <c r="C29" s="15">
        <f>SUM(C7:C27)</f>
        <v>1802</v>
      </c>
      <c r="D29" s="16">
        <f>SUM(D7:D27)</f>
        <v>924772797</v>
      </c>
      <c r="E29" s="16">
        <f>D29/C29</f>
        <v>513192.4511653718</v>
      </c>
      <c r="F29" s="16">
        <v>429450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64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80</v>
      </c>
      <c r="E8" s="84">
        <v>37455263</v>
      </c>
      <c r="F8" s="84">
        <f aca="true" t="shared" si="0" ref="F8:F28">E8/D8</f>
        <v>468190.7875</v>
      </c>
      <c r="G8" s="84">
        <v>334398.5</v>
      </c>
      <c r="H8" s="156">
        <v>13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235</v>
      </c>
      <c r="E9" s="89">
        <v>198407369</v>
      </c>
      <c r="F9" s="89">
        <f t="shared" si="0"/>
        <v>844286.6765957447</v>
      </c>
      <c r="G9" s="89">
        <v>650000</v>
      </c>
      <c r="H9" s="157">
        <v>1</v>
      </c>
      <c r="I9" s="157">
        <v>1</v>
      </c>
      <c r="J9" s="169"/>
    </row>
    <row r="10" spans="1:10" ht="15">
      <c r="A10" s="166"/>
      <c r="B10" s="87" t="s">
        <v>17</v>
      </c>
      <c r="C10" s="88" t="s">
        <v>14</v>
      </c>
      <c r="D10" s="89">
        <v>115</v>
      </c>
      <c r="E10" s="89">
        <v>50400739</v>
      </c>
      <c r="F10" s="89">
        <f t="shared" si="0"/>
        <v>438267.2956521739</v>
      </c>
      <c r="G10" s="89">
        <v>396920</v>
      </c>
      <c r="H10" s="157">
        <v>15</v>
      </c>
      <c r="I10" s="157">
        <v>13</v>
      </c>
      <c r="J10" s="169"/>
    </row>
    <row r="11" spans="1:10" ht="15">
      <c r="A11" s="166"/>
      <c r="B11" s="87" t="s">
        <v>18</v>
      </c>
      <c r="C11" s="88" t="s">
        <v>14</v>
      </c>
      <c r="D11" s="89">
        <v>55</v>
      </c>
      <c r="E11" s="89">
        <v>20669287</v>
      </c>
      <c r="F11" s="89">
        <f t="shared" si="0"/>
        <v>375805.2181818182</v>
      </c>
      <c r="G11" s="89">
        <v>293111</v>
      </c>
      <c r="H11" s="157">
        <v>18</v>
      </c>
      <c r="I11" s="157">
        <v>19</v>
      </c>
      <c r="J11" s="169"/>
    </row>
    <row r="12" spans="1:10" ht="15">
      <c r="A12" s="166"/>
      <c r="B12" s="87" t="s">
        <v>19</v>
      </c>
      <c r="C12" s="88" t="s">
        <v>14</v>
      </c>
      <c r="D12" s="89">
        <v>132</v>
      </c>
      <c r="E12" s="89">
        <v>100524286</v>
      </c>
      <c r="F12" s="89">
        <f t="shared" si="0"/>
        <v>761547.6212121212</v>
      </c>
      <c r="G12" s="89">
        <v>633500</v>
      </c>
      <c r="H12" s="157">
        <v>2</v>
      </c>
      <c r="I12" s="157">
        <v>2</v>
      </c>
      <c r="J12" s="169"/>
    </row>
    <row r="13" spans="1:10" ht="15">
      <c r="A13" s="166"/>
      <c r="B13" s="87" t="s">
        <v>20</v>
      </c>
      <c r="C13" s="88" t="s">
        <v>14</v>
      </c>
      <c r="D13" s="89">
        <v>11</v>
      </c>
      <c r="E13" s="89">
        <v>2256050</v>
      </c>
      <c r="F13" s="89">
        <f t="shared" si="0"/>
        <v>205095.45454545456</v>
      </c>
      <c r="G13" s="89">
        <v>199000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33</v>
      </c>
      <c r="E14" s="89">
        <v>24107568</v>
      </c>
      <c r="F14" s="89">
        <f t="shared" si="0"/>
        <v>730532.3636363636</v>
      </c>
      <c r="G14" s="89">
        <v>525000</v>
      </c>
      <c r="H14" s="157">
        <v>4</v>
      </c>
      <c r="I14" s="157">
        <v>9</v>
      </c>
      <c r="J14" s="169"/>
    </row>
    <row r="15" spans="1:10" ht="15">
      <c r="A15" s="166"/>
      <c r="B15" s="87" t="s">
        <v>22</v>
      </c>
      <c r="C15" s="88" t="s">
        <v>14</v>
      </c>
      <c r="D15" s="89">
        <v>123</v>
      </c>
      <c r="E15" s="89">
        <v>40014225</v>
      </c>
      <c r="F15" s="89">
        <f t="shared" si="0"/>
        <v>325318.9024390244</v>
      </c>
      <c r="G15" s="89">
        <v>288260</v>
      </c>
      <c r="H15" s="157">
        <v>20</v>
      </c>
      <c r="I15" s="157">
        <v>20</v>
      </c>
      <c r="J15" s="169"/>
    </row>
    <row r="16" spans="1:10" ht="15">
      <c r="A16" s="166"/>
      <c r="B16" s="87" t="s">
        <v>23</v>
      </c>
      <c r="C16" s="88" t="s">
        <v>16</v>
      </c>
      <c r="D16" s="89">
        <v>126</v>
      </c>
      <c r="E16" s="89">
        <v>88773010</v>
      </c>
      <c r="F16" s="89">
        <f t="shared" si="0"/>
        <v>704547.6984126985</v>
      </c>
      <c r="G16" s="89">
        <v>568870</v>
      </c>
      <c r="H16" s="157">
        <v>6</v>
      </c>
      <c r="I16" s="157">
        <v>5</v>
      </c>
      <c r="J16" s="169"/>
    </row>
    <row r="17" spans="1:10" ht="15">
      <c r="A17" s="166"/>
      <c r="B17" s="87" t="s">
        <v>24</v>
      </c>
      <c r="C17" s="88" t="s">
        <v>25</v>
      </c>
      <c r="D17" s="89">
        <v>19</v>
      </c>
      <c r="E17" s="89">
        <v>13506643</v>
      </c>
      <c r="F17" s="89">
        <f t="shared" si="0"/>
        <v>710875.947368421</v>
      </c>
      <c r="G17" s="89">
        <v>603251</v>
      </c>
      <c r="H17" s="157">
        <v>5</v>
      </c>
      <c r="I17" s="157">
        <v>3</v>
      </c>
      <c r="J17" s="169"/>
    </row>
    <row r="18" spans="1:10" ht="15">
      <c r="A18" s="166"/>
      <c r="B18" s="87" t="s">
        <v>26</v>
      </c>
      <c r="C18" s="88" t="s">
        <v>25</v>
      </c>
      <c r="D18" s="89">
        <v>57</v>
      </c>
      <c r="E18" s="89">
        <v>32287002</v>
      </c>
      <c r="F18" s="89">
        <f t="shared" si="0"/>
        <v>566438.6315789474</v>
      </c>
      <c r="G18" s="89">
        <v>475870</v>
      </c>
      <c r="H18" s="157">
        <v>11</v>
      </c>
      <c r="I18" s="157">
        <v>11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148149978</v>
      </c>
      <c r="F19" s="89">
        <f t="shared" si="0"/>
        <v>592599.912</v>
      </c>
      <c r="G19" s="89">
        <v>544865</v>
      </c>
      <c r="H19" s="157">
        <v>10</v>
      </c>
      <c r="I19" s="157">
        <v>6</v>
      </c>
      <c r="J19" s="169"/>
    </row>
    <row r="20" spans="1:10" ht="15">
      <c r="A20" s="166"/>
      <c r="B20" s="87" t="s">
        <v>28</v>
      </c>
      <c r="C20" s="88" t="s">
        <v>25</v>
      </c>
      <c r="D20" s="89">
        <v>227</v>
      </c>
      <c r="E20" s="89">
        <v>144286387</v>
      </c>
      <c r="F20" s="89">
        <f t="shared" si="0"/>
        <v>635622.8502202643</v>
      </c>
      <c r="G20" s="89">
        <v>500000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103</v>
      </c>
      <c r="E21" s="89">
        <v>72359010</v>
      </c>
      <c r="F21" s="89">
        <f t="shared" si="0"/>
        <v>702514.6601941747</v>
      </c>
      <c r="G21" s="89">
        <v>535000</v>
      </c>
      <c r="H21" s="157">
        <v>8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437</v>
      </c>
      <c r="E22" s="89">
        <v>192470390</v>
      </c>
      <c r="F22" s="89">
        <f t="shared" si="0"/>
        <v>440435.6750572082</v>
      </c>
      <c r="G22" s="89">
        <v>389837</v>
      </c>
      <c r="H22" s="157">
        <v>14</v>
      </c>
      <c r="I22" s="157">
        <v>15</v>
      </c>
      <c r="J22" s="169"/>
    </row>
    <row r="23" spans="1:10" ht="15">
      <c r="A23" s="166"/>
      <c r="B23" s="87" t="s">
        <v>31</v>
      </c>
      <c r="C23" s="88" t="s">
        <v>16</v>
      </c>
      <c r="D23" s="89">
        <v>48</v>
      </c>
      <c r="E23" s="89">
        <v>17424013</v>
      </c>
      <c r="F23" s="89">
        <f t="shared" si="0"/>
        <v>363000.2708333333</v>
      </c>
      <c r="G23" s="89">
        <v>390940</v>
      </c>
      <c r="H23" s="157">
        <v>19</v>
      </c>
      <c r="I23" s="157">
        <v>14</v>
      </c>
      <c r="J23" s="169"/>
    </row>
    <row r="24" spans="1:10" ht="15">
      <c r="A24" s="166"/>
      <c r="B24" s="87" t="s">
        <v>32</v>
      </c>
      <c r="C24" s="88" t="s">
        <v>14</v>
      </c>
      <c r="D24" s="89">
        <v>4</v>
      </c>
      <c r="E24" s="89">
        <v>1559757</v>
      </c>
      <c r="F24" s="89">
        <f t="shared" si="0"/>
        <v>389939.25</v>
      </c>
      <c r="G24" s="89">
        <v>350332.5</v>
      </c>
      <c r="H24" s="157">
        <v>16</v>
      </c>
      <c r="I24" s="157">
        <v>16</v>
      </c>
      <c r="J24" s="169"/>
    </row>
    <row r="25" spans="1:10" ht="15">
      <c r="A25" s="166"/>
      <c r="B25" s="87" t="s">
        <v>33</v>
      </c>
      <c r="C25" s="88" t="s">
        <v>25</v>
      </c>
      <c r="D25" s="89">
        <v>87</v>
      </c>
      <c r="E25" s="89">
        <v>64324908</v>
      </c>
      <c r="F25" s="89">
        <f t="shared" si="0"/>
        <v>739366.7586206896</v>
      </c>
      <c r="G25" s="89">
        <v>531180</v>
      </c>
      <c r="H25" s="157">
        <v>3</v>
      </c>
      <c r="I25" s="157">
        <v>8</v>
      </c>
      <c r="J25" s="169"/>
    </row>
    <row r="26" spans="1:10" ht="15">
      <c r="A26" s="166"/>
      <c r="B26" s="87" t="s">
        <v>34</v>
      </c>
      <c r="C26" s="88" t="s">
        <v>16</v>
      </c>
      <c r="D26" s="89">
        <v>7</v>
      </c>
      <c r="E26" s="89">
        <v>3560000</v>
      </c>
      <c r="F26" s="89">
        <f t="shared" si="0"/>
        <v>508571.4285714286</v>
      </c>
      <c r="G26" s="89">
        <v>462000</v>
      </c>
      <c r="H26" s="157">
        <v>12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74</v>
      </c>
      <c r="E27" s="89">
        <v>52058439</v>
      </c>
      <c r="F27" s="89">
        <f t="shared" si="0"/>
        <v>703492.4189189189</v>
      </c>
      <c r="G27" s="89">
        <v>582500</v>
      </c>
      <c r="H27" s="157">
        <v>7</v>
      </c>
      <c r="I27" s="157">
        <v>4</v>
      </c>
      <c r="J27" s="169"/>
    </row>
    <row r="28" spans="1:10" ht="15">
      <c r="A28" s="166"/>
      <c r="B28" s="87" t="s">
        <v>36</v>
      </c>
      <c r="C28" s="88" t="s">
        <v>16</v>
      </c>
      <c r="D28" s="89">
        <v>9</v>
      </c>
      <c r="E28" s="89">
        <v>3430097</v>
      </c>
      <c r="F28" s="89">
        <f t="shared" si="0"/>
        <v>381121.8888888889</v>
      </c>
      <c r="G28" s="89">
        <v>349000</v>
      </c>
      <c r="H28" s="157">
        <v>17</v>
      </c>
      <c r="I28" s="157">
        <v>17</v>
      </c>
      <c r="J28" s="169"/>
    </row>
    <row r="29" spans="1:10" ht="15">
      <c r="A29" s="166"/>
      <c r="B29" s="137"/>
      <c r="C29" s="137"/>
      <c r="D29" s="89"/>
      <c r="E29" s="89"/>
      <c r="F29" s="137"/>
      <c r="G29" s="137"/>
      <c r="H29" s="137"/>
      <c r="I29" s="137"/>
      <c r="J29" s="169"/>
    </row>
    <row r="30" spans="1:10" ht="15">
      <c r="A30" s="166"/>
      <c r="B30" s="181" t="s">
        <v>38</v>
      </c>
      <c r="C30" s="182"/>
      <c r="D30" s="117">
        <f>SUM(D8:D28)</f>
        <v>2232</v>
      </c>
      <c r="E30" s="119">
        <f>SUM(E8:E28)</f>
        <v>1308024421</v>
      </c>
      <c r="F30" s="119">
        <f>E30/D30</f>
        <v>586032.4466845879</v>
      </c>
      <c r="G30" s="119">
        <v>482500</v>
      </c>
      <c r="H30" s="137"/>
      <c r="I30" s="137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ht="16.5" thickBot="1">
      <c r="A1" s="68" t="s">
        <v>47</v>
      </c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65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306" t="s">
        <v>13</v>
      </c>
      <c r="C8" s="306" t="s">
        <v>55</v>
      </c>
      <c r="D8" s="307">
        <v>68</v>
      </c>
      <c r="E8" s="308">
        <v>32916437</v>
      </c>
      <c r="F8" s="309">
        <f aca="true" t="shared" si="0" ref="F8:F28">E8/D8</f>
        <v>484065.25</v>
      </c>
      <c r="G8" s="308">
        <v>330837.5</v>
      </c>
      <c r="H8" s="310">
        <v>12</v>
      </c>
      <c r="I8" s="256">
        <v>16</v>
      </c>
      <c r="J8" s="285"/>
    </row>
    <row r="9" spans="1:10" ht="15">
      <c r="A9" s="201"/>
      <c r="B9" s="311" t="s">
        <v>15</v>
      </c>
      <c r="C9" s="311" t="s">
        <v>56</v>
      </c>
      <c r="D9" s="312">
        <v>173</v>
      </c>
      <c r="E9" s="311">
        <v>141303203</v>
      </c>
      <c r="F9" s="311">
        <f t="shared" si="0"/>
        <v>816781.5202312139</v>
      </c>
      <c r="G9" s="311">
        <v>650000</v>
      </c>
      <c r="H9" s="313">
        <v>1</v>
      </c>
      <c r="I9" s="244">
        <v>2</v>
      </c>
      <c r="J9" s="205"/>
    </row>
    <row r="10" spans="1:10" ht="15">
      <c r="A10" s="201"/>
      <c r="B10" s="311" t="s">
        <v>17</v>
      </c>
      <c r="C10" s="311" t="s">
        <v>55</v>
      </c>
      <c r="D10" s="312">
        <v>68</v>
      </c>
      <c r="E10" s="311">
        <v>25320525</v>
      </c>
      <c r="F10" s="311">
        <f t="shared" si="0"/>
        <v>372360.6617647059</v>
      </c>
      <c r="G10" s="311">
        <v>336870</v>
      </c>
      <c r="H10" s="313">
        <v>18</v>
      </c>
      <c r="I10" s="244">
        <v>15</v>
      </c>
      <c r="J10" s="205"/>
    </row>
    <row r="11" spans="1:10" ht="15">
      <c r="A11" s="201"/>
      <c r="B11" s="311" t="s">
        <v>18</v>
      </c>
      <c r="C11" s="311" t="s">
        <v>55</v>
      </c>
      <c r="D11" s="312">
        <v>42</v>
      </c>
      <c r="E11" s="311">
        <v>15792582</v>
      </c>
      <c r="F11" s="311">
        <f t="shared" si="0"/>
        <v>376013.85714285716</v>
      </c>
      <c r="G11" s="311">
        <v>314000</v>
      </c>
      <c r="H11" s="313">
        <v>17</v>
      </c>
      <c r="I11" s="244">
        <v>18</v>
      </c>
      <c r="J11" s="205"/>
    </row>
    <row r="12" spans="1:10" ht="15">
      <c r="A12" s="201"/>
      <c r="B12" s="311" t="s">
        <v>19</v>
      </c>
      <c r="C12" s="311" t="s">
        <v>55</v>
      </c>
      <c r="D12" s="312">
        <v>100</v>
      </c>
      <c r="E12" s="311">
        <v>67891420</v>
      </c>
      <c r="F12" s="311">
        <f t="shared" si="0"/>
        <v>678914.2</v>
      </c>
      <c r="G12" s="311">
        <v>627500</v>
      </c>
      <c r="H12" s="313">
        <v>6</v>
      </c>
      <c r="I12" s="244">
        <v>4</v>
      </c>
      <c r="J12" s="205"/>
    </row>
    <row r="13" spans="1:10" ht="15">
      <c r="A13" s="201"/>
      <c r="B13" s="311" t="s">
        <v>20</v>
      </c>
      <c r="C13" s="311" t="s">
        <v>55</v>
      </c>
      <c r="D13" s="312">
        <v>9</v>
      </c>
      <c r="E13" s="311">
        <v>2288130</v>
      </c>
      <c r="F13" s="311">
        <f t="shared" si="0"/>
        <v>254236.66666666666</v>
      </c>
      <c r="G13" s="311">
        <v>233070</v>
      </c>
      <c r="H13" s="313">
        <v>21</v>
      </c>
      <c r="I13" s="244">
        <v>21</v>
      </c>
      <c r="J13" s="205"/>
    </row>
    <row r="14" spans="1:10" ht="15">
      <c r="A14" s="201"/>
      <c r="B14" s="311" t="s">
        <v>21</v>
      </c>
      <c r="C14" s="311" t="s">
        <v>56</v>
      </c>
      <c r="D14" s="312">
        <v>68</v>
      </c>
      <c r="E14" s="311">
        <v>39864349</v>
      </c>
      <c r="F14" s="311">
        <f t="shared" si="0"/>
        <v>586240.4264705882</v>
      </c>
      <c r="G14" s="311">
        <v>367000</v>
      </c>
      <c r="H14" s="313">
        <v>10</v>
      </c>
      <c r="I14" s="244">
        <v>13</v>
      </c>
      <c r="J14" s="205"/>
    </row>
    <row r="15" spans="1:10" ht="15">
      <c r="A15" s="201"/>
      <c r="B15" s="311" t="s">
        <v>22</v>
      </c>
      <c r="C15" s="311" t="s">
        <v>55</v>
      </c>
      <c r="D15" s="312">
        <v>82</v>
      </c>
      <c r="E15" s="311">
        <v>26109722</v>
      </c>
      <c r="F15" s="311">
        <f t="shared" si="0"/>
        <v>318411.243902439</v>
      </c>
      <c r="G15" s="311">
        <v>295000</v>
      </c>
      <c r="H15" s="313">
        <v>19</v>
      </c>
      <c r="I15" s="244">
        <v>20</v>
      </c>
      <c r="J15" s="205"/>
    </row>
    <row r="16" spans="1:10" ht="15">
      <c r="A16" s="201"/>
      <c r="B16" s="311" t="s">
        <v>23</v>
      </c>
      <c r="C16" s="311" t="s">
        <v>56</v>
      </c>
      <c r="D16" s="312">
        <v>91</v>
      </c>
      <c r="E16" s="311">
        <v>58762478</v>
      </c>
      <c r="F16" s="311">
        <f t="shared" si="0"/>
        <v>645741.5164835164</v>
      </c>
      <c r="G16" s="311">
        <v>540800</v>
      </c>
      <c r="H16" s="313">
        <v>8</v>
      </c>
      <c r="I16" s="244">
        <v>7</v>
      </c>
      <c r="J16" s="205"/>
    </row>
    <row r="17" spans="1:10" ht="15">
      <c r="A17" s="201"/>
      <c r="B17" s="311" t="s">
        <v>24</v>
      </c>
      <c r="C17" s="311" t="s">
        <v>57</v>
      </c>
      <c r="D17" s="312">
        <v>12</v>
      </c>
      <c r="E17" s="311">
        <v>7752315</v>
      </c>
      <c r="F17" s="311">
        <f t="shared" si="0"/>
        <v>646026.25</v>
      </c>
      <c r="G17" s="311">
        <v>617148.5</v>
      </c>
      <c r="H17" s="313">
        <v>7</v>
      </c>
      <c r="I17" s="244">
        <v>5</v>
      </c>
      <c r="J17" s="205"/>
    </row>
    <row r="18" spans="1:10" ht="15">
      <c r="A18" s="201"/>
      <c r="B18" s="311" t="s">
        <v>26</v>
      </c>
      <c r="C18" s="311" t="s">
        <v>57</v>
      </c>
      <c r="D18" s="312">
        <v>34</v>
      </c>
      <c r="E18" s="311">
        <v>26426004</v>
      </c>
      <c r="F18" s="311">
        <f t="shared" si="0"/>
        <v>777235.4117647059</v>
      </c>
      <c r="G18" s="311">
        <v>642781.5</v>
      </c>
      <c r="H18" s="313">
        <v>3</v>
      </c>
      <c r="I18" s="244">
        <v>3</v>
      </c>
      <c r="J18" s="205"/>
    </row>
    <row r="19" spans="1:10" ht="15">
      <c r="A19" s="201"/>
      <c r="B19" s="311" t="s">
        <v>27</v>
      </c>
      <c r="C19" s="311" t="s">
        <v>57</v>
      </c>
      <c r="D19" s="312">
        <v>231</v>
      </c>
      <c r="E19" s="311">
        <v>116080112</v>
      </c>
      <c r="F19" s="311">
        <f t="shared" si="0"/>
        <v>502511.30735930736</v>
      </c>
      <c r="G19" s="311">
        <v>521680</v>
      </c>
      <c r="H19" s="313">
        <v>11</v>
      </c>
      <c r="I19" s="244">
        <v>8</v>
      </c>
      <c r="J19" s="205"/>
    </row>
    <row r="20" spans="1:10" ht="15">
      <c r="A20" s="201"/>
      <c r="B20" s="311" t="s">
        <v>28</v>
      </c>
      <c r="C20" s="311" t="s">
        <v>57</v>
      </c>
      <c r="D20" s="312">
        <v>175</v>
      </c>
      <c r="E20" s="311">
        <v>107634223</v>
      </c>
      <c r="F20" s="311">
        <f t="shared" si="0"/>
        <v>615052.7028571429</v>
      </c>
      <c r="G20" s="311">
        <v>497270</v>
      </c>
      <c r="H20" s="313">
        <v>9</v>
      </c>
      <c r="I20" s="244">
        <v>9</v>
      </c>
      <c r="J20" s="205"/>
    </row>
    <row r="21" spans="1:10" ht="15">
      <c r="A21" s="201"/>
      <c r="B21" s="311" t="s">
        <v>29</v>
      </c>
      <c r="C21" s="311" t="s">
        <v>56</v>
      </c>
      <c r="D21" s="312">
        <v>63</v>
      </c>
      <c r="E21" s="311">
        <v>43291591</v>
      </c>
      <c r="F21" s="311">
        <f t="shared" si="0"/>
        <v>687168.1111111111</v>
      </c>
      <c r="G21" s="311">
        <v>583644</v>
      </c>
      <c r="H21" s="313">
        <v>5</v>
      </c>
      <c r="I21" s="244">
        <v>6</v>
      </c>
      <c r="J21" s="205"/>
    </row>
    <row r="22" spans="1:10" ht="15">
      <c r="A22" s="201"/>
      <c r="B22" s="311" t="s">
        <v>30</v>
      </c>
      <c r="C22" s="311" t="s">
        <v>57</v>
      </c>
      <c r="D22" s="312">
        <v>419</v>
      </c>
      <c r="E22" s="311">
        <v>200461549</v>
      </c>
      <c r="F22" s="311">
        <f t="shared" si="0"/>
        <v>478428.5178997613</v>
      </c>
      <c r="G22" s="311">
        <v>439000</v>
      </c>
      <c r="H22" s="313">
        <v>13</v>
      </c>
      <c r="I22" s="244">
        <v>12</v>
      </c>
      <c r="J22" s="205"/>
    </row>
    <row r="23" spans="1:10" ht="15">
      <c r="A23" s="201"/>
      <c r="B23" s="311" t="s">
        <v>31</v>
      </c>
      <c r="C23" s="311" t="s">
        <v>56</v>
      </c>
      <c r="D23" s="312">
        <v>15</v>
      </c>
      <c r="E23" s="311">
        <v>5853900</v>
      </c>
      <c r="F23" s="311">
        <f t="shared" si="0"/>
        <v>390260</v>
      </c>
      <c r="G23" s="311">
        <v>317900</v>
      </c>
      <c r="H23" s="313">
        <v>15</v>
      </c>
      <c r="I23" s="244">
        <v>17</v>
      </c>
      <c r="J23" s="205"/>
    </row>
    <row r="24" spans="1:10" ht="15">
      <c r="A24" s="201"/>
      <c r="B24" s="311" t="s">
        <v>32</v>
      </c>
      <c r="C24" s="311" t="s">
        <v>55</v>
      </c>
      <c r="D24" s="312">
        <v>3</v>
      </c>
      <c r="E24" s="311">
        <v>855639</v>
      </c>
      <c r="F24" s="311">
        <f t="shared" si="0"/>
        <v>285213</v>
      </c>
      <c r="G24" s="311">
        <v>306189</v>
      </c>
      <c r="H24" s="313">
        <v>20</v>
      </c>
      <c r="I24" s="244">
        <v>19</v>
      </c>
      <c r="J24" s="205"/>
    </row>
    <row r="25" spans="1:10" ht="15">
      <c r="A25" s="201"/>
      <c r="B25" s="311" t="s">
        <v>33</v>
      </c>
      <c r="C25" s="311" t="s">
        <v>57</v>
      </c>
      <c r="D25" s="312">
        <v>57</v>
      </c>
      <c r="E25" s="311">
        <v>45877562</v>
      </c>
      <c r="F25" s="311">
        <f t="shared" si="0"/>
        <v>804869.5087719298</v>
      </c>
      <c r="G25" s="311">
        <v>705000</v>
      </c>
      <c r="H25" s="313">
        <v>2</v>
      </c>
      <c r="I25" s="244">
        <v>1</v>
      </c>
      <c r="J25" s="205"/>
    </row>
    <row r="26" spans="1:10" ht="15">
      <c r="A26" s="201"/>
      <c r="B26" s="311" t="s">
        <v>34</v>
      </c>
      <c r="C26" s="311" t="s">
        <v>56</v>
      </c>
      <c r="D26" s="312">
        <v>3</v>
      </c>
      <c r="E26" s="311">
        <v>1411270</v>
      </c>
      <c r="F26" s="311">
        <f t="shared" si="0"/>
        <v>470423.3333333333</v>
      </c>
      <c r="G26" s="311">
        <v>480490</v>
      </c>
      <c r="H26" s="313">
        <v>14</v>
      </c>
      <c r="I26" s="244">
        <v>10</v>
      </c>
      <c r="J26" s="205"/>
    </row>
    <row r="27" spans="1:10" ht="15">
      <c r="A27" s="201"/>
      <c r="B27" s="311" t="s">
        <v>35</v>
      </c>
      <c r="C27" s="311" t="s">
        <v>56</v>
      </c>
      <c r="D27" s="312">
        <v>81</v>
      </c>
      <c r="E27" s="311">
        <v>57412452</v>
      </c>
      <c r="F27" s="311">
        <f t="shared" si="0"/>
        <v>708795.7037037037</v>
      </c>
      <c r="G27" s="311">
        <v>475000</v>
      </c>
      <c r="H27" s="313">
        <v>4</v>
      </c>
      <c r="I27" s="244">
        <v>11</v>
      </c>
      <c r="J27" s="205"/>
    </row>
    <row r="28" spans="1:10" ht="15">
      <c r="A28" s="201"/>
      <c r="B28" s="311" t="s">
        <v>36</v>
      </c>
      <c r="C28" s="311" t="s">
        <v>56</v>
      </c>
      <c r="D28" s="312">
        <v>14</v>
      </c>
      <c r="E28" s="311">
        <v>5333065</v>
      </c>
      <c r="F28" s="311">
        <f t="shared" si="0"/>
        <v>380933.21428571426</v>
      </c>
      <c r="G28" s="311">
        <v>365170</v>
      </c>
      <c r="H28" s="313">
        <v>16</v>
      </c>
      <c r="I28" s="244">
        <v>14</v>
      </c>
      <c r="J28" s="205"/>
    </row>
    <row r="29" spans="1:10" ht="15">
      <c r="A29" s="201"/>
      <c r="B29" s="311"/>
      <c r="C29" s="314"/>
      <c r="D29" s="213"/>
      <c r="E29" s="213"/>
      <c r="F29" s="213"/>
      <c r="G29" s="213"/>
      <c r="H29" s="221"/>
      <c r="I29" s="221"/>
      <c r="J29" s="205"/>
    </row>
    <row r="30" spans="1:10" ht="15">
      <c r="A30" s="201"/>
      <c r="B30" s="315" t="s">
        <v>38</v>
      </c>
      <c r="C30" s="316"/>
      <c r="D30" s="315">
        <f>SUM(D8:D28)</f>
        <v>1808</v>
      </c>
      <c r="E30" s="317">
        <f>SUM(E8:E28)</f>
        <v>1028638528</v>
      </c>
      <c r="F30" s="317">
        <f>E30/D30</f>
        <v>568937.2389380531</v>
      </c>
      <c r="G30" s="317">
        <v>482275</v>
      </c>
      <c r="H30" s="221"/>
      <c r="I30" s="221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183" t="s">
        <v>49</v>
      </c>
      <c r="B1" s="184"/>
      <c r="C1" s="184"/>
      <c r="D1" s="185"/>
      <c r="E1" s="185"/>
      <c r="F1" s="185"/>
      <c r="G1" s="185"/>
      <c r="H1" s="185"/>
      <c r="I1" s="185"/>
      <c r="J1" s="185"/>
    </row>
    <row r="2" spans="1:10" ht="16.5" thickTop="1">
      <c r="A2" s="326"/>
      <c r="B2" s="327" t="s">
        <v>0</v>
      </c>
      <c r="C2" s="327"/>
      <c r="D2" s="328"/>
      <c r="E2" s="328"/>
      <c r="F2" s="328"/>
      <c r="G2" s="328"/>
      <c r="H2" s="328"/>
      <c r="I2" s="328"/>
      <c r="J2" s="329"/>
    </row>
    <row r="3" spans="1:10" ht="15">
      <c r="A3" s="330"/>
      <c r="B3" s="331" t="s">
        <v>66</v>
      </c>
      <c r="C3" s="332"/>
      <c r="D3" s="333"/>
      <c r="E3" s="332"/>
      <c r="F3" s="332"/>
      <c r="G3" s="332"/>
      <c r="H3" s="332"/>
      <c r="I3" s="332"/>
      <c r="J3" s="334"/>
    </row>
    <row r="4" spans="1:10" ht="15.75" thickBot="1">
      <c r="A4" s="340"/>
      <c r="B4" s="341" t="s">
        <v>2</v>
      </c>
      <c r="C4" s="342"/>
      <c r="D4" s="342"/>
      <c r="E4" s="342"/>
      <c r="F4" s="342"/>
      <c r="G4" s="342"/>
      <c r="H4" s="342"/>
      <c r="I4" s="342"/>
      <c r="J4" s="343"/>
    </row>
    <row r="5" spans="1:10" ht="15.75" thickTop="1">
      <c r="A5" s="335"/>
      <c r="B5" s="336"/>
      <c r="C5" s="336"/>
      <c r="D5" s="337"/>
      <c r="E5" s="337"/>
      <c r="F5" s="337"/>
      <c r="G5" s="337"/>
      <c r="H5" s="338" t="s">
        <v>3</v>
      </c>
      <c r="I5" s="338" t="s">
        <v>4</v>
      </c>
      <c r="J5" s="339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319"/>
    </row>
    <row r="7" spans="1:10" ht="15.75" thickBot="1">
      <c r="A7" s="318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19"/>
    </row>
    <row r="8" spans="1:10" ht="15.75" thickTop="1">
      <c r="A8" s="318"/>
      <c r="B8" s="344" t="s">
        <v>13</v>
      </c>
      <c r="C8" s="345" t="s">
        <v>55</v>
      </c>
      <c r="D8" s="346">
        <v>84</v>
      </c>
      <c r="E8" s="347">
        <v>52046852</v>
      </c>
      <c r="F8" s="347">
        <f aca="true" t="shared" si="0" ref="F8:F28">E8/D8</f>
        <v>619605.380952381</v>
      </c>
      <c r="G8" s="347">
        <v>450000</v>
      </c>
      <c r="H8" s="348">
        <v>11</v>
      </c>
      <c r="I8" s="348">
        <v>12</v>
      </c>
      <c r="J8" s="319"/>
    </row>
    <row r="9" spans="1:10" ht="15">
      <c r="A9" s="318"/>
      <c r="B9" s="320" t="s">
        <v>15</v>
      </c>
      <c r="C9" s="321" t="s">
        <v>56</v>
      </c>
      <c r="D9" s="312">
        <v>202</v>
      </c>
      <c r="E9" s="311">
        <v>178572754</v>
      </c>
      <c r="F9" s="311">
        <f t="shared" si="0"/>
        <v>884023.5346534654</v>
      </c>
      <c r="G9" s="311">
        <v>700000</v>
      </c>
      <c r="H9" s="313">
        <v>2</v>
      </c>
      <c r="I9" s="313">
        <v>3</v>
      </c>
      <c r="J9" s="319"/>
    </row>
    <row r="10" spans="1:10" ht="15">
      <c r="A10" s="318"/>
      <c r="B10" s="320" t="s">
        <v>17</v>
      </c>
      <c r="C10" s="321" t="s">
        <v>55</v>
      </c>
      <c r="D10" s="312">
        <v>116</v>
      </c>
      <c r="E10" s="311">
        <v>43999794</v>
      </c>
      <c r="F10" s="311">
        <f t="shared" si="0"/>
        <v>379308.5689655172</v>
      </c>
      <c r="G10" s="311">
        <v>342289.5</v>
      </c>
      <c r="H10" s="313">
        <v>17</v>
      </c>
      <c r="I10" s="313">
        <v>16</v>
      </c>
      <c r="J10" s="319"/>
    </row>
    <row r="11" spans="1:10" ht="15">
      <c r="A11" s="318"/>
      <c r="B11" s="320" t="s">
        <v>18</v>
      </c>
      <c r="C11" s="321" t="s">
        <v>55</v>
      </c>
      <c r="D11" s="312">
        <v>46</v>
      </c>
      <c r="E11" s="311">
        <v>18237211</v>
      </c>
      <c r="F11" s="311">
        <f t="shared" si="0"/>
        <v>396461.10869565216</v>
      </c>
      <c r="G11" s="311">
        <v>352125</v>
      </c>
      <c r="H11" s="313">
        <v>16</v>
      </c>
      <c r="I11" s="313">
        <v>15</v>
      </c>
      <c r="J11" s="319"/>
    </row>
    <row r="12" spans="1:10" ht="15">
      <c r="A12" s="318"/>
      <c r="B12" s="320" t="s">
        <v>19</v>
      </c>
      <c r="C12" s="321" t="s">
        <v>55</v>
      </c>
      <c r="D12" s="312">
        <v>209</v>
      </c>
      <c r="E12" s="311">
        <v>146190361</v>
      </c>
      <c r="F12" s="311">
        <f t="shared" si="0"/>
        <v>699475.4114832536</v>
      </c>
      <c r="G12" s="311">
        <v>600000</v>
      </c>
      <c r="H12" s="313">
        <v>9</v>
      </c>
      <c r="I12" s="313">
        <v>9</v>
      </c>
      <c r="J12" s="319"/>
    </row>
    <row r="13" spans="1:10" ht="15">
      <c r="A13" s="318"/>
      <c r="B13" s="320" t="s">
        <v>20</v>
      </c>
      <c r="C13" s="321" t="s">
        <v>55</v>
      </c>
      <c r="D13" s="312">
        <v>14</v>
      </c>
      <c r="E13" s="311">
        <v>2939285</v>
      </c>
      <c r="F13" s="311">
        <f t="shared" si="0"/>
        <v>209948.92857142858</v>
      </c>
      <c r="G13" s="311">
        <v>179900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2">
        <v>54</v>
      </c>
      <c r="E14" s="311">
        <v>44961174</v>
      </c>
      <c r="F14" s="311">
        <f t="shared" si="0"/>
        <v>832614.3333333334</v>
      </c>
      <c r="G14" s="311">
        <v>607000</v>
      </c>
      <c r="H14" s="313">
        <v>3</v>
      </c>
      <c r="I14" s="313">
        <v>8</v>
      </c>
      <c r="J14" s="319"/>
    </row>
    <row r="15" spans="1:10" ht="15">
      <c r="A15" s="318"/>
      <c r="B15" s="320" t="s">
        <v>22</v>
      </c>
      <c r="C15" s="321" t="s">
        <v>55</v>
      </c>
      <c r="D15" s="312">
        <v>107</v>
      </c>
      <c r="E15" s="311">
        <v>35593711</v>
      </c>
      <c r="F15" s="311">
        <f t="shared" si="0"/>
        <v>332651.5046728972</v>
      </c>
      <c r="G15" s="311">
        <v>299900</v>
      </c>
      <c r="H15" s="313">
        <v>18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2">
        <v>143</v>
      </c>
      <c r="E16" s="311">
        <v>118691720</v>
      </c>
      <c r="F16" s="311">
        <f t="shared" si="0"/>
        <v>830012.027972028</v>
      </c>
      <c r="G16" s="311">
        <v>776995</v>
      </c>
      <c r="H16" s="313">
        <v>4</v>
      </c>
      <c r="I16" s="313">
        <v>2</v>
      </c>
      <c r="J16" s="319"/>
    </row>
    <row r="17" spans="1:10" ht="15">
      <c r="A17" s="318"/>
      <c r="B17" s="320" t="s">
        <v>24</v>
      </c>
      <c r="C17" s="321" t="s">
        <v>57</v>
      </c>
      <c r="D17" s="312">
        <v>24</v>
      </c>
      <c r="E17" s="311">
        <v>15509780</v>
      </c>
      <c r="F17" s="311">
        <f t="shared" si="0"/>
        <v>646240.8333333334</v>
      </c>
      <c r="G17" s="311">
        <v>621537.5</v>
      </c>
      <c r="H17" s="313">
        <v>10</v>
      </c>
      <c r="I17" s="313">
        <v>6</v>
      </c>
      <c r="J17" s="319"/>
    </row>
    <row r="18" spans="1:10" ht="15">
      <c r="A18" s="318"/>
      <c r="B18" s="320" t="s">
        <v>26</v>
      </c>
      <c r="C18" s="321" t="s">
        <v>57</v>
      </c>
      <c r="D18" s="312">
        <v>41</v>
      </c>
      <c r="E18" s="311">
        <v>30615726</v>
      </c>
      <c r="F18" s="311">
        <f t="shared" si="0"/>
        <v>746725.0243902439</v>
      </c>
      <c r="G18" s="311">
        <v>633694</v>
      </c>
      <c r="H18" s="313">
        <v>7</v>
      </c>
      <c r="I18" s="313">
        <v>4</v>
      </c>
      <c r="J18" s="319"/>
    </row>
    <row r="19" spans="1:10" ht="15">
      <c r="A19" s="318"/>
      <c r="B19" s="320" t="s">
        <v>27</v>
      </c>
      <c r="C19" s="321" t="s">
        <v>57</v>
      </c>
      <c r="D19" s="312">
        <v>187</v>
      </c>
      <c r="E19" s="311">
        <v>108537920</v>
      </c>
      <c r="F19" s="311">
        <f t="shared" si="0"/>
        <v>580416.6844919786</v>
      </c>
      <c r="G19" s="311">
        <v>536373</v>
      </c>
      <c r="H19" s="313">
        <v>12</v>
      </c>
      <c r="I19" s="313">
        <v>11</v>
      </c>
      <c r="J19" s="319"/>
    </row>
    <row r="20" spans="1:10" ht="15">
      <c r="A20" s="318"/>
      <c r="B20" s="320" t="s">
        <v>28</v>
      </c>
      <c r="C20" s="321" t="s">
        <v>57</v>
      </c>
      <c r="D20" s="312">
        <v>251</v>
      </c>
      <c r="E20" s="311">
        <v>196670820</v>
      </c>
      <c r="F20" s="311">
        <f t="shared" si="0"/>
        <v>783549.0836653387</v>
      </c>
      <c r="G20" s="311">
        <v>620000</v>
      </c>
      <c r="H20" s="313">
        <v>5</v>
      </c>
      <c r="I20" s="313">
        <v>7</v>
      </c>
      <c r="J20" s="319"/>
    </row>
    <row r="21" spans="1:10" ht="15">
      <c r="A21" s="318"/>
      <c r="B21" s="320" t="s">
        <v>29</v>
      </c>
      <c r="C21" s="321" t="s">
        <v>56</v>
      </c>
      <c r="D21" s="312">
        <v>132</v>
      </c>
      <c r="E21" s="311">
        <v>96881217</v>
      </c>
      <c r="F21" s="311">
        <f t="shared" si="0"/>
        <v>733948.6136363636</v>
      </c>
      <c r="G21" s="311">
        <v>537450</v>
      </c>
      <c r="H21" s="313">
        <v>8</v>
      </c>
      <c r="I21" s="313">
        <v>10</v>
      </c>
      <c r="J21" s="319"/>
    </row>
    <row r="22" spans="1:10" ht="15">
      <c r="A22" s="318"/>
      <c r="B22" s="320" t="s">
        <v>30</v>
      </c>
      <c r="C22" s="321" t="s">
        <v>57</v>
      </c>
      <c r="D22" s="312">
        <v>484</v>
      </c>
      <c r="E22" s="311">
        <v>261208088</v>
      </c>
      <c r="F22" s="311">
        <f t="shared" si="0"/>
        <v>539686.132231405</v>
      </c>
      <c r="G22" s="311">
        <v>439000</v>
      </c>
      <c r="H22" s="313">
        <v>13</v>
      </c>
      <c r="I22" s="313">
        <v>13</v>
      </c>
      <c r="J22" s="319"/>
    </row>
    <row r="23" spans="1:10" ht="15">
      <c r="A23" s="318"/>
      <c r="B23" s="320" t="s">
        <v>31</v>
      </c>
      <c r="C23" s="321" t="s">
        <v>56</v>
      </c>
      <c r="D23" s="312">
        <v>27</v>
      </c>
      <c r="E23" s="311">
        <v>12190606</v>
      </c>
      <c r="F23" s="311">
        <f t="shared" si="0"/>
        <v>451503.9259259259</v>
      </c>
      <c r="G23" s="311">
        <v>322500</v>
      </c>
      <c r="H23" s="313">
        <v>14</v>
      </c>
      <c r="I23" s="313">
        <v>17</v>
      </c>
      <c r="J23" s="319"/>
    </row>
    <row r="24" spans="1:10" ht="15">
      <c r="A24" s="318"/>
      <c r="B24" s="320" t="s">
        <v>32</v>
      </c>
      <c r="C24" s="321" t="s">
        <v>55</v>
      </c>
      <c r="D24" s="312">
        <v>2</v>
      </c>
      <c r="E24" s="311">
        <v>514690</v>
      </c>
      <c r="F24" s="311">
        <f t="shared" si="0"/>
        <v>257345</v>
      </c>
      <c r="G24" s="311">
        <v>257345</v>
      </c>
      <c r="H24" s="313">
        <v>20</v>
      </c>
      <c r="I24" s="313">
        <v>19</v>
      </c>
      <c r="J24" s="319"/>
    </row>
    <row r="25" spans="1:10" ht="15">
      <c r="A25" s="318"/>
      <c r="B25" s="320" t="s">
        <v>33</v>
      </c>
      <c r="C25" s="321" t="s">
        <v>57</v>
      </c>
      <c r="D25" s="312">
        <v>72</v>
      </c>
      <c r="E25" s="311">
        <v>68266595</v>
      </c>
      <c r="F25" s="311">
        <f t="shared" si="0"/>
        <v>948147.1527777778</v>
      </c>
      <c r="G25" s="311">
        <v>883194</v>
      </c>
      <c r="H25" s="313">
        <v>1</v>
      </c>
      <c r="I25" s="313">
        <v>1</v>
      </c>
      <c r="J25" s="319"/>
    </row>
    <row r="26" spans="1:10" ht="15">
      <c r="A26" s="318"/>
      <c r="B26" s="320" t="s">
        <v>34</v>
      </c>
      <c r="C26" s="321" t="s">
        <v>56</v>
      </c>
      <c r="D26" s="312">
        <v>13</v>
      </c>
      <c r="E26" s="311">
        <v>4153950</v>
      </c>
      <c r="F26" s="311">
        <f t="shared" si="0"/>
        <v>319534.6153846154</v>
      </c>
      <c r="G26" s="311">
        <v>251000</v>
      </c>
      <c r="H26" s="313">
        <v>19</v>
      </c>
      <c r="I26" s="313">
        <v>20</v>
      </c>
      <c r="J26" s="319"/>
    </row>
    <row r="27" spans="1:10" ht="15">
      <c r="A27" s="318"/>
      <c r="B27" s="320" t="s">
        <v>35</v>
      </c>
      <c r="C27" s="321" t="s">
        <v>56</v>
      </c>
      <c r="D27" s="312">
        <v>84</v>
      </c>
      <c r="E27" s="311">
        <v>63146338</v>
      </c>
      <c r="F27" s="311">
        <f t="shared" si="0"/>
        <v>751742.119047619</v>
      </c>
      <c r="G27" s="311">
        <v>629000</v>
      </c>
      <c r="H27" s="313">
        <v>6</v>
      </c>
      <c r="I27" s="313">
        <v>5</v>
      </c>
      <c r="J27" s="319"/>
    </row>
    <row r="28" spans="1:10" ht="15">
      <c r="A28" s="318"/>
      <c r="B28" s="320" t="s">
        <v>36</v>
      </c>
      <c r="C28" s="321" t="s">
        <v>56</v>
      </c>
      <c r="D28" s="312">
        <v>17</v>
      </c>
      <c r="E28" s="311">
        <v>6985976</v>
      </c>
      <c r="F28" s="311">
        <f t="shared" si="0"/>
        <v>410939.76470588235</v>
      </c>
      <c r="G28" s="311">
        <v>392900</v>
      </c>
      <c r="H28" s="313">
        <v>15</v>
      </c>
      <c r="I28" s="313">
        <v>14</v>
      </c>
      <c r="J28" s="319"/>
    </row>
    <row r="29" spans="1:10" ht="15">
      <c r="A29" s="318"/>
      <c r="B29" s="321"/>
      <c r="C29" s="321"/>
      <c r="D29" s="213"/>
      <c r="E29" s="213"/>
      <c r="F29" s="213"/>
      <c r="G29" s="213"/>
      <c r="H29" s="221"/>
      <c r="I29" s="221"/>
      <c r="J29" s="319"/>
    </row>
    <row r="30" spans="1:10" ht="15">
      <c r="A30" s="318"/>
      <c r="B30" s="322" t="s">
        <v>38</v>
      </c>
      <c r="C30" s="303"/>
      <c r="D30" s="315">
        <f>SUM(D8:D28)</f>
        <v>2309</v>
      </c>
      <c r="E30" s="317">
        <f>SUM(E8:E28)</f>
        <v>1505914568</v>
      </c>
      <c r="F30" s="317">
        <f>E30/D30</f>
        <v>652193.4032048506</v>
      </c>
      <c r="G30" s="317">
        <v>516769</v>
      </c>
      <c r="H30" s="221"/>
      <c r="I30" s="221"/>
      <c r="J30" s="319"/>
    </row>
    <row r="31" spans="1:10" ht="15">
      <c r="A31" s="318"/>
      <c r="B31" s="213"/>
      <c r="C31" s="213"/>
      <c r="D31" s="213"/>
      <c r="E31" s="213"/>
      <c r="F31" s="213"/>
      <c r="G31" s="213"/>
      <c r="H31" s="213"/>
      <c r="I31" s="213"/>
      <c r="J31" s="319"/>
    </row>
    <row r="32" spans="1:10" ht="15.75" thickBot="1">
      <c r="A32" s="323"/>
      <c r="B32" s="324"/>
      <c r="C32" s="324"/>
      <c r="D32" s="324"/>
      <c r="E32" s="324"/>
      <c r="F32" s="324"/>
      <c r="G32" s="324"/>
      <c r="H32" s="324"/>
      <c r="I32" s="324"/>
      <c r="J32" s="325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183" t="s">
        <v>67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49"/>
      <c r="B2" s="350" t="s">
        <v>0</v>
      </c>
      <c r="C2" s="351"/>
      <c r="D2" s="351"/>
      <c r="E2" s="351"/>
      <c r="F2" s="351"/>
      <c r="G2" s="351"/>
      <c r="H2" s="351"/>
      <c r="I2" s="351"/>
      <c r="J2" s="352"/>
    </row>
    <row r="3" spans="1:10" ht="15">
      <c r="A3" s="353"/>
      <c r="B3" s="354" t="s">
        <v>68</v>
      </c>
      <c r="C3" s="355"/>
      <c r="D3" s="356"/>
      <c r="E3" s="355"/>
      <c r="F3" s="355"/>
      <c r="G3" s="355"/>
      <c r="H3" s="355"/>
      <c r="I3" s="355"/>
      <c r="J3" s="357"/>
    </row>
    <row r="4" spans="1:10" ht="15.75" thickBot="1">
      <c r="A4" s="358"/>
      <c r="B4" s="359" t="s">
        <v>2</v>
      </c>
      <c r="C4" s="360"/>
      <c r="D4" s="360"/>
      <c r="E4" s="360"/>
      <c r="F4" s="360"/>
      <c r="G4" s="360"/>
      <c r="H4" s="360"/>
      <c r="I4" s="360"/>
      <c r="J4" s="361"/>
    </row>
    <row r="5" spans="1:10" ht="15">
      <c r="A5" s="362"/>
      <c r="B5" s="363"/>
      <c r="C5" s="363"/>
      <c r="D5" s="364"/>
      <c r="E5" s="364"/>
      <c r="F5" s="364"/>
      <c r="G5" s="364"/>
      <c r="H5" s="365" t="s">
        <v>3</v>
      </c>
      <c r="I5" s="365" t="s">
        <v>4</v>
      </c>
      <c r="J5" s="366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319"/>
    </row>
    <row r="7" spans="1:10" ht="15.75" thickBot="1">
      <c r="A7" s="367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68"/>
    </row>
    <row r="8" spans="1:10" ht="15.75" thickTop="1">
      <c r="A8" s="335"/>
      <c r="B8" s="344" t="s">
        <v>13</v>
      </c>
      <c r="C8" s="345" t="s">
        <v>55</v>
      </c>
      <c r="D8" s="306">
        <v>68</v>
      </c>
      <c r="E8" s="347">
        <v>51112227</v>
      </c>
      <c r="F8" s="347">
        <f aca="true" t="shared" si="0" ref="F8:F28">E8/D8</f>
        <v>751650.3970588235</v>
      </c>
      <c r="G8" s="347">
        <v>600964.5</v>
      </c>
      <c r="H8" s="348">
        <v>5</v>
      </c>
      <c r="I8" s="348">
        <v>6</v>
      </c>
      <c r="J8" s="339"/>
    </row>
    <row r="9" spans="1:10" ht="15">
      <c r="A9" s="318"/>
      <c r="B9" s="320" t="s">
        <v>15</v>
      </c>
      <c r="C9" s="321" t="s">
        <v>56</v>
      </c>
      <c r="D9" s="311">
        <v>211</v>
      </c>
      <c r="E9" s="311">
        <v>166005036</v>
      </c>
      <c r="F9" s="311">
        <f t="shared" si="0"/>
        <v>786753.7251184834</v>
      </c>
      <c r="G9" s="311">
        <v>630000</v>
      </c>
      <c r="H9" s="313">
        <v>4</v>
      </c>
      <c r="I9" s="313">
        <v>4</v>
      </c>
      <c r="J9" s="319"/>
    </row>
    <row r="10" spans="1:10" ht="15">
      <c r="A10" s="318"/>
      <c r="B10" s="320" t="s">
        <v>17</v>
      </c>
      <c r="C10" s="321" t="s">
        <v>55</v>
      </c>
      <c r="D10" s="311">
        <v>100</v>
      </c>
      <c r="E10" s="311">
        <v>41994459</v>
      </c>
      <c r="F10" s="311">
        <f t="shared" si="0"/>
        <v>419944.59</v>
      </c>
      <c r="G10" s="311">
        <v>380019</v>
      </c>
      <c r="H10" s="313">
        <v>15</v>
      </c>
      <c r="I10" s="313">
        <v>14</v>
      </c>
      <c r="J10" s="319"/>
    </row>
    <row r="11" spans="1:10" ht="15">
      <c r="A11" s="318"/>
      <c r="B11" s="320" t="s">
        <v>18</v>
      </c>
      <c r="C11" s="321" t="s">
        <v>55</v>
      </c>
      <c r="D11" s="311">
        <v>48</v>
      </c>
      <c r="E11" s="311">
        <v>18613804</v>
      </c>
      <c r="F11" s="311">
        <f t="shared" si="0"/>
        <v>387787.5833333333</v>
      </c>
      <c r="G11" s="311">
        <v>362946</v>
      </c>
      <c r="H11" s="313">
        <v>18</v>
      </c>
      <c r="I11" s="313">
        <v>15</v>
      </c>
      <c r="J11" s="319"/>
    </row>
    <row r="12" spans="1:10" ht="15">
      <c r="A12" s="318"/>
      <c r="B12" s="320" t="s">
        <v>19</v>
      </c>
      <c r="C12" s="321" t="s">
        <v>55</v>
      </c>
      <c r="D12" s="311">
        <v>146</v>
      </c>
      <c r="E12" s="311">
        <v>94955355</v>
      </c>
      <c r="F12" s="311">
        <f t="shared" si="0"/>
        <v>650379.1438356164</v>
      </c>
      <c r="G12" s="311">
        <v>491500</v>
      </c>
      <c r="H12" s="313">
        <v>10</v>
      </c>
      <c r="I12" s="313">
        <v>11</v>
      </c>
      <c r="J12" s="319"/>
    </row>
    <row r="13" spans="1:10" ht="15">
      <c r="A13" s="318"/>
      <c r="B13" s="320" t="s">
        <v>20</v>
      </c>
      <c r="C13" s="321" t="s">
        <v>55</v>
      </c>
      <c r="D13" s="311">
        <v>7</v>
      </c>
      <c r="E13" s="311">
        <v>1482400</v>
      </c>
      <c r="F13" s="311">
        <f t="shared" si="0"/>
        <v>211771.42857142858</v>
      </c>
      <c r="G13" s="311">
        <v>185500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1">
        <v>54</v>
      </c>
      <c r="E14" s="311">
        <v>44022608</v>
      </c>
      <c r="F14" s="311">
        <f t="shared" si="0"/>
        <v>815233.4814814815</v>
      </c>
      <c r="G14" s="311">
        <v>350000</v>
      </c>
      <c r="H14" s="313">
        <v>2</v>
      </c>
      <c r="I14" s="313">
        <v>16</v>
      </c>
      <c r="J14" s="319"/>
    </row>
    <row r="15" spans="1:10" ht="15">
      <c r="A15" s="318"/>
      <c r="B15" s="320" t="s">
        <v>22</v>
      </c>
      <c r="C15" s="321" t="s">
        <v>55</v>
      </c>
      <c r="D15" s="311">
        <v>110</v>
      </c>
      <c r="E15" s="311">
        <v>36184997</v>
      </c>
      <c r="F15" s="311">
        <f t="shared" si="0"/>
        <v>328954.5181818182</v>
      </c>
      <c r="G15" s="311">
        <v>306120</v>
      </c>
      <c r="H15" s="313">
        <v>19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1">
        <v>187</v>
      </c>
      <c r="E16" s="311">
        <v>165493159</v>
      </c>
      <c r="F16" s="311">
        <f t="shared" si="0"/>
        <v>884990.1550802139</v>
      </c>
      <c r="G16" s="311">
        <v>781995</v>
      </c>
      <c r="H16" s="313">
        <v>1</v>
      </c>
      <c r="I16" s="313">
        <v>1</v>
      </c>
      <c r="J16" s="319"/>
    </row>
    <row r="17" spans="1:10" ht="15">
      <c r="A17" s="318"/>
      <c r="B17" s="320" t="s">
        <v>24</v>
      </c>
      <c r="C17" s="321" t="s">
        <v>57</v>
      </c>
      <c r="D17" s="311">
        <v>16</v>
      </c>
      <c r="E17" s="311">
        <v>9165614</v>
      </c>
      <c r="F17" s="311">
        <f t="shared" si="0"/>
        <v>572850.875</v>
      </c>
      <c r="G17" s="311">
        <v>543513.5</v>
      </c>
      <c r="H17" s="313">
        <v>12</v>
      </c>
      <c r="I17" s="313">
        <v>8</v>
      </c>
      <c r="J17" s="319"/>
    </row>
    <row r="18" spans="1:10" ht="15">
      <c r="A18" s="318"/>
      <c r="B18" s="320" t="s">
        <v>26</v>
      </c>
      <c r="C18" s="321" t="s">
        <v>57</v>
      </c>
      <c r="D18" s="311">
        <v>32</v>
      </c>
      <c r="E18" s="311">
        <v>21490877</v>
      </c>
      <c r="F18" s="311">
        <f t="shared" si="0"/>
        <v>671589.90625</v>
      </c>
      <c r="G18" s="311">
        <v>611988.5</v>
      </c>
      <c r="H18" s="313">
        <v>8</v>
      </c>
      <c r="I18" s="313">
        <v>5</v>
      </c>
      <c r="J18" s="319"/>
    </row>
    <row r="19" spans="1:10" ht="15">
      <c r="A19" s="318"/>
      <c r="B19" s="320" t="s">
        <v>27</v>
      </c>
      <c r="C19" s="321" t="s">
        <v>57</v>
      </c>
      <c r="D19" s="311">
        <v>194</v>
      </c>
      <c r="E19" s="311">
        <v>116027148</v>
      </c>
      <c r="F19" s="311">
        <f t="shared" si="0"/>
        <v>598078.0824742268</v>
      </c>
      <c r="G19" s="311">
        <v>545430</v>
      </c>
      <c r="H19" s="313">
        <v>11</v>
      </c>
      <c r="I19" s="313">
        <v>7</v>
      </c>
      <c r="J19" s="319"/>
    </row>
    <row r="20" spans="1:10" ht="15">
      <c r="A20" s="318"/>
      <c r="B20" s="320" t="s">
        <v>28</v>
      </c>
      <c r="C20" s="321" t="s">
        <v>57</v>
      </c>
      <c r="D20" s="311">
        <v>211</v>
      </c>
      <c r="E20" s="311">
        <v>166841600</v>
      </c>
      <c r="F20" s="311">
        <f t="shared" si="0"/>
        <v>790718.4834123222</v>
      </c>
      <c r="G20" s="311">
        <v>658112.5</v>
      </c>
      <c r="H20" s="313">
        <v>3</v>
      </c>
      <c r="I20" s="313">
        <v>2</v>
      </c>
      <c r="J20" s="319"/>
    </row>
    <row r="21" spans="1:10" ht="15">
      <c r="A21" s="318"/>
      <c r="B21" s="320" t="s">
        <v>29</v>
      </c>
      <c r="C21" s="321" t="s">
        <v>56</v>
      </c>
      <c r="D21" s="311">
        <v>102</v>
      </c>
      <c r="E21" s="311">
        <v>70065755</v>
      </c>
      <c r="F21" s="311">
        <f t="shared" si="0"/>
        <v>686919.1666666666</v>
      </c>
      <c r="G21" s="311">
        <v>540000</v>
      </c>
      <c r="H21" s="313">
        <v>7</v>
      </c>
      <c r="I21" s="313">
        <v>9</v>
      </c>
      <c r="J21" s="319"/>
    </row>
    <row r="22" spans="1:10" ht="15">
      <c r="A22" s="318"/>
      <c r="B22" s="320" t="s">
        <v>30</v>
      </c>
      <c r="C22" s="321" t="s">
        <v>57</v>
      </c>
      <c r="D22" s="311">
        <v>430</v>
      </c>
      <c r="E22" s="311">
        <v>203717545</v>
      </c>
      <c r="F22" s="311">
        <f t="shared" si="0"/>
        <v>473761.73255813954</v>
      </c>
      <c r="G22" s="311">
        <v>417000</v>
      </c>
      <c r="H22" s="313">
        <v>14</v>
      </c>
      <c r="I22" s="313">
        <v>12</v>
      </c>
      <c r="J22" s="319"/>
    </row>
    <row r="23" spans="1:10" ht="15">
      <c r="A23" s="318"/>
      <c r="B23" s="320" t="s">
        <v>31</v>
      </c>
      <c r="C23" s="321" t="s">
        <v>56</v>
      </c>
      <c r="D23" s="311">
        <v>29</v>
      </c>
      <c r="E23" s="311">
        <v>13768251</v>
      </c>
      <c r="F23" s="311">
        <f t="shared" si="0"/>
        <v>474767.275862069</v>
      </c>
      <c r="G23" s="311">
        <v>319900</v>
      </c>
      <c r="H23" s="313">
        <v>13</v>
      </c>
      <c r="I23" s="313">
        <v>17</v>
      </c>
      <c r="J23" s="319"/>
    </row>
    <row r="24" spans="1:10" ht="15">
      <c r="A24" s="318"/>
      <c r="B24" s="320" t="s">
        <v>32</v>
      </c>
      <c r="C24" s="321" t="s">
        <v>55</v>
      </c>
      <c r="D24" s="311">
        <v>12</v>
      </c>
      <c r="E24" s="311">
        <v>3356052</v>
      </c>
      <c r="F24" s="311">
        <f t="shared" si="0"/>
        <v>279671</v>
      </c>
      <c r="G24" s="311">
        <v>259310</v>
      </c>
      <c r="H24" s="313">
        <v>20</v>
      </c>
      <c r="I24" s="313">
        <v>19</v>
      </c>
      <c r="J24" s="319"/>
    </row>
    <row r="25" spans="1:10" ht="15">
      <c r="A25" s="318"/>
      <c r="B25" s="320" t="s">
        <v>33</v>
      </c>
      <c r="C25" s="321" t="s">
        <v>57</v>
      </c>
      <c r="D25" s="311">
        <v>68</v>
      </c>
      <c r="E25" s="311">
        <v>48826736</v>
      </c>
      <c r="F25" s="311">
        <f t="shared" si="0"/>
        <v>718040.2352941176</v>
      </c>
      <c r="G25" s="311">
        <v>630433</v>
      </c>
      <c r="H25" s="313">
        <v>6</v>
      </c>
      <c r="I25" s="313">
        <v>3</v>
      </c>
      <c r="J25" s="319"/>
    </row>
    <row r="26" spans="1:10" ht="15">
      <c r="A26" s="318"/>
      <c r="B26" s="320" t="s">
        <v>34</v>
      </c>
      <c r="C26" s="321" t="s">
        <v>56</v>
      </c>
      <c r="D26" s="311">
        <v>10</v>
      </c>
      <c r="E26" s="311">
        <v>3884200</v>
      </c>
      <c r="F26" s="311">
        <f t="shared" si="0"/>
        <v>388420</v>
      </c>
      <c r="G26" s="311">
        <v>257950</v>
      </c>
      <c r="H26" s="313">
        <v>17</v>
      </c>
      <c r="I26" s="313">
        <v>20</v>
      </c>
      <c r="J26" s="319"/>
    </row>
    <row r="27" spans="1:10" ht="15">
      <c r="A27" s="318"/>
      <c r="B27" s="320" t="s">
        <v>35</v>
      </c>
      <c r="C27" s="321" t="s">
        <v>56</v>
      </c>
      <c r="D27" s="311">
        <v>80</v>
      </c>
      <c r="E27" s="311">
        <v>52128513</v>
      </c>
      <c r="F27" s="311">
        <f t="shared" si="0"/>
        <v>651606.4125</v>
      </c>
      <c r="G27" s="311">
        <v>509000</v>
      </c>
      <c r="H27" s="313">
        <v>9</v>
      </c>
      <c r="I27" s="313">
        <v>10</v>
      </c>
      <c r="J27" s="319"/>
    </row>
    <row r="28" spans="1:10" ht="15">
      <c r="A28" s="318"/>
      <c r="B28" s="320" t="s">
        <v>36</v>
      </c>
      <c r="C28" s="321" t="s">
        <v>56</v>
      </c>
      <c r="D28" s="311">
        <v>6</v>
      </c>
      <c r="E28" s="311">
        <v>2364050</v>
      </c>
      <c r="F28" s="311">
        <f t="shared" si="0"/>
        <v>394008.3333333333</v>
      </c>
      <c r="G28" s="311">
        <v>399450</v>
      </c>
      <c r="H28" s="313">
        <v>16</v>
      </c>
      <c r="I28" s="313">
        <v>13</v>
      </c>
      <c r="J28" s="319"/>
    </row>
    <row r="29" spans="1:10" ht="15">
      <c r="A29" s="318"/>
      <c r="B29" s="321"/>
      <c r="C29" s="321"/>
      <c r="D29" s="213"/>
      <c r="E29" s="213"/>
      <c r="F29" s="213"/>
      <c r="G29" s="213"/>
      <c r="H29" s="221"/>
      <c r="I29" s="221"/>
      <c r="J29" s="319"/>
    </row>
    <row r="30" spans="1:10" ht="15">
      <c r="A30" s="318"/>
      <c r="B30" s="322" t="s">
        <v>38</v>
      </c>
      <c r="C30" s="303"/>
      <c r="D30" s="315">
        <f>SUM(D8:D28)</f>
        <v>2121</v>
      </c>
      <c r="E30" s="317">
        <f>SUM(E8:E28)</f>
        <v>1331500386</v>
      </c>
      <c r="F30" s="317">
        <f>E30/D30</f>
        <v>627770.1018387553</v>
      </c>
      <c r="G30" s="317">
        <v>500000</v>
      </c>
      <c r="H30" s="221"/>
      <c r="I30" s="221"/>
      <c r="J30" s="319"/>
    </row>
    <row r="31" spans="1:10" ht="15">
      <c r="A31" s="318"/>
      <c r="B31" s="213"/>
      <c r="C31" s="213"/>
      <c r="D31" s="213"/>
      <c r="E31" s="213"/>
      <c r="F31" s="213"/>
      <c r="G31" s="213"/>
      <c r="H31" s="213"/>
      <c r="I31" s="213"/>
      <c r="J31" s="319"/>
    </row>
    <row r="32" spans="1:10" ht="15.75" thickBot="1">
      <c r="A32" s="323"/>
      <c r="B32" s="324"/>
      <c r="C32" s="324"/>
      <c r="D32" s="324"/>
      <c r="E32" s="324"/>
      <c r="F32" s="324"/>
      <c r="G32" s="324"/>
      <c r="H32" s="324"/>
      <c r="I32" s="324"/>
      <c r="J32" s="325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183" t="s">
        <v>69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49"/>
      <c r="B2" s="350" t="s">
        <v>0</v>
      </c>
      <c r="C2" s="351"/>
      <c r="D2" s="351"/>
      <c r="E2" s="351"/>
      <c r="F2" s="351"/>
      <c r="G2" s="351"/>
      <c r="H2" s="351"/>
      <c r="I2" s="351"/>
      <c r="J2" s="369"/>
    </row>
    <row r="3" spans="1:10" ht="15">
      <c r="A3" s="353"/>
      <c r="B3" s="354" t="s">
        <v>70</v>
      </c>
      <c r="C3" s="355"/>
      <c r="D3" s="356"/>
      <c r="E3" s="355"/>
      <c r="F3" s="355"/>
      <c r="G3" s="355"/>
      <c r="H3" s="355"/>
      <c r="I3" s="355"/>
      <c r="J3" s="357"/>
    </row>
    <row r="4" spans="1:10" ht="15.75" thickBot="1">
      <c r="A4" s="358"/>
      <c r="B4" s="359" t="s">
        <v>2</v>
      </c>
      <c r="C4" s="360"/>
      <c r="D4" s="360"/>
      <c r="E4" s="360"/>
      <c r="F4" s="360"/>
      <c r="G4" s="360"/>
      <c r="H4" s="360"/>
      <c r="I4" s="360"/>
      <c r="J4" s="361"/>
    </row>
    <row r="5" spans="1:10" ht="15">
      <c r="A5" s="362"/>
      <c r="B5" s="363"/>
      <c r="C5" s="363"/>
      <c r="D5" s="364"/>
      <c r="E5" s="364"/>
      <c r="F5" s="364"/>
      <c r="G5" s="364"/>
      <c r="H5" s="370" t="s">
        <v>3</v>
      </c>
      <c r="I5" s="370" t="s">
        <v>4</v>
      </c>
      <c r="J5" s="366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4" t="s">
        <v>7</v>
      </c>
      <c r="I6" s="304" t="s">
        <v>7</v>
      </c>
      <c r="J6" s="319"/>
    </row>
    <row r="7" spans="1:10" ht="15.75" thickBot="1">
      <c r="A7" s="37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8" t="s">
        <v>12</v>
      </c>
      <c r="I7" s="238" t="s">
        <v>12</v>
      </c>
      <c r="J7" s="372"/>
    </row>
    <row r="8" spans="1:10" ht="15.75" thickTop="1">
      <c r="A8" s="373"/>
      <c r="B8" s="344" t="s">
        <v>13</v>
      </c>
      <c r="C8" s="345" t="s">
        <v>55</v>
      </c>
      <c r="D8" s="374">
        <v>61</v>
      </c>
      <c r="E8" s="308">
        <v>21921218</v>
      </c>
      <c r="F8" s="309">
        <f aca="true" t="shared" si="0" ref="F8:F28">E8/D8</f>
        <v>359364.2295081967</v>
      </c>
      <c r="G8" s="308">
        <v>287925</v>
      </c>
      <c r="H8" s="310">
        <v>17</v>
      </c>
      <c r="I8" s="310">
        <v>19</v>
      </c>
      <c r="J8" s="375"/>
    </row>
    <row r="9" spans="1:10" ht="15">
      <c r="A9" s="318"/>
      <c r="B9" s="320" t="s">
        <v>15</v>
      </c>
      <c r="C9" s="321" t="s">
        <v>56</v>
      </c>
      <c r="D9" s="311">
        <v>176</v>
      </c>
      <c r="E9" s="311">
        <v>146345289</v>
      </c>
      <c r="F9" s="311">
        <f t="shared" si="0"/>
        <v>831507.3238636364</v>
      </c>
      <c r="G9" s="311">
        <v>694999.5</v>
      </c>
      <c r="H9" s="313">
        <v>2</v>
      </c>
      <c r="I9" s="313">
        <v>3</v>
      </c>
      <c r="J9" s="319"/>
    </row>
    <row r="10" spans="1:10" ht="15">
      <c r="A10" s="318"/>
      <c r="B10" s="320" t="s">
        <v>17</v>
      </c>
      <c r="C10" s="321" t="s">
        <v>55</v>
      </c>
      <c r="D10" s="311">
        <v>148</v>
      </c>
      <c r="E10" s="311">
        <v>62287153</v>
      </c>
      <c r="F10" s="311">
        <f t="shared" si="0"/>
        <v>420859.1418918919</v>
      </c>
      <c r="G10" s="311">
        <v>372052.5</v>
      </c>
      <c r="H10" s="313">
        <v>14</v>
      </c>
      <c r="I10" s="313">
        <v>15</v>
      </c>
      <c r="J10" s="319"/>
    </row>
    <row r="11" spans="1:10" ht="15">
      <c r="A11" s="318"/>
      <c r="B11" s="320" t="s">
        <v>18</v>
      </c>
      <c r="C11" s="321" t="s">
        <v>55</v>
      </c>
      <c r="D11" s="311">
        <v>62</v>
      </c>
      <c r="E11" s="311">
        <v>22289951</v>
      </c>
      <c r="F11" s="311">
        <f t="shared" si="0"/>
        <v>359515.3387096774</v>
      </c>
      <c r="G11" s="311">
        <v>327925</v>
      </c>
      <c r="H11" s="313">
        <v>16</v>
      </c>
      <c r="I11" s="313">
        <v>17</v>
      </c>
      <c r="J11" s="319"/>
    </row>
    <row r="12" spans="1:10" ht="15">
      <c r="A12" s="318"/>
      <c r="B12" s="320" t="s">
        <v>19</v>
      </c>
      <c r="C12" s="321" t="s">
        <v>55</v>
      </c>
      <c r="D12" s="311">
        <v>127</v>
      </c>
      <c r="E12" s="311">
        <v>96146982</v>
      </c>
      <c r="F12" s="311">
        <f t="shared" si="0"/>
        <v>757062.8503937008</v>
      </c>
      <c r="G12" s="311">
        <v>565460</v>
      </c>
      <c r="H12" s="313">
        <v>4</v>
      </c>
      <c r="I12" s="313">
        <v>7</v>
      </c>
      <c r="J12" s="319"/>
    </row>
    <row r="13" spans="1:10" ht="15">
      <c r="A13" s="318"/>
      <c r="B13" s="320" t="s">
        <v>20</v>
      </c>
      <c r="C13" s="321" t="s">
        <v>55</v>
      </c>
      <c r="D13" s="311">
        <v>11</v>
      </c>
      <c r="E13" s="311">
        <v>2383571</v>
      </c>
      <c r="F13" s="311">
        <f t="shared" si="0"/>
        <v>216688.27272727274</v>
      </c>
      <c r="G13" s="311">
        <v>205000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1">
        <v>32</v>
      </c>
      <c r="E14" s="311">
        <v>23410349</v>
      </c>
      <c r="F14" s="311">
        <f t="shared" si="0"/>
        <v>731573.40625</v>
      </c>
      <c r="G14" s="311">
        <v>457500</v>
      </c>
      <c r="H14" s="313">
        <v>7</v>
      </c>
      <c r="I14" s="313">
        <v>12</v>
      </c>
      <c r="J14" s="319"/>
    </row>
    <row r="15" spans="1:10" ht="15">
      <c r="A15" s="318"/>
      <c r="B15" s="320" t="s">
        <v>22</v>
      </c>
      <c r="C15" s="321" t="s">
        <v>55</v>
      </c>
      <c r="D15" s="311">
        <v>103</v>
      </c>
      <c r="E15" s="311">
        <v>35836391</v>
      </c>
      <c r="F15" s="311">
        <f t="shared" si="0"/>
        <v>347926.12621359224</v>
      </c>
      <c r="G15" s="311">
        <v>317310</v>
      </c>
      <c r="H15" s="313">
        <v>19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1">
        <v>253</v>
      </c>
      <c r="E16" s="311">
        <v>234852247</v>
      </c>
      <c r="F16" s="311">
        <f t="shared" si="0"/>
        <v>928269.7509881423</v>
      </c>
      <c r="G16" s="311">
        <v>851995</v>
      </c>
      <c r="H16" s="313">
        <v>1</v>
      </c>
      <c r="I16" s="313">
        <v>1</v>
      </c>
      <c r="J16" s="319"/>
    </row>
    <row r="17" spans="1:10" ht="15">
      <c r="A17" s="318"/>
      <c r="B17" s="320" t="s">
        <v>24</v>
      </c>
      <c r="C17" s="321" t="s">
        <v>57</v>
      </c>
      <c r="D17" s="311">
        <v>15</v>
      </c>
      <c r="E17" s="311">
        <v>10157529</v>
      </c>
      <c r="F17" s="311">
        <f t="shared" si="0"/>
        <v>677168.6</v>
      </c>
      <c r="G17" s="311">
        <v>660000</v>
      </c>
      <c r="H17" s="313">
        <v>9</v>
      </c>
      <c r="I17" s="313">
        <v>5</v>
      </c>
      <c r="J17" s="319"/>
    </row>
    <row r="18" spans="1:10" ht="15">
      <c r="A18" s="318"/>
      <c r="B18" s="320" t="s">
        <v>26</v>
      </c>
      <c r="C18" s="321" t="s">
        <v>57</v>
      </c>
      <c r="D18" s="311">
        <v>34</v>
      </c>
      <c r="E18" s="311">
        <v>23525252</v>
      </c>
      <c r="F18" s="311">
        <f t="shared" si="0"/>
        <v>691919.1764705882</v>
      </c>
      <c r="G18" s="311">
        <v>586406.5</v>
      </c>
      <c r="H18" s="313">
        <v>8</v>
      </c>
      <c r="I18" s="313">
        <v>6</v>
      </c>
      <c r="J18" s="319"/>
    </row>
    <row r="19" spans="1:10" ht="15">
      <c r="A19" s="318"/>
      <c r="B19" s="320" t="s">
        <v>27</v>
      </c>
      <c r="C19" s="321" t="s">
        <v>57</v>
      </c>
      <c r="D19" s="311">
        <v>213</v>
      </c>
      <c r="E19" s="311">
        <v>122333669</v>
      </c>
      <c r="F19" s="311">
        <f t="shared" si="0"/>
        <v>574336.4741784037</v>
      </c>
      <c r="G19" s="311">
        <v>525000</v>
      </c>
      <c r="H19" s="313">
        <v>11</v>
      </c>
      <c r="I19" s="313">
        <v>9</v>
      </c>
      <c r="J19" s="319"/>
    </row>
    <row r="20" spans="1:10" ht="15">
      <c r="A20" s="318"/>
      <c r="B20" s="320" t="s">
        <v>28</v>
      </c>
      <c r="C20" s="321" t="s">
        <v>57</v>
      </c>
      <c r="D20" s="311">
        <v>179</v>
      </c>
      <c r="E20" s="311">
        <v>134436799</v>
      </c>
      <c r="F20" s="311">
        <f t="shared" si="0"/>
        <v>751043.5698324023</v>
      </c>
      <c r="G20" s="311">
        <v>667908</v>
      </c>
      <c r="H20" s="313">
        <v>5</v>
      </c>
      <c r="I20" s="313">
        <v>4</v>
      </c>
      <c r="J20" s="319"/>
    </row>
    <row r="21" spans="1:10" ht="15">
      <c r="A21" s="318"/>
      <c r="B21" s="320" t="s">
        <v>29</v>
      </c>
      <c r="C21" s="321" t="s">
        <v>56</v>
      </c>
      <c r="D21" s="311">
        <v>133</v>
      </c>
      <c r="E21" s="311">
        <v>80412871</v>
      </c>
      <c r="F21" s="311">
        <f t="shared" si="0"/>
        <v>604608.052631579</v>
      </c>
      <c r="G21" s="311">
        <v>525000</v>
      </c>
      <c r="H21" s="313">
        <v>10</v>
      </c>
      <c r="I21" s="313">
        <v>8</v>
      </c>
      <c r="J21" s="319"/>
    </row>
    <row r="22" spans="1:10" ht="15">
      <c r="A22" s="318"/>
      <c r="B22" s="320" t="s">
        <v>30</v>
      </c>
      <c r="C22" s="321" t="s">
        <v>57</v>
      </c>
      <c r="D22" s="311">
        <v>401</v>
      </c>
      <c r="E22" s="311">
        <v>199335720</v>
      </c>
      <c r="F22" s="311">
        <f t="shared" si="0"/>
        <v>497096.5586034913</v>
      </c>
      <c r="G22" s="311">
        <v>405922</v>
      </c>
      <c r="H22" s="313">
        <v>12</v>
      </c>
      <c r="I22" s="313">
        <v>13</v>
      </c>
      <c r="J22" s="319"/>
    </row>
    <row r="23" spans="1:10" ht="15">
      <c r="A23" s="318"/>
      <c r="B23" s="320" t="s">
        <v>31</v>
      </c>
      <c r="C23" s="321" t="s">
        <v>56</v>
      </c>
      <c r="D23" s="311">
        <v>19</v>
      </c>
      <c r="E23" s="311">
        <v>8045815</v>
      </c>
      <c r="F23" s="311">
        <f t="shared" si="0"/>
        <v>423463.94736842107</v>
      </c>
      <c r="G23" s="311">
        <v>499000</v>
      </c>
      <c r="H23" s="313">
        <v>13</v>
      </c>
      <c r="I23" s="313">
        <v>11</v>
      </c>
      <c r="J23" s="319"/>
    </row>
    <row r="24" spans="1:10" ht="15">
      <c r="A24" s="318"/>
      <c r="B24" s="320" t="s">
        <v>32</v>
      </c>
      <c r="C24" s="321" t="s">
        <v>55</v>
      </c>
      <c r="D24" s="311">
        <v>5</v>
      </c>
      <c r="E24" s="311">
        <v>1303000</v>
      </c>
      <c r="F24" s="311">
        <f t="shared" si="0"/>
        <v>260600</v>
      </c>
      <c r="G24" s="311">
        <v>283000</v>
      </c>
      <c r="H24" s="313">
        <v>20</v>
      </c>
      <c r="I24" s="313">
        <v>20</v>
      </c>
      <c r="J24" s="319"/>
    </row>
    <row r="25" spans="1:10" ht="15">
      <c r="A25" s="318"/>
      <c r="B25" s="320" t="s">
        <v>33</v>
      </c>
      <c r="C25" s="321" t="s">
        <v>57</v>
      </c>
      <c r="D25" s="311">
        <v>64</v>
      </c>
      <c r="E25" s="311">
        <v>51919836</v>
      </c>
      <c r="F25" s="311">
        <f t="shared" si="0"/>
        <v>811247.4375</v>
      </c>
      <c r="G25" s="311">
        <v>750200</v>
      </c>
      <c r="H25" s="313">
        <v>3</v>
      </c>
      <c r="I25" s="313">
        <v>2</v>
      </c>
      <c r="J25" s="319"/>
    </row>
    <row r="26" spans="1:10" ht="15">
      <c r="A26" s="318"/>
      <c r="B26" s="320" t="s">
        <v>34</v>
      </c>
      <c r="C26" s="321" t="s">
        <v>56</v>
      </c>
      <c r="D26" s="311">
        <v>15</v>
      </c>
      <c r="E26" s="311">
        <v>5506183</v>
      </c>
      <c r="F26" s="311">
        <f t="shared" si="0"/>
        <v>367078.86666666664</v>
      </c>
      <c r="G26" s="311">
        <v>375535</v>
      </c>
      <c r="H26" s="313">
        <v>15</v>
      </c>
      <c r="I26" s="313">
        <v>14</v>
      </c>
      <c r="J26" s="319"/>
    </row>
    <row r="27" spans="1:10" ht="15">
      <c r="A27" s="318"/>
      <c r="B27" s="320" t="s">
        <v>35</v>
      </c>
      <c r="C27" s="321" t="s">
        <v>56</v>
      </c>
      <c r="D27" s="311">
        <v>93</v>
      </c>
      <c r="E27" s="311">
        <v>68101120</v>
      </c>
      <c r="F27" s="311">
        <f t="shared" si="0"/>
        <v>732270.1075268817</v>
      </c>
      <c r="G27" s="311">
        <v>499999</v>
      </c>
      <c r="H27" s="313">
        <v>6</v>
      </c>
      <c r="I27" s="313">
        <v>10</v>
      </c>
      <c r="J27" s="319"/>
    </row>
    <row r="28" spans="1:10" ht="15">
      <c r="A28" s="318"/>
      <c r="B28" s="320" t="s">
        <v>36</v>
      </c>
      <c r="C28" s="321" t="s">
        <v>56</v>
      </c>
      <c r="D28" s="311">
        <v>5</v>
      </c>
      <c r="E28" s="311">
        <v>1774820</v>
      </c>
      <c r="F28" s="311">
        <f t="shared" si="0"/>
        <v>354964</v>
      </c>
      <c r="G28" s="311">
        <v>347330</v>
      </c>
      <c r="H28" s="313">
        <v>18</v>
      </c>
      <c r="I28" s="313">
        <v>16</v>
      </c>
      <c r="J28" s="319"/>
    </row>
    <row r="29" spans="1:10" ht="15">
      <c r="A29" s="318"/>
      <c r="B29" s="321"/>
      <c r="C29" s="321"/>
      <c r="D29" s="311"/>
      <c r="E29" s="311"/>
      <c r="F29" s="213"/>
      <c r="G29" s="213"/>
      <c r="H29" s="213"/>
      <c r="I29" s="213"/>
      <c r="J29" s="319"/>
    </row>
    <row r="30" spans="1:10" ht="15">
      <c r="A30" s="318"/>
      <c r="B30" s="322" t="s">
        <v>38</v>
      </c>
      <c r="C30" s="303"/>
      <c r="D30" s="315">
        <f>SUM(D8:D28)</f>
        <v>2149</v>
      </c>
      <c r="E30" s="317">
        <f>SUM(E8:E28)</f>
        <v>1352325765</v>
      </c>
      <c r="F30" s="317">
        <f>E30/D30</f>
        <v>629281.4169381107</v>
      </c>
      <c r="G30" s="317">
        <v>518180</v>
      </c>
      <c r="H30" s="213"/>
      <c r="I30" s="213"/>
      <c r="J30" s="319"/>
    </row>
    <row r="31" spans="1:10" ht="15.75" thickBot="1">
      <c r="A31" s="323"/>
      <c r="B31" s="324"/>
      <c r="C31" s="324"/>
      <c r="D31" s="324"/>
      <c r="E31" s="324"/>
      <c r="F31" s="324"/>
      <c r="G31" s="324"/>
      <c r="H31" s="324"/>
      <c r="I31" s="324"/>
      <c r="J31" s="325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71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376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77"/>
    </row>
    <row r="8" spans="1:10" ht="15">
      <c r="A8" s="240"/>
      <c r="B8" s="306" t="s">
        <v>13</v>
      </c>
      <c r="C8" s="306" t="s">
        <v>55</v>
      </c>
      <c r="D8" s="378">
        <v>64</v>
      </c>
      <c r="E8" s="253">
        <v>33213431</v>
      </c>
      <c r="F8" s="347">
        <f aca="true" t="shared" si="0" ref="F8:F28">E8/D8</f>
        <v>518959.859375</v>
      </c>
      <c r="G8" s="347">
        <v>279877.5</v>
      </c>
      <c r="H8" s="348">
        <v>14</v>
      </c>
      <c r="I8" s="241">
        <v>19</v>
      </c>
      <c r="J8" s="242"/>
    </row>
    <row r="9" spans="1:10" ht="15">
      <c r="A9" s="201"/>
      <c r="B9" s="311" t="s">
        <v>15</v>
      </c>
      <c r="C9" s="311" t="s">
        <v>56</v>
      </c>
      <c r="D9" s="287">
        <v>130</v>
      </c>
      <c r="E9" s="212">
        <v>130764277</v>
      </c>
      <c r="F9" s="311">
        <f t="shared" si="0"/>
        <v>1005879.0538461539</v>
      </c>
      <c r="G9" s="311">
        <v>810000</v>
      </c>
      <c r="H9" s="313">
        <v>2</v>
      </c>
      <c r="I9" s="244">
        <v>1</v>
      </c>
      <c r="J9" s="205"/>
    </row>
    <row r="10" spans="1:10" ht="15">
      <c r="A10" s="201"/>
      <c r="B10" s="311" t="s">
        <v>17</v>
      </c>
      <c r="C10" s="311" t="s">
        <v>55</v>
      </c>
      <c r="D10" s="287">
        <v>98</v>
      </c>
      <c r="E10" s="212">
        <v>44126413</v>
      </c>
      <c r="F10" s="311">
        <f t="shared" si="0"/>
        <v>450269.52040816325</v>
      </c>
      <c r="G10" s="311">
        <v>398136</v>
      </c>
      <c r="H10" s="313">
        <v>16</v>
      </c>
      <c r="I10" s="244">
        <v>16</v>
      </c>
      <c r="J10" s="205"/>
    </row>
    <row r="11" spans="1:10" ht="15">
      <c r="A11" s="201"/>
      <c r="B11" s="311" t="s">
        <v>18</v>
      </c>
      <c r="C11" s="311" t="s">
        <v>55</v>
      </c>
      <c r="D11" s="287">
        <v>45</v>
      </c>
      <c r="E11" s="212">
        <v>13871731</v>
      </c>
      <c r="F11" s="311">
        <f t="shared" si="0"/>
        <v>308260.68888888886</v>
      </c>
      <c r="G11" s="311">
        <v>260000</v>
      </c>
      <c r="H11" s="313">
        <v>20</v>
      </c>
      <c r="I11" s="244">
        <v>20</v>
      </c>
      <c r="J11" s="205"/>
    </row>
    <row r="12" spans="1:10" ht="15">
      <c r="A12" s="201"/>
      <c r="B12" s="311" t="s">
        <v>19</v>
      </c>
      <c r="C12" s="311" t="s">
        <v>55</v>
      </c>
      <c r="D12" s="287">
        <v>108</v>
      </c>
      <c r="E12" s="212">
        <v>73977810</v>
      </c>
      <c r="F12" s="311">
        <f t="shared" si="0"/>
        <v>684979.7222222222</v>
      </c>
      <c r="G12" s="311">
        <v>562500</v>
      </c>
      <c r="H12" s="313">
        <v>10</v>
      </c>
      <c r="I12" s="244">
        <v>11</v>
      </c>
      <c r="J12" s="205"/>
    </row>
    <row r="13" spans="1:10" ht="15">
      <c r="A13" s="201"/>
      <c r="B13" s="311" t="s">
        <v>20</v>
      </c>
      <c r="C13" s="311" t="s">
        <v>55</v>
      </c>
      <c r="D13" s="287">
        <v>8</v>
      </c>
      <c r="E13" s="212">
        <v>3144300</v>
      </c>
      <c r="F13" s="311">
        <f t="shared" si="0"/>
        <v>393037.5</v>
      </c>
      <c r="G13" s="311">
        <v>249950</v>
      </c>
      <c r="H13" s="313">
        <v>18</v>
      </c>
      <c r="I13" s="244">
        <v>21</v>
      </c>
      <c r="J13" s="205"/>
    </row>
    <row r="14" spans="1:10" ht="15">
      <c r="A14" s="201"/>
      <c r="B14" s="311" t="s">
        <v>21</v>
      </c>
      <c r="C14" s="311" t="s">
        <v>56</v>
      </c>
      <c r="D14" s="287">
        <v>34</v>
      </c>
      <c r="E14" s="212">
        <v>38004219</v>
      </c>
      <c r="F14" s="311">
        <f t="shared" si="0"/>
        <v>1117771.1470588236</v>
      </c>
      <c r="G14" s="311">
        <v>801500</v>
      </c>
      <c r="H14" s="313">
        <v>1</v>
      </c>
      <c r="I14" s="244">
        <v>3</v>
      </c>
      <c r="J14" s="205"/>
    </row>
    <row r="15" spans="1:10" ht="15">
      <c r="A15" s="201"/>
      <c r="B15" s="311" t="s">
        <v>22</v>
      </c>
      <c r="C15" s="311" t="s">
        <v>55</v>
      </c>
      <c r="D15" s="287">
        <v>70</v>
      </c>
      <c r="E15" s="212">
        <v>23509648</v>
      </c>
      <c r="F15" s="311">
        <f t="shared" si="0"/>
        <v>335852.1142857143</v>
      </c>
      <c r="G15" s="311">
        <v>309090</v>
      </c>
      <c r="H15" s="313">
        <v>19</v>
      </c>
      <c r="I15" s="244">
        <v>17</v>
      </c>
      <c r="J15" s="205"/>
    </row>
    <row r="16" spans="1:10" ht="15">
      <c r="A16" s="201"/>
      <c r="B16" s="311" t="s">
        <v>23</v>
      </c>
      <c r="C16" s="311" t="s">
        <v>56</v>
      </c>
      <c r="D16" s="287">
        <v>76</v>
      </c>
      <c r="E16" s="212">
        <v>71535941</v>
      </c>
      <c r="F16" s="311">
        <f t="shared" si="0"/>
        <v>941262.3815789474</v>
      </c>
      <c r="G16" s="311">
        <v>711250</v>
      </c>
      <c r="H16" s="313">
        <v>3</v>
      </c>
      <c r="I16" s="244">
        <v>4</v>
      </c>
      <c r="J16" s="205"/>
    </row>
    <row r="17" spans="1:10" ht="15">
      <c r="A17" s="201"/>
      <c r="B17" s="311" t="s">
        <v>24</v>
      </c>
      <c r="C17" s="311" t="s">
        <v>57</v>
      </c>
      <c r="D17" s="287">
        <v>23</v>
      </c>
      <c r="E17" s="212">
        <v>17098315</v>
      </c>
      <c r="F17" s="311">
        <f t="shared" si="0"/>
        <v>743405</v>
      </c>
      <c r="G17" s="311">
        <v>809630</v>
      </c>
      <c r="H17" s="313">
        <v>7</v>
      </c>
      <c r="I17" s="244">
        <v>2</v>
      </c>
      <c r="J17" s="205"/>
    </row>
    <row r="18" spans="1:10" ht="15">
      <c r="A18" s="201"/>
      <c r="B18" s="311" t="s">
        <v>26</v>
      </c>
      <c r="C18" s="311" t="s">
        <v>57</v>
      </c>
      <c r="D18" s="287">
        <v>20</v>
      </c>
      <c r="E18" s="212">
        <v>14041486</v>
      </c>
      <c r="F18" s="311">
        <f t="shared" si="0"/>
        <v>702074.3</v>
      </c>
      <c r="G18" s="311">
        <v>587918.5</v>
      </c>
      <c r="H18" s="313">
        <v>9</v>
      </c>
      <c r="I18" s="244">
        <v>10</v>
      </c>
      <c r="J18" s="205"/>
    </row>
    <row r="19" spans="1:10" ht="15">
      <c r="A19" s="201"/>
      <c r="B19" s="311" t="s">
        <v>27</v>
      </c>
      <c r="C19" s="311" t="s">
        <v>57</v>
      </c>
      <c r="D19" s="287">
        <v>154</v>
      </c>
      <c r="E19" s="212">
        <v>83763484</v>
      </c>
      <c r="F19" s="311">
        <f t="shared" si="0"/>
        <v>543918.7272727273</v>
      </c>
      <c r="G19" s="311">
        <v>484171</v>
      </c>
      <c r="H19" s="313">
        <v>12</v>
      </c>
      <c r="I19" s="244">
        <v>12</v>
      </c>
      <c r="J19" s="205"/>
    </row>
    <row r="20" spans="1:10" ht="15">
      <c r="A20" s="201"/>
      <c r="B20" s="311" t="s">
        <v>28</v>
      </c>
      <c r="C20" s="311" t="s">
        <v>57</v>
      </c>
      <c r="D20" s="287">
        <v>168</v>
      </c>
      <c r="E20" s="212">
        <v>146847485</v>
      </c>
      <c r="F20" s="311">
        <f t="shared" si="0"/>
        <v>874092.1726190476</v>
      </c>
      <c r="G20" s="311">
        <v>710914</v>
      </c>
      <c r="H20" s="313">
        <v>4</v>
      </c>
      <c r="I20" s="244">
        <v>5</v>
      </c>
      <c r="J20" s="205"/>
    </row>
    <row r="21" spans="1:10" ht="15">
      <c r="A21" s="201"/>
      <c r="B21" s="311" t="s">
        <v>29</v>
      </c>
      <c r="C21" s="311" t="s">
        <v>56</v>
      </c>
      <c r="D21" s="287">
        <v>84</v>
      </c>
      <c r="E21" s="212">
        <v>68211414</v>
      </c>
      <c r="F21" s="311">
        <f t="shared" si="0"/>
        <v>812040.6428571428</v>
      </c>
      <c r="G21" s="311">
        <v>597476.5</v>
      </c>
      <c r="H21" s="313">
        <v>6</v>
      </c>
      <c r="I21" s="244">
        <v>9</v>
      </c>
      <c r="J21" s="205"/>
    </row>
    <row r="22" spans="1:10" ht="15">
      <c r="A22" s="201"/>
      <c r="B22" s="311" t="s">
        <v>30</v>
      </c>
      <c r="C22" s="311" t="s">
        <v>57</v>
      </c>
      <c r="D22" s="287">
        <v>396</v>
      </c>
      <c r="E22" s="212">
        <v>198842489</v>
      </c>
      <c r="F22" s="311">
        <f t="shared" si="0"/>
        <v>502127.4974747475</v>
      </c>
      <c r="G22" s="311">
        <v>457625</v>
      </c>
      <c r="H22" s="313">
        <v>15</v>
      </c>
      <c r="I22" s="244">
        <v>13</v>
      </c>
      <c r="J22" s="205"/>
    </row>
    <row r="23" spans="1:10" ht="15">
      <c r="A23" s="201"/>
      <c r="B23" s="311" t="s">
        <v>31</v>
      </c>
      <c r="C23" s="311" t="s">
        <v>56</v>
      </c>
      <c r="D23" s="287">
        <v>8</v>
      </c>
      <c r="E23" s="212">
        <v>3389900</v>
      </c>
      <c r="F23" s="311">
        <f t="shared" si="0"/>
        <v>423737.5</v>
      </c>
      <c r="G23" s="311">
        <v>452450</v>
      </c>
      <c r="H23" s="313">
        <v>17</v>
      </c>
      <c r="I23" s="244">
        <v>14</v>
      </c>
      <c r="J23" s="205"/>
    </row>
    <row r="24" spans="1:10" ht="15">
      <c r="A24" s="201"/>
      <c r="B24" s="311" t="s">
        <v>32</v>
      </c>
      <c r="C24" s="311" t="s">
        <v>55</v>
      </c>
      <c r="D24" s="287">
        <v>10</v>
      </c>
      <c r="E24" s="212">
        <v>2838327</v>
      </c>
      <c r="F24" s="311">
        <f t="shared" si="0"/>
        <v>283832.7</v>
      </c>
      <c r="G24" s="311">
        <v>288643.5</v>
      </c>
      <c r="H24" s="313">
        <v>21</v>
      </c>
      <c r="I24" s="244">
        <v>18</v>
      </c>
      <c r="J24" s="205"/>
    </row>
    <row r="25" spans="1:10" ht="15">
      <c r="A25" s="201"/>
      <c r="B25" s="311" t="s">
        <v>33</v>
      </c>
      <c r="C25" s="311" t="s">
        <v>57</v>
      </c>
      <c r="D25" s="287">
        <v>54</v>
      </c>
      <c r="E25" s="212">
        <v>39575140</v>
      </c>
      <c r="F25" s="311">
        <f t="shared" si="0"/>
        <v>732872.9629629629</v>
      </c>
      <c r="G25" s="311">
        <v>660765.5</v>
      </c>
      <c r="H25" s="313">
        <v>8</v>
      </c>
      <c r="I25" s="244">
        <v>7</v>
      </c>
      <c r="J25" s="205"/>
    </row>
    <row r="26" spans="1:10" ht="15">
      <c r="A26" s="201"/>
      <c r="B26" s="311" t="s">
        <v>34</v>
      </c>
      <c r="C26" s="311" t="s">
        <v>56</v>
      </c>
      <c r="D26" s="287">
        <v>9</v>
      </c>
      <c r="E26" s="212">
        <v>4856790</v>
      </c>
      <c r="F26" s="311">
        <f t="shared" si="0"/>
        <v>539643.3333333334</v>
      </c>
      <c r="G26" s="311">
        <v>625000</v>
      </c>
      <c r="H26" s="313">
        <v>13</v>
      </c>
      <c r="I26" s="244">
        <v>8</v>
      </c>
      <c r="J26" s="205"/>
    </row>
    <row r="27" spans="1:10" ht="15">
      <c r="A27" s="201"/>
      <c r="B27" s="311" t="s">
        <v>35</v>
      </c>
      <c r="C27" s="311" t="s">
        <v>56</v>
      </c>
      <c r="D27" s="287">
        <v>49</v>
      </c>
      <c r="E27" s="212">
        <v>40613821</v>
      </c>
      <c r="F27" s="311">
        <f t="shared" si="0"/>
        <v>828853.4897959183</v>
      </c>
      <c r="G27" s="311">
        <v>700000</v>
      </c>
      <c r="H27" s="313">
        <v>5</v>
      </c>
      <c r="I27" s="244">
        <v>6</v>
      </c>
      <c r="J27" s="205"/>
    </row>
    <row r="28" spans="1:10" ht="15">
      <c r="A28" s="201"/>
      <c r="B28" s="311" t="s">
        <v>36</v>
      </c>
      <c r="C28" s="311" t="s">
        <v>56</v>
      </c>
      <c r="D28" s="287">
        <v>10</v>
      </c>
      <c r="E28" s="212">
        <v>5834396</v>
      </c>
      <c r="F28" s="311">
        <f t="shared" si="0"/>
        <v>583439.6</v>
      </c>
      <c r="G28" s="311">
        <v>422000</v>
      </c>
      <c r="H28" s="313">
        <v>11</v>
      </c>
      <c r="I28" s="244">
        <v>15</v>
      </c>
      <c r="J28" s="205"/>
    </row>
    <row r="29" spans="1:10" ht="15">
      <c r="A29" s="201"/>
      <c r="B29" s="311"/>
      <c r="C29" s="314"/>
      <c r="D29" s="379"/>
      <c r="E29" s="212"/>
      <c r="F29" s="212"/>
      <c r="G29" s="213"/>
      <c r="H29" s="311"/>
      <c r="I29" s="213"/>
      <c r="J29" s="205"/>
    </row>
    <row r="30" spans="1:10" ht="15">
      <c r="A30" s="201"/>
      <c r="B30" s="315" t="s">
        <v>38</v>
      </c>
      <c r="C30" s="316"/>
      <c r="D30" s="315">
        <f>SUM(D8:D28)</f>
        <v>1618</v>
      </c>
      <c r="E30" s="317">
        <f>SUM(E8:E28)</f>
        <v>1058060817</v>
      </c>
      <c r="F30" s="249">
        <f>E30/D30</f>
        <v>653931.28368356</v>
      </c>
      <c r="G30" s="317">
        <v>529000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72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40"/>
      <c r="B8" s="380" t="s">
        <v>13</v>
      </c>
      <c r="C8" s="380" t="s">
        <v>55</v>
      </c>
      <c r="D8" s="381">
        <v>91</v>
      </c>
      <c r="E8" s="382">
        <v>50966604</v>
      </c>
      <c r="F8" s="383">
        <f aca="true" t="shared" si="0" ref="F8:F28">E8/D8</f>
        <v>560072.5714285715</v>
      </c>
      <c r="G8" s="383">
        <v>550000</v>
      </c>
      <c r="H8" s="384">
        <v>13</v>
      </c>
      <c r="I8" s="385">
        <v>12</v>
      </c>
      <c r="J8" s="242"/>
    </row>
    <row r="9" spans="1:10" ht="15">
      <c r="A9" s="201"/>
      <c r="B9" s="386" t="s">
        <v>15</v>
      </c>
      <c r="C9" s="386" t="s">
        <v>56</v>
      </c>
      <c r="D9" s="286">
        <v>167</v>
      </c>
      <c r="E9" s="286">
        <v>150250217</v>
      </c>
      <c r="F9" s="386">
        <f t="shared" si="0"/>
        <v>899701.8982035929</v>
      </c>
      <c r="G9" s="386">
        <v>775000</v>
      </c>
      <c r="H9" s="387">
        <v>2</v>
      </c>
      <c r="I9" s="388">
        <v>3</v>
      </c>
      <c r="J9" s="205"/>
    </row>
    <row r="10" spans="1:10" ht="15">
      <c r="A10" s="201"/>
      <c r="B10" s="386" t="s">
        <v>17</v>
      </c>
      <c r="C10" s="386" t="s">
        <v>55</v>
      </c>
      <c r="D10" s="286">
        <v>98</v>
      </c>
      <c r="E10" s="286">
        <v>43186808</v>
      </c>
      <c r="F10" s="386">
        <f t="shared" si="0"/>
        <v>440681.71428571426</v>
      </c>
      <c r="G10" s="386">
        <v>388753.5</v>
      </c>
      <c r="H10" s="387">
        <v>17</v>
      </c>
      <c r="I10" s="388">
        <v>18</v>
      </c>
      <c r="J10" s="205"/>
    </row>
    <row r="11" spans="1:10" ht="15">
      <c r="A11" s="201"/>
      <c r="B11" s="386" t="s">
        <v>18</v>
      </c>
      <c r="C11" s="386" t="s">
        <v>55</v>
      </c>
      <c r="D11" s="286">
        <v>27</v>
      </c>
      <c r="E11" s="286">
        <v>14632898</v>
      </c>
      <c r="F11" s="386">
        <f t="shared" si="0"/>
        <v>541959.1851851852</v>
      </c>
      <c r="G11" s="386">
        <v>388828</v>
      </c>
      <c r="H11" s="387">
        <v>14</v>
      </c>
      <c r="I11" s="388">
        <v>17</v>
      </c>
      <c r="J11" s="205"/>
    </row>
    <row r="12" spans="1:10" ht="15">
      <c r="A12" s="201"/>
      <c r="B12" s="386" t="s">
        <v>19</v>
      </c>
      <c r="C12" s="386" t="s">
        <v>55</v>
      </c>
      <c r="D12" s="286">
        <v>197</v>
      </c>
      <c r="E12" s="286">
        <v>161598597</v>
      </c>
      <c r="F12" s="386">
        <f t="shared" si="0"/>
        <v>820297.4467005077</v>
      </c>
      <c r="G12" s="386">
        <v>705000</v>
      </c>
      <c r="H12" s="387">
        <v>7</v>
      </c>
      <c r="I12" s="388">
        <v>6</v>
      </c>
      <c r="J12" s="205"/>
    </row>
    <row r="13" spans="1:10" ht="15">
      <c r="A13" s="201"/>
      <c r="B13" s="386" t="s">
        <v>20</v>
      </c>
      <c r="C13" s="386" t="s">
        <v>55</v>
      </c>
      <c r="D13" s="286">
        <v>13</v>
      </c>
      <c r="E13" s="286">
        <v>2762400</v>
      </c>
      <c r="F13" s="386">
        <f t="shared" si="0"/>
        <v>212492.3076923077</v>
      </c>
      <c r="G13" s="386">
        <v>193500</v>
      </c>
      <c r="H13" s="387">
        <v>21</v>
      </c>
      <c r="I13" s="388">
        <v>21</v>
      </c>
      <c r="J13" s="205"/>
    </row>
    <row r="14" spans="1:10" ht="15">
      <c r="A14" s="201"/>
      <c r="B14" s="386" t="s">
        <v>21</v>
      </c>
      <c r="C14" s="386" t="s">
        <v>56</v>
      </c>
      <c r="D14" s="286">
        <v>44</v>
      </c>
      <c r="E14" s="286">
        <v>32868954</v>
      </c>
      <c r="F14" s="386">
        <f t="shared" si="0"/>
        <v>747021.6818181818</v>
      </c>
      <c r="G14" s="386">
        <v>485000</v>
      </c>
      <c r="H14" s="387">
        <v>9</v>
      </c>
      <c r="I14" s="388">
        <v>14</v>
      </c>
      <c r="J14" s="205"/>
    </row>
    <row r="15" spans="1:10" ht="15">
      <c r="A15" s="201"/>
      <c r="B15" s="386" t="s">
        <v>22</v>
      </c>
      <c r="C15" s="386" t="s">
        <v>55</v>
      </c>
      <c r="D15" s="286">
        <v>90</v>
      </c>
      <c r="E15" s="286">
        <v>30869575</v>
      </c>
      <c r="F15" s="386">
        <f t="shared" si="0"/>
        <v>342995.27777777775</v>
      </c>
      <c r="G15" s="386">
        <v>336665</v>
      </c>
      <c r="H15" s="387">
        <v>19</v>
      </c>
      <c r="I15" s="388">
        <v>19</v>
      </c>
      <c r="J15" s="205"/>
    </row>
    <row r="16" spans="1:10" ht="15">
      <c r="A16" s="201"/>
      <c r="B16" s="386" t="s">
        <v>23</v>
      </c>
      <c r="C16" s="386" t="s">
        <v>56</v>
      </c>
      <c r="D16" s="286">
        <v>167</v>
      </c>
      <c r="E16" s="286">
        <v>155606305</v>
      </c>
      <c r="F16" s="386">
        <f t="shared" si="0"/>
        <v>931774.2814371258</v>
      </c>
      <c r="G16" s="386">
        <v>865400</v>
      </c>
      <c r="H16" s="387">
        <v>1</v>
      </c>
      <c r="I16" s="388">
        <v>1</v>
      </c>
      <c r="J16" s="205"/>
    </row>
    <row r="17" spans="1:10" ht="15">
      <c r="A17" s="201"/>
      <c r="B17" s="386" t="s">
        <v>24</v>
      </c>
      <c r="C17" s="386" t="s">
        <v>57</v>
      </c>
      <c r="D17" s="286">
        <v>34</v>
      </c>
      <c r="E17" s="286">
        <v>23472117</v>
      </c>
      <c r="F17" s="386">
        <f t="shared" si="0"/>
        <v>690356.3823529412</v>
      </c>
      <c r="G17" s="386">
        <v>604949.5</v>
      </c>
      <c r="H17" s="387">
        <v>10</v>
      </c>
      <c r="I17" s="388">
        <v>9</v>
      </c>
      <c r="J17" s="205"/>
    </row>
    <row r="18" spans="1:10" ht="15">
      <c r="A18" s="201"/>
      <c r="B18" s="386" t="s">
        <v>26</v>
      </c>
      <c r="C18" s="386" t="s">
        <v>57</v>
      </c>
      <c r="D18" s="286">
        <v>33</v>
      </c>
      <c r="E18" s="286">
        <v>28081289</v>
      </c>
      <c r="F18" s="386">
        <f t="shared" si="0"/>
        <v>850948.1515151515</v>
      </c>
      <c r="G18" s="386">
        <v>663672</v>
      </c>
      <c r="H18" s="387">
        <v>5</v>
      </c>
      <c r="I18" s="388">
        <v>7</v>
      </c>
      <c r="J18" s="205"/>
    </row>
    <row r="19" spans="1:10" ht="15">
      <c r="A19" s="201"/>
      <c r="B19" s="386" t="s">
        <v>27</v>
      </c>
      <c r="C19" s="386" t="s">
        <v>57</v>
      </c>
      <c r="D19" s="286">
        <v>179</v>
      </c>
      <c r="E19" s="286">
        <v>108297742</v>
      </c>
      <c r="F19" s="386">
        <f t="shared" si="0"/>
        <v>605015.3184357542</v>
      </c>
      <c r="G19" s="386">
        <v>570000</v>
      </c>
      <c r="H19" s="387">
        <v>11</v>
      </c>
      <c r="I19" s="388">
        <v>11</v>
      </c>
      <c r="J19" s="205"/>
    </row>
    <row r="20" spans="1:10" ht="15">
      <c r="A20" s="201"/>
      <c r="B20" s="386" t="s">
        <v>28</v>
      </c>
      <c r="C20" s="386" t="s">
        <v>57</v>
      </c>
      <c r="D20" s="286">
        <v>286</v>
      </c>
      <c r="E20" s="286">
        <v>244182196</v>
      </c>
      <c r="F20" s="386">
        <f t="shared" si="0"/>
        <v>853783.9020979021</v>
      </c>
      <c r="G20" s="386">
        <v>735244.5</v>
      </c>
      <c r="H20" s="387">
        <v>4</v>
      </c>
      <c r="I20" s="388">
        <v>4</v>
      </c>
      <c r="J20" s="205"/>
    </row>
    <row r="21" spans="1:10" ht="15">
      <c r="A21" s="201"/>
      <c r="B21" s="386" t="s">
        <v>29</v>
      </c>
      <c r="C21" s="386" t="s">
        <v>56</v>
      </c>
      <c r="D21" s="286">
        <v>130</v>
      </c>
      <c r="E21" s="286">
        <v>111347810</v>
      </c>
      <c r="F21" s="386">
        <f t="shared" si="0"/>
        <v>856521.6153846154</v>
      </c>
      <c r="G21" s="386">
        <v>626385</v>
      </c>
      <c r="H21" s="387">
        <v>3</v>
      </c>
      <c r="I21" s="388">
        <v>8</v>
      </c>
      <c r="J21" s="205"/>
    </row>
    <row r="22" spans="1:10" ht="15">
      <c r="A22" s="201"/>
      <c r="B22" s="386" t="s">
        <v>30</v>
      </c>
      <c r="C22" s="386" t="s">
        <v>57</v>
      </c>
      <c r="D22" s="286">
        <v>416</v>
      </c>
      <c r="E22" s="286">
        <v>211328493</v>
      </c>
      <c r="F22" s="386">
        <f t="shared" si="0"/>
        <v>508001.1850961539</v>
      </c>
      <c r="G22" s="386">
        <v>422509</v>
      </c>
      <c r="H22" s="387">
        <v>15</v>
      </c>
      <c r="I22" s="388">
        <v>15</v>
      </c>
      <c r="J22" s="205"/>
    </row>
    <row r="23" spans="1:10" ht="15">
      <c r="A23" s="201"/>
      <c r="B23" s="386" t="s">
        <v>31</v>
      </c>
      <c r="C23" s="386" t="s">
        <v>56</v>
      </c>
      <c r="D23" s="286">
        <v>18</v>
      </c>
      <c r="E23" s="286">
        <v>10225970</v>
      </c>
      <c r="F23" s="386">
        <f t="shared" si="0"/>
        <v>568109.4444444445</v>
      </c>
      <c r="G23" s="386">
        <v>602000</v>
      </c>
      <c r="H23" s="387">
        <v>12</v>
      </c>
      <c r="I23" s="388">
        <v>10</v>
      </c>
      <c r="J23" s="205"/>
    </row>
    <row r="24" spans="1:10" ht="15">
      <c r="A24" s="201"/>
      <c r="B24" s="386" t="s">
        <v>32</v>
      </c>
      <c r="C24" s="386" t="s">
        <v>55</v>
      </c>
      <c r="D24" s="286">
        <v>9</v>
      </c>
      <c r="E24" s="286">
        <v>2445020</v>
      </c>
      <c r="F24" s="386">
        <f t="shared" si="0"/>
        <v>271668.8888888889</v>
      </c>
      <c r="G24" s="386">
        <v>267245</v>
      </c>
      <c r="H24" s="387">
        <v>20</v>
      </c>
      <c r="I24" s="388">
        <v>20</v>
      </c>
      <c r="J24" s="205"/>
    </row>
    <row r="25" spans="1:10" ht="15">
      <c r="A25" s="201"/>
      <c r="B25" s="386" t="s">
        <v>33</v>
      </c>
      <c r="C25" s="386" t="s">
        <v>57</v>
      </c>
      <c r="D25" s="286">
        <v>69</v>
      </c>
      <c r="E25" s="286">
        <v>54832349</v>
      </c>
      <c r="F25" s="386">
        <f t="shared" si="0"/>
        <v>794671.7246376812</v>
      </c>
      <c r="G25" s="386">
        <v>782402</v>
      </c>
      <c r="H25" s="387">
        <v>8</v>
      </c>
      <c r="I25" s="388">
        <v>2</v>
      </c>
      <c r="J25" s="205"/>
    </row>
    <row r="26" spans="1:10" ht="15">
      <c r="A26" s="201"/>
      <c r="B26" s="386" t="s">
        <v>34</v>
      </c>
      <c r="C26" s="386" t="s">
        <v>56</v>
      </c>
      <c r="D26" s="286">
        <v>14</v>
      </c>
      <c r="E26" s="286">
        <v>6774943</v>
      </c>
      <c r="F26" s="386">
        <f t="shared" si="0"/>
        <v>483924.5</v>
      </c>
      <c r="G26" s="386">
        <v>504900</v>
      </c>
      <c r="H26" s="387">
        <v>16</v>
      </c>
      <c r="I26" s="388">
        <v>13</v>
      </c>
      <c r="J26" s="205"/>
    </row>
    <row r="27" spans="1:10" ht="15">
      <c r="A27" s="201"/>
      <c r="B27" s="386" t="s">
        <v>35</v>
      </c>
      <c r="C27" s="386" t="s">
        <v>56</v>
      </c>
      <c r="D27" s="286">
        <v>53</v>
      </c>
      <c r="E27" s="286">
        <v>44234613</v>
      </c>
      <c r="F27" s="386">
        <f t="shared" si="0"/>
        <v>834615.3396226416</v>
      </c>
      <c r="G27" s="386">
        <v>725000</v>
      </c>
      <c r="H27" s="387">
        <v>6</v>
      </c>
      <c r="I27" s="388">
        <v>5</v>
      </c>
      <c r="J27" s="205"/>
    </row>
    <row r="28" spans="1:10" ht="15">
      <c r="A28" s="201"/>
      <c r="B28" s="386" t="s">
        <v>36</v>
      </c>
      <c r="C28" s="386" t="s">
        <v>56</v>
      </c>
      <c r="D28" s="286">
        <v>9</v>
      </c>
      <c r="E28" s="286">
        <v>3515588</v>
      </c>
      <c r="F28" s="386">
        <f t="shared" si="0"/>
        <v>390620.8888888889</v>
      </c>
      <c r="G28" s="386">
        <v>398000</v>
      </c>
      <c r="H28" s="387">
        <v>18</v>
      </c>
      <c r="I28" s="388">
        <v>16</v>
      </c>
      <c r="J28" s="205"/>
    </row>
    <row r="29" spans="1:10" ht="15">
      <c r="A29" s="201"/>
      <c r="B29" s="386"/>
      <c r="C29" s="389"/>
      <c r="D29" s="286"/>
      <c r="E29" s="286"/>
      <c r="F29" s="286"/>
      <c r="G29" s="267"/>
      <c r="H29" s="386"/>
      <c r="I29" s="267"/>
      <c r="J29" s="205"/>
    </row>
    <row r="30" spans="1:10" ht="15">
      <c r="A30" s="201"/>
      <c r="B30" s="390" t="s">
        <v>38</v>
      </c>
      <c r="C30" s="391"/>
      <c r="D30" s="390">
        <f>SUM(D8:D28)</f>
        <v>2144</v>
      </c>
      <c r="E30" s="392">
        <f>SUM(E8:E28)</f>
        <v>1491480488</v>
      </c>
      <c r="F30" s="392">
        <f>E30/D30</f>
        <v>695653.2126865672</v>
      </c>
      <c r="G30" s="392">
        <v>502875</v>
      </c>
      <c r="H30" s="267"/>
      <c r="I30" s="267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73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380" t="s">
        <v>13</v>
      </c>
      <c r="C8" s="380" t="s">
        <v>55</v>
      </c>
      <c r="D8" s="393">
        <v>67</v>
      </c>
      <c r="E8" s="382">
        <v>38511742</v>
      </c>
      <c r="F8" s="394">
        <f>E8/D8</f>
        <v>574802.1194029851</v>
      </c>
      <c r="G8" s="394">
        <v>436090</v>
      </c>
      <c r="H8" s="395">
        <v>12</v>
      </c>
      <c r="I8" s="396">
        <v>13</v>
      </c>
      <c r="J8" s="285"/>
    </row>
    <row r="9" spans="1:10" ht="15">
      <c r="A9" s="201"/>
      <c r="B9" s="386" t="s">
        <v>15</v>
      </c>
      <c r="C9" s="386" t="s">
        <v>56</v>
      </c>
      <c r="D9" s="397">
        <v>216</v>
      </c>
      <c r="E9" s="286">
        <v>214128717</v>
      </c>
      <c r="F9" s="386">
        <f>E9/D9</f>
        <v>991336.6527777778</v>
      </c>
      <c r="G9" s="386">
        <v>818750</v>
      </c>
      <c r="H9" s="387">
        <v>1</v>
      </c>
      <c r="I9" s="388">
        <v>2</v>
      </c>
      <c r="J9" s="205"/>
    </row>
    <row r="10" spans="1:10" ht="15">
      <c r="A10" s="201"/>
      <c r="B10" s="386" t="s">
        <v>17</v>
      </c>
      <c r="C10" s="386" t="s">
        <v>55</v>
      </c>
      <c r="D10" s="397">
        <v>107</v>
      </c>
      <c r="E10" s="286">
        <v>47079572</v>
      </c>
      <c r="F10" s="386">
        <f>E10/D10</f>
        <v>439996</v>
      </c>
      <c r="G10" s="386">
        <v>375000</v>
      </c>
      <c r="H10" s="387">
        <v>14</v>
      </c>
      <c r="I10" s="388">
        <v>16</v>
      </c>
      <c r="J10" s="205"/>
    </row>
    <row r="11" spans="1:10" ht="15">
      <c r="A11" s="201"/>
      <c r="B11" s="386" t="s">
        <v>18</v>
      </c>
      <c r="C11" s="386" t="s">
        <v>55</v>
      </c>
      <c r="D11" s="397">
        <v>41</v>
      </c>
      <c r="E11" s="286">
        <v>15299019</v>
      </c>
      <c r="F11" s="386">
        <f>E11/D11</f>
        <v>373146.8048780488</v>
      </c>
      <c r="G11" s="386">
        <v>279900</v>
      </c>
      <c r="H11" s="387">
        <v>17</v>
      </c>
      <c r="I11" s="388">
        <v>20</v>
      </c>
      <c r="J11" s="205"/>
    </row>
    <row r="12" spans="1:10" ht="15">
      <c r="A12" s="201"/>
      <c r="B12" s="386" t="s">
        <v>19</v>
      </c>
      <c r="C12" s="386" t="s">
        <v>55</v>
      </c>
      <c r="D12" s="397">
        <v>117</v>
      </c>
      <c r="E12" s="286">
        <v>88339828</v>
      </c>
      <c r="F12" s="386">
        <f>E12/D12</f>
        <v>755041.264957265</v>
      </c>
      <c r="G12" s="386">
        <v>600000</v>
      </c>
      <c r="H12" s="387">
        <v>8</v>
      </c>
      <c r="I12" s="388">
        <v>7</v>
      </c>
      <c r="J12" s="205"/>
    </row>
    <row r="13" spans="1:10" ht="15">
      <c r="A13" s="201"/>
      <c r="B13" s="386" t="s">
        <v>20</v>
      </c>
      <c r="C13" s="386" t="s">
        <v>55</v>
      </c>
      <c r="D13" s="397">
        <v>0</v>
      </c>
      <c r="E13" s="286">
        <v>0</v>
      </c>
      <c r="F13" s="398">
        <v>0</v>
      </c>
      <c r="G13" s="386">
        <v>0</v>
      </c>
      <c r="H13" s="387">
        <v>21</v>
      </c>
      <c r="I13" s="388">
        <v>21</v>
      </c>
      <c r="J13" s="205"/>
    </row>
    <row r="14" spans="1:10" ht="15">
      <c r="A14" s="201"/>
      <c r="B14" s="386" t="s">
        <v>21</v>
      </c>
      <c r="C14" s="386" t="s">
        <v>56</v>
      </c>
      <c r="D14" s="397">
        <v>45</v>
      </c>
      <c r="E14" s="286">
        <v>39247960</v>
      </c>
      <c r="F14" s="386">
        <f aca="true" t="shared" si="0" ref="F14:F28">E14/D14</f>
        <v>872176.8888888889</v>
      </c>
      <c r="G14" s="386">
        <v>570000</v>
      </c>
      <c r="H14" s="387">
        <v>4</v>
      </c>
      <c r="I14" s="388">
        <v>9</v>
      </c>
      <c r="J14" s="205"/>
    </row>
    <row r="15" spans="1:10" ht="15">
      <c r="A15" s="201"/>
      <c r="B15" s="386" t="s">
        <v>22</v>
      </c>
      <c r="C15" s="386" t="s">
        <v>55</v>
      </c>
      <c r="D15" s="397">
        <v>98</v>
      </c>
      <c r="E15" s="286">
        <v>32984223</v>
      </c>
      <c r="F15" s="386">
        <f t="shared" si="0"/>
        <v>336573.70408163266</v>
      </c>
      <c r="G15" s="386">
        <v>315493</v>
      </c>
      <c r="H15" s="387">
        <v>19</v>
      </c>
      <c r="I15" s="388">
        <v>19</v>
      </c>
      <c r="J15" s="205"/>
    </row>
    <row r="16" spans="1:10" ht="15">
      <c r="A16" s="201"/>
      <c r="B16" s="386" t="s">
        <v>23</v>
      </c>
      <c r="C16" s="386" t="s">
        <v>56</v>
      </c>
      <c r="D16" s="397">
        <v>229</v>
      </c>
      <c r="E16" s="286">
        <v>226844645</v>
      </c>
      <c r="F16" s="386">
        <f t="shared" si="0"/>
        <v>990587.9694323144</v>
      </c>
      <c r="G16" s="386">
        <v>924500</v>
      </c>
      <c r="H16" s="387">
        <v>2</v>
      </c>
      <c r="I16" s="388">
        <v>1</v>
      </c>
      <c r="J16" s="205"/>
    </row>
    <row r="17" spans="1:10" ht="15">
      <c r="A17" s="201"/>
      <c r="B17" s="386" t="s">
        <v>24</v>
      </c>
      <c r="C17" s="386" t="s">
        <v>57</v>
      </c>
      <c r="D17" s="397">
        <v>46</v>
      </c>
      <c r="E17" s="286">
        <v>28759336</v>
      </c>
      <c r="F17" s="386">
        <f t="shared" si="0"/>
        <v>625202.9565217391</v>
      </c>
      <c r="G17" s="386">
        <v>552683.5</v>
      </c>
      <c r="H17" s="387">
        <v>10</v>
      </c>
      <c r="I17" s="388">
        <v>10</v>
      </c>
      <c r="J17" s="205"/>
    </row>
    <row r="18" spans="1:10" ht="15">
      <c r="A18" s="201"/>
      <c r="B18" s="386" t="s">
        <v>26</v>
      </c>
      <c r="C18" s="386" t="s">
        <v>57</v>
      </c>
      <c r="D18" s="397">
        <v>40</v>
      </c>
      <c r="E18" s="286">
        <v>31396716</v>
      </c>
      <c r="F18" s="386">
        <f t="shared" si="0"/>
        <v>784917.9</v>
      </c>
      <c r="G18" s="386">
        <v>591833.5</v>
      </c>
      <c r="H18" s="387">
        <v>7</v>
      </c>
      <c r="I18" s="388">
        <v>8</v>
      </c>
      <c r="J18" s="205"/>
    </row>
    <row r="19" spans="1:10" ht="15">
      <c r="A19" s="201"/>
      <c r="B19" s="386" t="s">
        <v>27</v>
      </c>
      <c r="C19" s="386" t="s">
        <v>57</v>
      </c>
      <c r="D19" s="397">
        <v>162</v>
      </c>
      <c r="E19" s="286">
        <v>96935291</v>
      </c>
      <c r="F19" s="386">
        <f t="shared" si="0"/>
        <v>598365.9938271604</v>
      </c>
      <c r="G19" s="386">
        <v>536032.5</v>
      </c>
      <c r="H19" s="387">
        <v>11</v>
      </c>
      <c r="I19" s="388">
        <v>11</v>
      </c>
      <c r="J19" s="205"/>
    </row>
    <row r="20" spans="1:10" ht="15">
      <c r="A20" s="201"/>
      <c r="B20" s="386" t="s">
        <v>28</v>
      </c>
      <c r="C20" s="386" t="s">
        <v>57</v>
      </c>
      <c r="D20" s="397">
        <v>224</v>
      </c>
      <c r="E20" s="286">
        <v>191154769</v>
      </c>
      <c r="F20" s="386">
        <f t="shared" si="0"/>
        <v>853369.5044642857</v>
      </c>
      <c r="G20" s="386">
        <v>718430.5</v>
      </c>
      <c r="H20" s="387">
        <v>5</v>
      </c>
      <c r="I20" s="388">
        <v>4</v>
      </c>
      <c r="J20" s="205"/>
    </row>
    <row r="21" spans="1:10" ht="15">
      <c r="A21" s="201"/>
      <c r="B21" s="386" t="s">
        <v>29</v>
      </c>
      <c r="C21" s="386" t="s">
        <v>56</v>
      </c>
      <c r="D21" s="397">
        <v>152</v>
      </c>
      <c r="E21" s="286">
        <v>102591560</v>
      </c>
      <c r="F21" s="386">
        <f t="shared" si="0"/>
        <v>674944.4736842106</v>
      </c>
      <c r="G21" s="386">
        <v>634123.5</v>
      </c>
      <c r="H21" s="387">
        <v>9</v>
      </c>
      <c r="I21" s="388">
        <v>6</v>
      </c>
      <c r="J21" s="205"/>
    </row>
    <row r="22" spans="1:10" ht="15">
      <c r="A22" s="201"/>
      <c r="B22" s="386" t="s">
        <v>30</v>
      </c>
      <c r="C22" s="386" t="s">
        <v>57</v>
      </c>
      <c r="D22" s="397">
        <v>485</v>
      </c>
      <c r="E22" s="286">
        <v>235808373</v>
      </c>
      <c r="F22" s="386">
        <f t="shared" si="0"/>
        <v>486202.8309278351</v>
      </c>
      <c r="G22" s="386">
        <v>435450</v>
      </c>
      <c r="H22" s="387">
        <v>13</v>
      </c>
      <c r="I22" s="388">
        <v>14</v>
      </c>
      <c r="J22" s="205"/>
    </row>
    <row r="23" spans="1:10" ht="15">
      <c r="A23" s="201"/>
      <c r="B23" s="386" t="s">
        <v>31</v>
      </c>
      <c r="C23" s="386" t="s">
        <v>56</v>
      </c>
      <c r="D23" s="397">
        <v>36</v>
      </c>
      <c r="E23" s="286">
        <v>12480176</v>
      </c>
      <c r="F23" s="386">
        <f t="shared" si="0"/>
        <v>346671.55555555556</v>
      </c>
      <c r="G23" s="386">
        <v>377527.5</v>
      </c>
      <c r="H23" s="387">
        <v>18</v>
      </c>
      <c r="I23" s="388">
        <v>15</v>
      </c>
      <c r="J23" s="205"/>
    </row>
    <row r="24" spans="1:10" ht="15">
      <c r="A24" s="201"/>
      <c r="B24" s="386" t="s">
        <v>32</v>
      </c>
      <c r="C24" s="386" t="s">
        <v>55</v>
      </c>
      <c r="D24" s="397">
        <v>15</v>
      </c>
      <c r="E24" s="286">
        <v>4298568</v>
      </c>
      <c r="F24" s="386">
        <f t="shared" si="0"/>
        <v>286571.2</v>
      </c>
      <c r="G24" s="386">
        <v>360000</v>
      </c>
      <c r="H24" s="387">
        <v>20</v>
      </c>
      <c r="I24" s="388">
        <v>18</v>
      </c>
      <c r="J24" s="205"/>
    </row>
    <row r="25" spans="1:10" ht="15">
      <c r="A25" s="201"/>
      <c r="B25" s="386" t="s">
        <v>33</v>
      </c>
      <c r="C25" s="386" t="s">
        <v>57</v>
      </c>
      <c r="D25" s="397">
        <v>86</v>
      </c>
      <c r="E25" s="286">
        <v>72186414</v>
      </c>
      <c r="F25" s="386">
        <f t="shared" si="0"/>
        <v>839376.9069767442</v>
      </c>
      <c r="G25" s="386">
        <v>774900</v>
      </c>
      <c r="H25" s="387">
        <v>6</v>
      </c>
      <c r="I25" s="388">
        <v>3</v>
      </c>
      <c r="J25" s="205"/>
    </row>
    <row r="26" spans="1:10" ht="15">
      <c r="A26" s="201"/>
      <c r="B26" s="386" t="s">
        <v>34</v>
      </c>
      <c r="C26" s="386" t="s">
        <v>56</v>
      </c>
      <c r="D26" s="397">
        <v>17</v>
      </c>
      <c r="E26" s="286">
        <v>7303093</v>
      </c>
      <c r="F26" s="386">
        <f t="shared" si="0"/>
        <v>429593.70588235295</v>
      </c>
      <c r="G26" s="386">
        <v>449900</v>
      </c>
      <c r="H26" s="387">
        <v>15</v>
      </c>
      <c r="I26" s="388">
        <v>12</v>
      </c>
      <c r="J26" s="205"/>
    </row>
    <row r="27" spans="1:10" ht="15">
      <c r="A27" s="201"/>
      <c r="B27" s="386" t="s">
        <v>35</v>
      </c>
      <c r="C27" s="386" t="s">
        <v>56</v>
      </c>
      <c r="D27" s="397">
        <v>67</v>
      </c>
      <c r="E27" s="286">
        <v>58456394</v>
      </c>
      <c r="F27" s="386">
        <f t="shared" si="0"/>
        <v>872483.4925373135</v>
      </c>
      <c r="G27" s="386">
        <v>675000</v>
      </c>
      <c r="H27" s="387">
        <v>3</v>
      </c>
      <c r="I27" s="388">
        <v>5</v>
      </c>
      <c r="J27" s="205"/>
    </row>
    <row r="28" spans="1:10" ht="15">
      <c r="A28" s="201"/>
      <c r="B28" s="386" t="s">
        <v>36</v>
      </c>
      <c r="C28" s="386" t="s">
        <v>56</v>
      </c>
      <c r="D28" s="397">
        <v>13</v>
      </c>
      <c r="E28" s="286">
        <v>5039011</v>
      </c>
      <c r="F28" s="386">
        <f t="shared" si="0"/>
        <v>387616.23076923075</v>
      </c>
      <c r="G28" s="386">
        <v>373674</v>
      </c>
      <c r="H28" s="387">
        <v>16</v>
      </c>
      <c r="I28" s="388">
        <v>17</v>
      </c>
      <c r="J28" s="205"/>
    </row>
    <row r="29" spans="1:10" ht="15">
      <c r="A29" s="201"/>
      <c r="B29" s="386"/>
      <c r="C29" s="389"/>
      <c r="D29" s="286"/>
      <c r="E29" s="286"/>
      <c r="F29" s="286"/>
      <c r="G29" s="267"/>
      <c r="H29" s="386"/>
      <c r="I29" s="267"/>
      <c r="J29" s="205"/>
    </row>
    <row r="30" spans="1:10" ht="15">
      <c r="A30" s="201"/>
      <c r="B30" s="390" t="s">
        <v>38</v>
      </c>
      <c r="C30" s="391"/>
      <c r="D30" s="390">
        <f>SUM(D8:D28)</f>
        <v>2263</v>
      </c>
      <c r="E30" s="392">
        <f>SUM(E8:E28)</f>
        <v>1548845407</v>
      </c>
      <c r="F30" s="392">
        <f>E30/D30</f>
        <v>684421.3022536456</v>
      </c>
      <c r="G30" s="392">
        <v>569000</v>
      </c>
      <c r="H30" s="267"/>
      <c r="I30" s="267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28125" style="0" customWidth="1"/>
    <col min="3" max="3" width="13.57421875" style="0" customWidth="1"/>
    <col min="4" max="4" width="16.421875" style="0" customWidth="1"/>
    <col min="5" max="6" width="17.7109375" style="0" customWidth="1"/>
    <col min="7" max="7" width="15.421875" style="0" customWidth="1"/>
    <col min="8" max="8" width="13.140625" style="0" customWidth="1"/>
    <col min="9" max="9" width="10.574218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74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40"/>
      <c r="B8" s="380" t="s">
        <v>13</v>
      </c>
      <c r="C8" s="380" t="s">
        <v>55</v>
      </c>
      <c r="D8" s="393">
        <v>71</v>
      </c>
      <c r="E8" s="382">
        <v>42777141</v>
      </c>
      <c r="F8" s="382">
        <f aca="true" t="shared" si="0" ref="F8:F28">E8/D8</f>
        <v>602494.9436619718</v>
      </c>
      <c r="G8" s="383">
        <v>302500</v>
      </c>
      <c r="H8" s="348">
        <v>10</v>
      </c>
      <c r="I8" s="241">
        <v>18</v>
      </c>
      <c r="J8" s="242"/>
    </row>
    <row r="9" spans="1:10" ht="15">
      <c r="A9" s="201"/>
      <c r="B9" s="386" t="s">
        <v>15</v>
      </c>
      <c r="C9" s="386" t="s">
        <v>56</v>
      </c>
      <c r="D9" s="397">
        <v>239</v>
      </c>
      <c r="E9" s="286">
        <v>212158722</v>
      </c>
      <c r="F9" s="286">
        <f t="shared" si="0"/>
        <v>887693.3974895397</v>
      </c>
      <c r="G9" s="386">
        <v>779000</v>
      </c>
      <c r="H9" s="313">
        <v>3</v>
      </c>
      <c r="I9" s="244">
        <v>4</v>
      </c>
      <c r="J9" s="205"/>
    </row>
    <row r="10" spans="1:10" ht="15">
      <c r="A10" s="201"/>
      <c r="B10" s="386" t="s">
        <v>17</v>
      </c>
      <c r="C10" s="386" t="s">
        <v>55</v>
      </c>
      <c r="D10" s="397">
        <v>90</v>
      </c>
      <c r="E10" s="286">
        <v>42872331</v>
      </c>
      <c r="F10" s="286">
        <f t="shared" si="0"/>
        <v>476359.23333333334</v>
      </c>
      <c r="G10" s="386">
        <v>440699.5</v>
      </c>
      <c r="H10" s="313">
        <v>14</v>
      </c>
      <c r="I10" s="244">
        <v>13</v>
      </c>
      <c r="J10" s="205"/>
    </row>
    <row r="11" spans="1:10" ht="15">
      <c r="A11" s="201"/>
      <c r="B11" s="386" t="s">
        <v>18</v>
      </c>
      <c r="C11" s="386" t="s">
        <v>55</v>
      </c>
      <c r="D11" s="397">
        <v>46</v>
      </c>
      <c r="E11" s="286">
        <v>14966909</v>
      </c>
      <c r="F11" s="286">
        <f t="shared" si="0"/>
        <v>325367.5869565217</v>
      </c>
      <c r="G11" s="386">
        <v>299171</v>
      </c>
      <c r="H11" s="313">
        <v>19</v>
      </c>
      <c r="I11" s="244">
        <v>19</v>
      </c>
      <c r="J11" s="205"/>
    </row>
    <row r="12" spans="1:10" ht="15">
      <c r="A12" s="201"/>
      <c r="B12" s="386" t="s">
        <v>19</v>
      </c>
      <c r="C12" s="386" t="s">
        <v>55</v>
      </c>
      <c r="D12" s="397">
        <v>102</v>
      </c>
      <c r="E12" s="286">
        <v>78210014</v>
      </c>
      <c r="F12" s="286">
        <f t="shared" si="0"/>
        <v>766764.8431372549</v>
      </c>
      <c r="G12" s="386">
        <v>667813.5</v>
      </c>
      <c r="H12" s="313">
        <v>6</v>
      </c>
      <c r="I12" s="244">
        <v>7</v>
      </c>
      <c r="J12" s="205"/>
    </row>
    <row r="13" spans="1:10" ht="15">
      <c r="A13" s="201"/>
      <c r="B13" s="386" t="s">
        <v>20</v>
      </c>
      <c r="C13" s="386" t="s">
        <v>55</v>
      </c>
      <c r="D13" s="397">
        <v>13</v>
      </c>
      <c r="E13" s="286">
        <v>2820883</v>
      </c>
      <c r="F13" s="286">
        <f t="shared" si="0"/>
        <v>216991</v>
      </c>
      <c r="G13" s="386">
        <v>215000</v>
      </c>
      <c r="H13" s="313">
        <v>21</v>
      </c>
      <c r="I13" s="244">
        <v>21</v>
      </c>
      <c r="J13" s="205"/>
    </row>
    <row r="14" spans="1:10" ht="15">
      <c r="A14" s="201"/>
      <c r="B14" s="386" t="s">
        <v>21</v>
      </c>
      <c r="C14" s="386" t="s">
        <v>56</v>
      </c>
      <c r="D14" s="397">
        <v>39</v>
      </c>
      <c r="E14" s="286">
        <v>28606703</v>
      </c>
      <c r="F14" s="286">
        <f t="shared" si="0"/>
        <v>733505.2051282051</v>
      </c>
      <c r="G14" s="386">
        <v>719000</v>
      </c>
      <c r="H14" s="313">
        <v>7</v>
      </c>
      <c r="I14" s="244">
        <v>6</v>
      </c>
      <c r="J14" s="205"/>
    </row>
    <row r="15" spans="1:10" ht="15">
      <c r="A15" s="201"/>
      <c r="B15" s="386" t="s">
        <v>22</v>
      </c>
      <c r="C15" s="386" t="s">
        <v>55</v>
      </c>
      <c r="D15" s="397">
        <v>128</v>
      </c>
      <c r="E15" s="286">
        <v>42623083</v>
      </c>
      <c r="F15" s="286">
        <f t="shared" si="0"/>
        <v>332992.8359375</v>
      </c>
      <c r="G15" s="386">
        <v>308032.5</v>
      </c>
      <c r="H15" s="313">
        <v>18</v>
      </c>
      <c r="I15" s="244">
        <v>17</v>
      </c>
      <c r="J15" s="205"/>
    </row>
    <row r="16" spans="1:10" ht="15">
      <c r="A16" s="201"/>
      <c r="B16" s="386" t="s">
        <v>23</v>
      </c>
      <c r="C16" s="386" t="s">
        <v>56</v>
      </c>
      <c r="D16" s="397">
        <v>244</v>
      </c>
      <c r="E16" s="286">
        <v>233934990</v>
      </c>
      <c r="F16" s="286">
        <f t="shared" si="0"/>
        <v>958749.9590163934</v>
      </c>
      <c r="G16" s="386">
        <v>811997.5</v>
      </c>
      <c r="H16" s="313">
        <v>1</v>
      </c>
      <c r="I16" s="244">
        <v>2</v>
      </c>
      <c r="J16" s="205"/>
    </row>
    <row r="17" spans="1:10" ht="15">
      <c r="A17" s="201"/>
      <c r="B17" s="386" t="s">
        <v>24</v>
      </c>
      <c r="C17" s="386" t="s">
        <v>57</v>
      </c>
      <c r="D17" s="397">
        <v>34</v>
      </c>
      <c r="E17" s="286">
        <v>19234756</v>
      </c>
      <c r="F17" s="286">
        <f t="shared" si="0"/>
        <v>565728.1176470588</v>
      </c>
      <c r="G17" s="386">
        <v>480800</v>
      </c>
      <c r="H17" s="313">
        <v>12</v>
      </c>
      <c r="I17" s="244">
        <v>11</v>
      </c>
      <c r="J17" s="205"/>
    </row>
    <row r="18" spans="1:10" ht="15">
      <c r="A18" s="201"/>
      <c r="B18" s="386" t="s">
        <v>26</v>
      </c>
      <c r="C18" s="386" t="s">
        <v>57</v>
      </c>
      <c r="D18" s="397">
        <v>34</v>
      </c>
      <c r="E18" s="286">
        <v>19584671</v>
      </c>
      <c r="F18" s="286">
        <f t="shared" si="0"/>
        <v>576019.7352941176</v>
      </c>
      <c r="G18" s="386">
        <v>495679.5</v>
      </c>
      <c r="H18" s="313">
        <v>11</v>
      </c>
      <c r="I18" s="244">
        <v>10</v>
      </c>
      <c r="J18" s="205"/>
    </row>
    <row r="19" spans="1:10" ht="15">
      <c r="A19" s="201"/>
      <c r="B19" s="386" t="s">
        <v>27</v>
      </c>
      <c r="C19" s="386" t="s">
        <v>57</v>
      </c>
      <c r="D19" s="397">
        <v>164</v>
      </c>
      <c r="E19" s="286">
        <v>99734993</v>
      </c>
      <c r="F19" s="286">
        <f t="shared" si="0"/>
        <v>608140.2012195121</v>
      </c>
      <c r="G19" s="386">
        <v>562011.5</v>
      </c>
      <c r="H19" s="313">
        <v>9</v>
      </c>
      <c r="I19" s="244">
        <v>9</v>
      </c>
      <c r="J19" s="205"/>
    </row>
    <row r="20" spans="1:10" ht="15">
      <c r="A20" s="201"/>
      <c r="B20" s="386" t="s">
        <v>28</v>
      </c>
      <c r="C20" s="386" t="s">
        <v>57</v>
      </c>
      <c r="D20" s="397">
        <v>181</v>
      </c>
      <c r="E20" s="286">
        <v>166501797</v>
      </c>
      <c r="F20" s="286">
        <f t="shared" si="0"/>
        <v>919899.4309392265</v>
      </c>
      <c r="G20" s="386">
        <v>813652</v>
      </c>
      <c r="H20" s="313">
        <v>2</v>
      </c>
      <c r="I20" s="244">
        <v>1</v>
      </c>
      <c r="J20" s="205"/>
    </row>
    <row r="21" spans="1:10" ht="15">
      <c r="A21" s="201"/>
      <c r="B21" s="386" t="s">
        <v>29</v>
      </c>
      <c r="C21" s="386" t="s">
        <v>56</v>
      </c>
      <c r="D21" s="397">
        <v>141</v>
      </c>
      <c r="E21" s="286">
        <v>89628439</v>
      </c>
      <c r="F21" s="286">
        <f t="shared" si="0"/>
        <v>635662.6879432624</v>
      </c>
      <c r="G21" s="386">
        <v>625000</v>
      </c>
      <c r="H21" s="313">
        <v>8</v>
      </c>
      <c r="I21" s="244">
        <v>8</v>
      </c>
      <c r="J21" s="205"/>
    </row>
    <row r="22" spans="1:10" ht="15">
      <c r="A22" s="201"/>
      <c r="B22" s="386" t="s">
        <v>30</v>
      </c>
      <c r="C22" s="386" t="s">
        <v>57</v>
      </c>
      <c r="D22" s="397">
        <v>421</v>
      </c>
      <c r="E22" s="286">
        <v>219966337</v>
      </c>
      <c r="F22" s="286">
        <f t="shared" si="0"/>
        <v>522485.36104513064</v>
      </c>
      <c r="G22" s="386">
        <v>405887</v>
      </c>
      <c r="H22" s="313">
        <v>13</v>
      </c>
      <c r="I22" s="244">
        <v>15</v>
      </c>
      <c r="J22" s="205"/>
    </row>
    <row r="23" spans="1:10" ht="15">
      <c r="A23" s="201"/>
      <c r="B23" s="386" t="s">
        <v>31</v>
      </c>
      <c r="C23" s="386" t="s">
        <v>56</v>
      </c>
      <c r="D23" s="397">
        <v>8</v>
      </c>
      <c r="E23" s="286">
        <v>3658500</v>
      </c>
      <c r="F23" s="286">
        <f t="shared" si="0"/>
        <v>457312.5</v>
      </c>
      <c r="G23" s="386">
        <v>431500</v>
      </c>
      <c r="H23" s="313">
        <v>15</v>
      </c>
      <c r="I23" s="244">
        <v>14</v>
      </c>
      <c r="J23" s="205"/>
    </row>
    <row r="24" spans="1:10" ht="15">
      <c r="A24" s="201"/>
      <c r="B24" s="386" t="s">
        <v>32</v>
      </c>
      <c r="C24" s="386" t="s">
        <v>55</v>
      </c>
      <c r="D24" s="397">
        <v>21</v>
      </c>
      <c r="E24" s="286">
        <v>5962071</v>
      </c>
      <c r="F24" s="286">
        <f t="shared" si="0"/>
        <v>283908.14285714284</v>
      </c>
      <c r="G24" s="386">
        <v>289708</v>
      </c>
      <c r="H24" s="313">
        <v>20</v>
      </c>
      <c r="I24" s="244">
        <v>20</v>
      </c>
      <c r="J24" s="205"/>
    </row>
    <row r="25" spans="1:10" ht="15">
      <c r="A25" s="201"/>
      <c r="B25" s="386" t="s">
        <v>33</v>
      </c>
      <c r="C25" s="386" t="s">
        <v>57</v>
      </c>
      <c r="D25" s="397">
        <v>81</v>
      </c>
      <c r="E25" s="286">
        <v>63565945</v>
      </c>
      <c r="F25" s="286">
        <f t="shared" si="0"/>
        <v>784764.7530864198</v>
      </c>
      <c r="G25" s="386">
        <v>774900</v>
      </c>
      <c r="H25" s="313">
        <v>5</v>
      </c>
      <c r="I25" s="244">
        <v>5</v>
      </c>
      <c r="J25" s="205"/>
    </row>
    <row r="26" spans="1:10" ht="15">
      <c r="A26" s="201"/>
      <c r="B26" s="386" t="s">
        <v>34</v>
      </c>
      <c r="C26" s="386" t="s">
        <v>56</v>
      </c>
      <c r="D26" s="397">
        <v>17</v>
      </c>
      <c r="E26" s="286">
        <v>7708501</v>
      </c>
      <c r="F26" s="286">
        <f t="shared" si="0"/>
        <v>453441.23529411765</v>
      </c>
      <c r="G26" s="386">
        <v>450000</v>
      </c>
      <c r="H26" s="313">
        <v>16</v>
      </c>
      <c r="I26" s="244">
        <v>12</v>
      </c>
      <c r="J26" s="205"/>
    </row>
    <row r="27" spans="1:10" ht="15">
      <c r="A27" s="201"/>
      <c r="B27" s="386" t="s">
        <v>35</v>
      </c>
      <c r="C27" s="386" t="s">
        <v>56</v>
      </c>
      <c r="D27" s="397">
        <v>55</v>
      </c>
      <c r="E27" s="286">
        <v>48814795</v>
      </c>
      <c r="F27" s="286">
        <f t="shared" si="0"/>
        <v>887541.7272727273</v>
      </c>
      <c r="G27" s="386">
        <v>800000</v>
      </c>
      <c r="H27" s="313">
        <v>4</v>
      </c>
      <c r="I27" s="244">
        <v>3</v>
      </c>
      <c r="J27" s="205"/>
    </row>
    <row r="28" spans="1:10" ht="15">
      <c r="A28" s="201"/>
      <c r="B28" s="386" t="s">
        <v>36</v>
      </c>
      <c r="C28" s="386" t="s">
        <v>56</v>
      </c>
      <c r="D28" s="397">
        <v>30</v>
      </c>
      <c r="E28" s="286">
        <v>11619820</v>
      </c>
      <c r="F28" s="286">
        <f t="shared" si="0"/>
        <v>387327.3333333333</v>
      </c>
      <c r="G28" s="386">
        <v>372937.5</v>
      </c>
      <c r="H28" s="313">
        <v>17</v>
      </c>
      <c r="I28" s="244">
        <v>16</v>
      </c>
      <c r="J28" s="205"/>
    </row>
    <row r="29" spans="1:10" ht="15">
      <c r="A29" s="201"/>
      <c r="B29" s="386"/>
      <c r="C29" s="389"/>
      <c r="D29" s="286"/>
      <c r="E29" s="286"/>
      <c r="F29" s="286"/>
      <c r="G29" s="213"/>
      <c r="H29" s="311"/>
      <c r="I29" s="213"/>
      <c r="J29" s="205"/>
    </row>
    <row r="30" spans="1:10" ht="15">
      <c r="A30" s="201"/>
      <c r="B30" s="390" t="s">
        <v>38</v>
      </c>
      <c r="C30" s="391"/>
      <c r="D30" s="390">
        <f>SUM(D8:D28)</f>
        <v>2159</v>
      </c>
      <c r="E30" s="392">
        <f>SUM(E8:E28)</f>
        <v>1454951401</v>
      </c>
      <c r="F30" s="288">
        <f>E30/D30</f>
        <v>673900.6025937934</v>
      </c>
      <c r="G30" s="392">
        <v>554183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9.57421875" style="0" customWidth="1"/>
    <col min="4" max="4" width="12.421875" style="0" customWidth="1"/>
    <col min="5" max="5" width="16.28125" style="0" customWidth="1"/>
    <col min="6" max="6" width="13.140625" style="0" customWidth="1"/>
    <col min="7" max="7" width="14.57421875" style="0" customWidth="1"/>
    <col min="8" max="8" width="12.28125" style="0" customWidth="1"/>
    <col min="9" max="9" width="13.140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70"/>
      <c r="B2" s="271" t="s">
        <v>0</v>
      </c>
      <c r="C2" s="272"/>
      <c r="D2" s="272"/>
      <c r="E2" s="272"/>
      <c r="F2" s="272"/>
      <c r="G2" s="272"/>
      <c r="H2" s="272"/>
      <c r="I2" s="272"/>
      <c r="J2" s="273"/>
    </row>
    <row r="3" spans="1:10" ht="15">
      <c r="A3" s="274"/>
      <c r="B3" s="275" t="s">
        <v>77</v>
      </c>
      <c r="C3" s="276"/>
      <c r="D3" s="276"/>
      <c r="E3" s="276"/>
      <c r="F3" s="276"/>
      <c r="G3" s="276"/>
      <c r="H3" s="276"/>
      <c r="I3" s="276"/>
      <c r="J3" s="277"/>
    </row>
    <row r="4" spans="1:10" ht="15.75" thickBot="1">
      <c r="A4" s="278"/>
      <c r="B4" s="279" t="s">
        <v>2</v>
      </c>
      <c r="C4" s="280"/>
      <c r="D4" s="280"/>
      <c r="E4" s="280"/>
      <c r="F4" s="280"/>
      <c r="G4" s="280"/>
      <c r="H4" s="280"/>
      <c r="I4" s="280"/>
      <c r="J4" s="281"/>
    </row>
    <row r="5" spans="1:10" ht="16.5" thickBot="1" thickTop="1">
      <c r="A5" s="227"/>
      <c r="B5" s="228"/>
      <c r="C5" s="228"/>
      <c r="D5" s="229"/>
      <c r="E5" s="229"/>
      <c r="F5" s="229"/>
      <c r="G5" s="229"/>
      <c r="H5" s="230" t="s">
        <v>3</v>
      </c>
      <c r="I5" s="230" t="s">
        <v>4</v>
      </c>
      <c r="J5" s="231"/>
    </row>
    <row r="6" spans="1:10" ht="15.75" thickBot="1">
      <c r="A6" s="232"/>
      <c r="B6" s="233"/>
      <c r="C6" s="233"/>
      <c r="D6" s="234" t="s">
        <v>5</v>
      </c>
      <c r="E6" s="234" t="s">
        <v>6</v>
      </c>
      <c r="F6" s="234" t="s">
        <v>3</v>
      </c>
      <c r="G6" s="234" t="s">
        <v>4</v>
      </c>
      <c r="H6" s="235" t="s">
        <v>7</v>
      </c>
      <c r="I6" s="235" t="s">
        <v>7</v>
      </c>
      <c r="J6" s="236"/>
    </row>
    <row r="7" spans="1:10" ht="15.75" thickBot="1">
      <c r="A7" s="23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36"/>
    </row>
    <row r="8" spans="1:10" ht="15.75" thickTop="1">
      <c r="A8" s="240"/>
      <c r="B8" s="254" t="s">
        <v>13</v>
      </c>
      <c r="C8" s="254" t="s">
        <v>55</v>
      </c>
      <c r="D8" s="209">
        <v>64</v>
      </c>
      <c r="E8" s="210">
        <v>29932768</v>
      </c>
      <c r="F8" s="208">
        <f aca="true" t="shared" si="0" ref="F8:F28">E8/D8</f>
        <v>467699.5</v>
      </c>
      <c r="G8" s="258">
        <v>326597.5</v>
      </c>
      <c r="H8" s="255">
        <v>15</v>
      </c>
      <c r="I8" s="256">
        <v>18</v>
      </c>
      <c r="J8" s="242"/>
    </row>
    <row r="9" spans="1:10" ht="15">
      <c r="A9" s="201"/>
      <c r="B9" s="243" t="s">
        <v>15</v>
      </c>
      <c r="C9" s="243" t="s">
        <v>56</v>
      </c>
      <c r="D9" s="213">
        <v>145</v>
      </c>
      <c r="E9" s="212">
        <v>131243643</v>
      </c>
      <c r="F9" s="259">
        <f t="shared" si="0"/>
        <v>905128.5724137931</v>
      </c>
      <c r="G9" s="259">
        <v>775000</v>
      </c>
      <c r="H9" s="257">
        <v>3</v>
      </c>
      <c r="I9" s="244">
        <v>2</v>
      </c>
      <c r="J9" s="205"/>
    </row>
    <row r="10" spans="1:10" ht="15">
      <c r="A10" s="201"/>
      <c r="B10" s="243" t="s">
        <v>17</v>
      </c>
      <c r="C10" s="243" t="s">
        <v>55</v>
      </c>
      <c r="D10" s="213">
        <v>97</v>
      </c>
      <c r="E10" s="212">
        <v>34869665</v>
      </c>
      <c r="F10" s="259">
        <f t="shared" si="0"/>
        <v>359481.08247422683</v>
      </c>
      <c r="G10" s="259">
        <v>334475</v>
      </c>
      <c r="H10" s="257">
        <v>19</v>
      </c>
      <c r="I10" s="244">
        <v>17</v>
      </c>
      <c r="J10" s="205"/>
    </row>
    <row r="11" spans="1:10" ht="15">
      <c r="A11" s="201"/>
      <c r="B11" s="243" t="s">
        <v>18</v>
      </c>
      <c r="C11" s="243" t="s">
        <v>55</v>
      </c>
      <c r="D11" s="213">
        <v>53</v>
      </c>
      <c r="E11" s="212">
        <v>22067972</v>
      </c>
      <c r="F11" s="259">
        <f t="shared" si="0"/>
        <v>416376.8301886792</v>
      </c>
      <c r="G11" s="259">
        <v>336705</v>
      </c>
      <c r="H11" s="257">
        <v>17</v>
      </c>
      <c r="I11" s="244">
        <v>16</v>
      </c>
      <c r="J11" s="205"/>
    </row>
    <row r="12" spans="1:10" ht="15">
      <c r="A12" s="201"/>
      <c r="B12" s="243" t="s">
        <v>19</v>
      </c>
      <c r="C12" s="243" t="s">
        <v>55</v>
      </c>
      <c r="D12" s="213">
        <v>86</v>
      </c>
      <c r="E12" s="212">
        <v>61172623</v>
      </c>
      <c r="F12" s="259">
        <f t="shared" si="0"/>
        <v>711309.5697674418</v>
      </c>
      <c r="G12" s="259">
        <v>575507</v>
      </c>
      <c r="H12" s="257">
        <v>7</v>
      </c>
      <c r="I12" s="244">
        <v>8</v>
      </c>
      <c r="J12" s="205"/>
    </row>
    <row r="13" spans="1:10" ht="15">
      <c r="A13" s="201"/>
      <c r="B13" s="243" t="s">
        <v>20</v>
      </c>
      <c r="C13" s="243" t="s">
        <v>55</v>
      </c>
      <c r="D13" s="213">
        <v>18</v>
      </c>
      <c r="E13" s="212">
        <v>3528004</v>
      </c>
      <c r="F13" s="259">
        <f t="shared" si="0"/>
        <v>196000.22222222222</v>
      </c>
      <c r="G13" s="259">
        <v>186000</v>
      </c>
      <c r="H13" s="257">
        <v>21</v>
      </c>
      <c r="I13" s="244">
        <v>21</v>
      </c>
      <c r="J13" s="205"/>
    </row>
    <row r="14" spans="1:10" ht="15">
      <c r="A14" s="201"/>
      <c r="B14" s="243" t="s">
        <v>21</v>
      </c>
      <c r="C14" s="243" t="s">
        <v>56</v>
      </c>
      <c r="D14" s="213">
        <v>36</v>
      </c>
      <c r="E14" s="212">
        <v>26749219</v>
      </c>
      <c r="F14" s="259">
        <f t="shared" si="0"/>
        <v>743033.8611111111</v>
      </c>
      <c r="G14" s="259">
        <v>588671.5</v>
      </c>
      <c r="H14" s="257">
        <v>6</v>
      </c>
      <c r="I14" s="244">
        <v>6</v>
      </c>
      <c r="J14" s="205"/>
    </row>
    <row r="15" spans="1:10" ht="15">
      <c r="A15" s="201"/>
      <c r="B15" s="243" t="s">
        <v>22</v>
      </c>
      <c r="C15" s="243" t="s">
        <v>55</v>
      </c>
      <c r="D15" s="213">
        <v>86</v>
      </c>
      <c r="E15" s="212">
        <v>31796294</v>
      </c>
      <c r="F15" s="259">
        <f t="shared" si="0"/>
        <v>369724.3488372093</v>
      </c>
      <c r="G15" s="259">
        <v>309780</v>
      </c>
      <c r="H15" s="257">
        <v>18</v>
      </c>
      <c r="I15" s="244">
        <v>19</v>
      </c>
      <c r="J15" s="205"/>
    </row>
    <row r="16" spans="1:10" ht="15">
      <c r="A16" s="201"/>
      <c r="B16" s="243" t="s">
        <v>23</v>
      </c>
      <c r="C16" s="243" t="s">
        <v>56</v>
      </c>
      <c r="D16" s="213">
        <v>195</v>
      </c>
      <c r="E16" s="212">
        <v>213789405</v>
      </c>
      <c r="F16" s="259">
        <f t="shared" si="0"/>
        <v>1096355.923076923</v>
      </c>
      <c r="G16" s="259">
        <v>1085995</v>
      </c>
      <c r="H16" s="257">
        <v>1</v>
      </c>
      <c r="I16" s="244">
        <v>1</v>
      </c>
      <c r="J16" s="205"/>
    </row>
    <row r="17" spans="1:10" ht="15">
      <c r="A17" s="201"/>
      <c r="B17" s="243" t="s">
        <v>24</v>
      </c>
      <c r="C17" s="243" t="s">
        <v>57</v>
      </c>
      <c r="D17" s="213">
        <v>31</v>
      </c>
      <c r="E17" s="212">
        <v>19331554</v>
      </c>
      <c r="F17" s="259">
        <f t="shared" si="0"/>
        <v>623598.5161290322</v>
      </c>
      <c r="G17" s="259">
        <v>587214</v>
      </c>
      <c r="H17" s="257">
        <v>9</v>
      </c>
      <c r="I17" s="244">
        <v>7</v>
      </c>
      <c r="J17" s="205"/>
    </row>
    <row r="18" spans="1:10" ht="15">
      <c r="A18" s="201"/>
      <c r="B18" s="243" t="s">
        <v>26</v>
      </c>
      <c r="C18" s="243" t="s">
        <v>57</v>
      </c>
      <c r="D18" s="213">
        <v>46</v>
      </c>
      <c r="E18" s="212">
        <v>25234446</v>
      </c>
      <c r="F18" s="259">
        <f t="shared" si="0"/>
        <v>548574.9130434783</v>
      </c>
      <c r="G18" s="259">
        <v>508950</v>
      </c>
      <c r="H18" s="257">
        <v>11</v>
      </c>
      <c r="I18" s="244">
        <v>10</v>
      </c>
      <c r="J18" s="205"/>
    </row>
    <row r="19" spans="1:10" ht="15">
      <c r="A19" s="201"/>
      <c r="B19" s="243" t="s">
        <v>27</v>
      </c>
      <c r="C19" s="243" t="s">
        <v>57</v>
      </c>
      <c r="D19" s="213">
        <v>136</v>
      </c>
      <c r="E19" s="212">
        <v>81108847</v>
      </c>
      <c r="F19" s="259">
        <f t="shared" si="0"/>
        <v>596388.5808823529</v>
      </c>
      <c r="G19" s="259">
        <v>547493.5</v>
      </c>
      <c r="H19" s="257">
        <v>10</v>
      </c>
      <c r="I19" s="244">
        <v>9</v>
      </c>
      <c r="J19" s="205"/>
    </row>
    <row r="20" spans="1:10" ht="15">
      <c r="A20" s="201"/>
      <c r="B20" s="243" t="s">
        <v>28</v>
      </c>
      <c r="C20" s="243" t="s">
        <v>57</v>
      </c>
      <c r="D20" s="213">
        <v>164</v>
      </c>
      <c r="E20" s="212">
        <v>155931680</v>
      </c>
      <c r="F20" s="259">
        <f t="shared" si="0"/>
        <v>950802.9268292683</v>
      </c>
      <c r="G20" s="259">
        <v>719657</v>
      </c>
      <c r="H20" s="257">
        <v>2</v>
      </c>
      <c r="I20" s="244">
        <v>4</v>
      </c>
      <c r="J20" s="205"/>
    </row>
    <row r="21" spans="1:10" ht="15">
      <c r="A21" s="201"/>
      <c r="B21" s="243" t="s">
        <v>29</v>
      </c>
      <c r="C21" s="243" t="s">
        <v>56</v>
      </c>
      <c r="D21" s="213">
        <v>105</v>
      </c>
      <c r="E21" s="212">
        <v>82501487</v>
      </c>
      <c r="F21" s="259">
        <f t="shared" si="0"/>
        <v>785728.4476190476</v>
      </c>
      <c r="G21" s="259">
        <v>690003</v>
      </c>
      <c r="H21" s="257">
        <v>5</v>
      </c>
      <c r="I21" s="244">
        <v>5</v>
      </c>
      <c r="J21" s="205"/>
    </row>
    <row r="22" spans="1:10" ht="15">
      <c r="A22" s="201"/>
      <c r="B22" s="243" t="s">
        <v>30</v>
      </c>
      <c r="C22" s="243" t="s">
        <v>57</v>
      </c>
      <c r="D22" s="213">
        <v>325</v>
      </c>
      <c r="E22" s="212">
        <v>171431353</v>
      </c>
      <c r="F22" s="259">
        <f t="shared" si="0"/>
        <v>527481.0861538461</v>
      </c>
      <c r="G22" s="259">
        <v>429000</v>
      </c>
      <c r="H22" s="257">
        <v>12</v>
      </c>
      <c r="I22" s="244">
        <v>14</v>
      </c>
      <c r="J22" s="205"/>
    </row>
    <row r="23" spans="1:10" ht="15">
      <c r="A23" s="201"/>
      <c r="B23" s="243" t="s">
        <v>31</v>
      </c>
      <c r="C23" s="243" t="s">
        <v>56</v>
      </c>
      <c r="D23" s="213">
        <v>10</v>
      </c>
      <c r="E23" s="212">
        <v>5011005</v>
      </c>
      <c r="F23" s="259">
        <f t="shared" si="0"/>
        <v>501100.5</v>
      </c>
      <c r="G23" s="259">
        <v>442500</v>
      </c>
      <c r="H23" s="257">
        <v>13</v>
      </c>
      <c r="I23" s="244">
        <v>12</v>
      </c>
      <c r="J23" s="205"/>
    </row>
    <row r="24" spans="1:10" ht="15">
      <c r="A24" s="201"/>
      <c r="B24" s="243" t="s">
        <v>32</v>
      </c>
      <c r="C24" s="243" t="s">
        <v>55</v>
      </c>
      <c r="D24" s="213">
        <v>14</v>
      </c>
      <c r="E24" s="212">
        <v>3805359</v>
      </c>
      <c r="F24" s="259">
        <f t="shared" si="0"/>
        <v>271811.35714285716</v>
      </c>
      <c r="G24" s="259">
        <v>281941</v>
      </c>
      <c r="H24" s="257">
        <v>20</v>
      </c>
      <c r="I24" s="244">
        <v>20</v>
      </c>
      <c r="J24" s="205"/>
    </row>
    <row r="25" spans="1:10" ht="15">
      <c r="A25" s="201"/>
      <c r="B25" s="243" t="s">
        <v>33</v>
      </c>
      <c r="C25" s="243" t="s">
        <v>57</v>
      </c>
      <c r="D25" s="213">
        <v>53</v>
      </c>
      <c r="E25" s="212">
        <v>45573664</v>
      </c>
      <c r="F25" s="259">
        <f t="shared" si="0"/>
        <v>859880.4528301887</v>
      </c>
      <c r="G25" s="259">
        <v>764900</v>
      </c>
      <c r="H25" s="257">
        <v>4</v>
      </c>
      <c r="I25" s="244">
        <v>3</v>
      </c>
      <c r="J25" s="205"/>
    </row>
    <row r="26" spans="1:10" ht="15">
      <c r="A26" s="201"/>
      <c r="B26" s="243" t="s">
        <v>34</v>
      </c>
      <c r="C26" s="243" t="s">
        <v>56</v>
      </c>
      <c r="D26" s="213">
        <v>12</v>
      </c>
      <c r="E26" s="212">
        <v>5672277</v>
      </c>
      <c r="F26" s="259">
        <f t="shared" si="0"/>
        <v>472689.75</v>
      </c>
      <c r="G26" s="259">
        <v>433950</v>
      </c>
      <c r="H26" s="257">
        <v>14</v>
      </c>
      <c r="I26" s="244">
        <v>13</v>
      </c>
      <c r="J26" s="205"/>
    </row>
    <row r="27" spans="1:10" ht="15">
      <c r="A27" s="201"/>
      <c r="B27" s="243" t="s">
        <v>35</v>
      </c>
      <c r="C27" s="243" t="s">
        <v>56</v>
      </c>
      <c r="D27" s="213">
        <v>51</v>
      </c>
      <c r="E27" s="212">
        <v>33159050</v>
      </c>
      <c r="F27" s="259">
        <f t="shared" si="0"/>
        <v>650177.4509803922</v>
      </c>
      <c r="G27" s="259">
        <v>505000</v>
      </c>
      <c r="H27" s="257">
        <v>8</v>
      </c>
      <c r="I27" s="244">
        <v>11</v>
      </c>
      <c r="J27" s="205"/>
    </row>
    <row r="28" spans="1:10" ht="15">
      <c r="A28" s="201"/>
      <c r="B28" s="243" t="s">
        <v>36</v>
      </c>
      <c r="C28" s="243" t="s">
        <v>56</v>
      </c>
      <c r="D28" s="213">
        <v>8</v>
      </c>
      <c r="E28" s="212">
        <v>3423514</v>
      </c>
      <c r="F28" s="259">
        <f t="shared" si="0"/>
        <v>427939.25</v>
      </c>
      <c r="G28" s="259">
        <v>421000</v>
      </c>
      <c r="H28" s="257">
        <v>16</v>
      </c>
      <c r="I28" s="244">
        <v>15</v>
      </c>
      <c r="J28" s="205"/>
    </row>
    <row r="29" spans="1:10" ht="15">
      <c r="A29" s="201"/>
      <c r="B29" s="243"/>
      <c r="C29" s="246"/>
      <c r="D29" s="213"/>
      <c r="E29" s="213"/>
      <c r="F29" s="212"/>
      <c r="G29" s="213"/>
      <c r="H29" s="243"/>
      <c r="I29" s="213"/>
      <c r="J29" s="205"/>
    </row>
    <row r="30" spans="1:10" ht="15">
      <c r="A30" s="201"/>
      <c r="B30" s="247" t="s">
        <v>38</v>
      </c>
      <c r="C30" s="248"/>
      <c r="D30" s="247">
        <f>SUM(D8:D28)</f>
        <v>1735</v>
      </c>
      <c r="E30" s="249">
        <f>SUM(E8:E28)</f>
        <v>1187333829</v>
      </c>
      <c r="F30" s="245">
        <f>E30/D30</f>
        <v>684342.2645533141</v>
      </c>
      <c r="G30" s="249">
        <v>550000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customWidth="1"/>
    <col min="4" max="4" width="12.421875" style="0" customWidth="1"/>
    <col min="5" max="5" width="10.7109375" style="0" customWidth="1"/>
    <col min="6" max="6" width="12.57421875" style="0" customWidth="1"/>
  </cols>
  <sheetData>
    <row r="1" ht="15.75">
      <c r="A1" s="4" t="s">
        <v>0</v>
      </c>
    </row>
    <row r="2" spans="1:8" s="2" customFormat="1" ht="15.75">
      <c r="A2" s="5" t="s">
        <v>40</v>
      </c>
      <c r="B2"/>
      <c r="C2" s="3"/>
      <c r="D2"/>
      <c r="E2"/>
      <c r="F2"/>
      <c r="G2"/>
      <c r="H2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9">
        <v>69</v>
      </c>
      <c r="D7" s="16">
        <v>35414605</v>
      </c>
      <c r="E7" s="16">
        <f aca="true" t="shared" si="0" ref="E7:E27">D7/C7</f>
        <v>513255.14492753625</v>
      </c>
      <c r="F7" s="16">
        <v>325000</v>
      </c>
      <c r="G7" s="21">
        <v>10</v>
      </c>
      <c r="H7" s="21">
        <v>15</v>
      </c>
    </row>
    <row r="8" spans="1:8" ht="15">
      <c r="A8" s="12" t="s">
        <v>15</v>
      </c>
      <c r="B8" s="13" t="s">
        <v>16</v>
      </c>
      <c r="C8" s="19">
        <v>112</v>
      </c>
      <c r="D8" s="15">
        <v>84030818</v>
      </c>
      <c r="E8" s="15">
        <f t="shared" si="0"/>
        <v>750275.1607142857</v>
      </c>
      <c r="F8" s="15">
        <v>581653</v>
      </c>
      <c r="G8" s="21">
        <v>1</v>
      </c>
      <c r="H8" s="21">
        <v>2</v>
      </c>
    </row>
    <row r="9" spans="1:8" ht="15">
      <c r="A9" s="12" t="s">
        <v>17</v>
      </c>
      <c r="B9" s="13" t="s">
        <v>14</v>
      </c>
      <c r="C9" s="19">
        <v>55</v>
      </c>
      <c r="D9" s="15">
        <v>20545117</v>
      </c>
      <c r="E9" s="15">
        <f t="shared" si="0"/>
        <v>373547.58181818185</v>
      </c>
      <c r="F9" s="15">
        <v>399875</v>
      </c>
      <c r="G9" s="21">
        <v>16</v>
      </c>
      <c r="H9" s="21">
        <v>10</v>
      </c>
    </row>
    <row r="10" spans="1:8" ht="15">
      <c r="A10" s="12" t="s">
        <v>18</v>
      </c>
      <c r="B10" s="13" t="s">
        <v>14</v>
      </c>
      <c r="C10" s="19">
        <v>33</v>
      </c>
      <c r="D10" s="15">
        <v>9539218</v>
      </c>
      <c r="E10" s="15">
        <f t="shared" si="0"/>
        <v>289067.2121212121</v>
      </c>
      <c r="F10" s="15">
        <v>242165</v>
      </c>
      <c r="G10" s="21">
        <v>17</v>
      </c>
      <c r="H10" s="21">
        <v>19</v>
      </c>
    </row>
    <row r="11" spans="1:8" ht="15">
      <c r="A11" s="12" t="s">
        <v>19</v>
      </c>
      <c r="B11" s="13" t="s">
        <v>14</v>
      </c>
      <c r="C11" s="19">
        <v>85</v>
      </c>
      <c r="D11" s="15">
        <v>47708593</v>
      </c>
      <c r="E11" s="15">
        <f t="shared" si="0"/>
        <v>561277.5647058823</v>
      </c>
      <c r="F11" s="15">
        <v>499000</v>
      </c>
      <c r="G11" s="21">
        <v>8</v>
      </c>
      <c r="H11" s="21">
        <v>6</v>
      </c>
    </row>
    <row r="12" spans="1:8" ht="15">
      <c r="A12" s="12" t="s">
        <v>20</v>
      </c>
      <c r="B12" s="13" t="s">
        <v>14</v>
      </c>
      <c r="C12" s="19">
        <v>16</v>
      </c>
      <c r="D12" s="15">
        <v>2708079</v>
      </c>
      <c r="E12" s="15">
        <f t="shared" si="0"/>
        <v>169254.9375</v>
      </c>
      <c r="F12" s="15">
        <v>178062.5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9">
        <v>47</v>
      </c>
      <c r="D13" s="15">
        <v>32923806</v>
      </c>
      <c r="E13" s="15">
        <f t="shared" si="0"/>
        <v>700506.5106382979</v>
      </c>
      <c r="F13" s="15">
        <v>500727</v>
      </c>
      <c r="G13" s="21">
        <v>3</v>
      </c>
      <c r="H13" s="21">
        <v>5</v>
      </c>
    </row>
    <row r="14" spans="1:8" ht="15">
      <c r="A14" s="12" t="s">
        <v>22</v>
      </c>
      <c r="B14" s="13" t="s">
        <v>14</v>
      </c>
      <c r="C14" s="19">
        <v>72</v>
      </c>
      <c r="D14" s="15">
        <v>20239639</v>
      </c>
      <c r="E14" s="15">
        <f t="shared" si="0"/>
        <v>281106.09722222225</v>
      </c>
      <c r="F14" s="15">
        <v>275000</v>
      </c>
      <c r="G14" s="21">
        <v>18</v>
      </c>
      <c r="H14" s="21">
        <v>18</v>
      </c>
    </row>
    <row r="15" spans="1:8" ht="15">
      <c r="A15" s="12" t="s">
        <v>23</v>
      </c>
      <c r="B15" s="13" t="s">
        <v>16</v>
      </c>
      <c r="C15" s="19">
        <v>99</v>
      </c>
      <c r="D15" s="15">
        <v>59871125</v>
      </c>
      <c r="E15" s="15">
        <f t="shared" si="0"/>
        <v>604758.8383838384</v>
      </c>
      <c r="F15" s="15">
        <v>530000</v>
      </c>
      <c r="G15" s="21">
        <v>6</v>
      </c>
      <c r="H15" s="21">
        <v>4</v>
      </c>
    </row>
    <row r="16" spans="1:8" ht="15">
      <c r="A16" s="12" t="s">
        <v>24</v>
      </c>
      <c r="B16" s="13" t="s">
        <v>25</v>
      </c>
      <c r="C16" s="19">
        <v>12</v>
      </c>
      <c r="D16" s="15">
        <v>8028900</v>
      </c>
      <c r="E16" s="15">
        <f t="shared" si="0"/>
        <v>669075</v>
      </c>
      <c r="F16" s="15">
        <v>575750</v>
      </c>
      <c r="G16" s="21">
        <v>4</v>
      </c>
      <c r="H16" s="21">
        <v>3</v>
      </c>
    </row>
    <row r="17" spans="1:8" ht="15">
      <c r="A17" s="12" t="s">
        <v>26</v>
      </c>
      <c r="B17" s="13" t="s">
        <v>25</v>
      </c>
      <c r="C17" s="19">
        <v>59</v>
      </c>
      <c r="D17" s="15">
        <v>22068203</v>
      </c>
      <c r="E17" s="15">
        <f t="shared" si="0"/>
        <v>374037.33898305084</v>
      </c>
      <c r="F17" s="15">
        <v>291500</v>
      </c>
      <c r="G17" s="21">
        <v>15</v>
      </c>
      <c r="H17" s="21">
        <v>17</v>
      </c>
    </row>
    <row r="18" spans="1:8" ht="15">
      <c r="A18" s="12" t="s">
        <v>27</v>
      </c>
      <c r="B18" s="13" t="s">
        <v>25</v>
      </c>
      <c r="C18" s="19">
        <v>184</v>
      </c>
      <c r="D18" s="15">
        <v>84853380</v>
      </c>
      <c r="E18" s="15">
        <f t="shared" si="0"/>
        <v>461159.67391304346</v>
      </c>
      <c r="F18" s="15">
        <v>430000</v>
      </c>
      <c r="G18" s="21">
        <v>11</v>
      </c>
      <c r="H18" s="21">
        <v>9</v>
      </c>
    </row>
    <row r="19" spans="1:8" ht="15">
      <c r="A19" s="12" t="s">
        <v>28</v>
      </c>
      <c r="B19" s="13" t="s">
        <v>25</v>
      </c>
      <c r="C19" s="19">
        <v>119</v>
      </c>
      <c r="D19" s="15">
        <v>75980546</v>
      </c>
      <c r="E19" s="15">
        <f t="shared" si="0"/>
        <v>638491.9831932773</v>
      </c>
      <c r="F19" s="15">
        <v>449000</v>
      </c>
      <c r="G19" s="21">
        <v>5</v>
      </c>
      <c r="H19" s="21">
        <v>8</v>
      </c>
    </row>
    <row r="20" spans="1:8" ht="15">
      <c r="A20" s="12" t="s">
        <v>29</v>
      </c>
      <c r="B20" s="13" t="s">
        <v>16</v>
      </c>
      <c r="C20" s="19">
        <v>63</v>
      </c>
      <c r="D20" s="15">
        <v>46546854</v>
      </c>
      <c r="E20" s="15">
        <f t="shared" si="0"/>
        <v>738838.9523809524</v>
      </c>
      <c r="F20" s="15">
        <v>605000</v>
      </c>
      <c r="G20" s="21">
        <v>2</v>
      </c>
      <c r="H20" s="21">
        <v>1</v>
      </c>
    </row>
    <row r="21" spans="1:8" ht="15">
      <c r="A21" s="12" t="s">
        <v>30</v>
      </c>
      <c r="B21" s="13" t="s">
        <v>25</v>
      </c>
      <c r="C21" s="19">
        <v>189</v>
      </c>
      <c r="D21" s="15">
        <v>75686241</v>
      </c>
      <c r="E21" s="15">
        <f t="shared" si="0"/>
        <v>400456.3015873016</v>
      </c>
      <c r="F21" s="15">
        <v>380000</v>
      </c>
      <c r="G21" s="21">
        <v>13</v>
      </c>
      <c r="H21" s="21">
        <v>12</v>
      </c>
    </row>
    <row r="22" spans="1:8" ht="15">
      <c r="A22" s="12" t="s">
        <v>31</v>
      </c>
      <c r="B22" s="13" t="s">
        <v>16</v>
      </c>
      <c r="C22" s="19">
        <v>37</v>
      </c>
      <c r="D22" s="15">
        <v>16020870</v>
      </c>
      <c r="E22" s="15">
        <f t="shared" si="0"/>
        <v>432996.4864864865</v>
      </c>
      <c r="F22" s="15">
        <v>377145</v>
      </c>
      <c r="G22" s="21">
        <v>12</v>
      </c>
      <c r="H22" s="21">
        <v>13</v>
      </c>
    </row>
    <row r="23" spans="1:8" ht="15">
      <c r="A23" s="12" t="s">
        <v>32</v>
      </c>
      <c r="B23" s="13" t="s">
        <v>14</v>
      </c>
      <c r="C23" s="19">
        <v>9</v>
      </c>
      <c r="D23" s="15">
        <v>2438301</v>
      </c>
      <c r="E23" s="15">
        <f t="shared" si="0"/>
        <v>270922.3333333333</v>
      </c>
      <c r="F23" s="15">
        <v>296903</v>
      </c>
      <c r="G23" s="21">
        <v>19</v>
      </c>
      <c r="H23" s="21">
        <v>16</v>
      </c>
    </row>
    <row r="24" spans="1:8" ht="15">
      <c r="A24" s="12" t="s">
        <v>33</v>
      </c>
      <c r="B24" s="13" t="s">
        <v>25</v>
      </c>
      <c r="C24" s="19">
        <v>90</v>
      </c>
      <c r="D24" s="15">
        <v>48530746</v>
      </c>
      <c r="E24" s="15">
        <f t="shared" si="0"/>
        <v>539230.5111111111</v>
      </c>
      <c r="F24" s="15">
        <v>484998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9">
        <v>13</v>
      </c>
      <c r="D25" s="15">
        <v>5018942</v>
      </c>
      <c r="E25" s="15">
        <f t="shared" si="0"/>
        <v>386072.46153846156</v>
      </c>
      <c r="F25" s="15">
        <v>340000</v>
      </c>
      <c r="G25" s="21">
        <v>14</v>
      </c>
      <c r="H25" s="21">
        <v>14</v>
      </c>
    </row>
    <row r="26" spans="1:8" ht="15">
      <c r="A26" s="12" t="s">
        <v>35</v>
      </c>
      <c r="B26" s="13" t="s">
        <v>16</v>
      </c>
      <c r="C26" s="19">
        <v>52</v>
      </c>
      <c r="D26" s="15">
        <v>29367095</v>
      </c>
      <c r="E26" s="15">
        <f t="shared" si="0"/>
        <v>564751.8269230769</v>
      </c>
      <c r="F26" s="15">
        <v>385000</v>
      </c>
      <c r="G26" s="21">
        <v>7</v>
      </c>
      <c r="H26" s="21">
        <v>11</v>
      </c>
    </row>
    <row r="27" spans="1:8" ht="15">
      <c r="A27" s="12" t="s">
        <v>36</v>
      </c>
      <c r="B27" s="13" t="s">
        <v>16</v>
      </c>
      <c r="C27" s="19">
        <v>18</v>
      </c>
      <c r="D27" s="15">
        <v>4830564</v>
      </c>
      <c r="E27" s="15">
        <f t="shared" si="0"/>
        <v>268364.6666666667</v>
      </c>
      <c r="F27" s="15">
        <v>229839</v>
      </c>
      <c r="G27" s="21">
        <v>20</v>
      </c>
      <c r="H27" s="21">
        <v>20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1433</v>
      </c>
      <c r="D29" s="16">
        <f>SUM(D7:D27)</f>
        <v>732351642</v>
      </c>
      <c r="E29" s="16">
        <f>D29/C29</f>
        <v>511061.85764131194</v>
      </c>
      <c r="F29" s="16">
        <v>416000</v>
      </c>
      <c r="G29" s="21"/>
      <c r="H29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3.28125" style="0" customWidth="1"/>
    <col min="2" max="2" width="15.00390625" style="0" customWidth="1"/>
    <col min="3" max="3" width="12.57421875" style="0" customWidth="1"/>
    <col min="4" max="4" width="13.28125" style="0" customWidth="1"/>
    <col min="5" max="5" width="15.7109375" style="0" customWidth="1"/>
    <col min="6" max="6" width="13.7109375" style="0" customWidth="1"/>
    <col min="7" max="7" width="17.140625" style="0" customWidth="1"/>
    <col min="8" max="8" width="14.7109375" style="0" customWidth="1"/>
    <col min="9" max="9" width="14.8515625" style="0" customWidth="1"/>
    <col min="10" max="10" width="3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80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40"/>
      <c r="B8" s="260" t="s">
        <v>13</v>
      </c>
      <c r="C8" s="260" t="s">
        <v>55</v>
      </c>
      <c r="D8" s="209">
        <v>87</v>
      </c>
      <c r="E8" s="210">
        <v>50827413</v>
      </c>
      <c r="F8" s="258">
        <f aca="true" t="shared" si="0" ref="F8:F28">E8/D8</f>
        <v>584223.1379310344</v>
      </c>
      <c r="G8" s="258">
        <v>386162</v>
      </c>
      <c r="H8" s="262">
        <v>10</v>
      </c>
      <c r="I8" s="263">
        <v>16</v>
      </c>
      <c r="J8" s="242"/>
    </row>
    <row r="9" spans="1:10" ht="15">
      <c r="A9" s="201"/>
      <c r="B9" s="259" t="s">
        <v>15</v>
      </c>
      <c r="C9" s="259" t="s">
        <v>56</v>
      </c>
      <c r="D9" s="213">
        <v>171</v>
      </c>
      <c r="E9" s="212">
        <v>175750635</v>
      </c>
      <c r="F9" s="259">
        <f t="shared" si="0"/>
        <v>1027781.4912280702</v>
      </c>
      <c r="G9" s="259">
        <v>820000</v>
      </c>
      <c r="H9" s="264">
        <v>1</v>
      </c>
      <c r="I9" s="265">
        <v>1</v>
      </c>
      <c r="J9" s="205"/>
    </row>
    <row r="10" spans="1:10" ht="15">
      <c r="A10" s="201"/>
      <c r="B10" s="259" t="s">
        <v>17</v>
      </c>
      <c r="C10" s="259" t="s">
        <v>55</v>
      </c>
      <c r="D10" s="213">
        <v>93</v>
      </c>
      <c r="E10" s="212">
        <v>39669263</v>
      </c>
      <c r="F10" s="259">
        <f t="shared" si="0"/>
        <v>426551.2150537634</v>
      </c>
      <c r="G10" s="259">
        <v>371876</v>
      </c>
      <c r="H10" s="264">
        <v>15</v>
      </c>
      <c r="I10" s="265">
        <v>17</v>
      </c>
      <c r="J10" s="205"/>
    </row>
    <row r="11" spans="1:10" ht="15">
      <c r="A11" s="201"/>
      <c r="B11" s="259" t="s">
        <v>18</v>
      </c>
      <c r="C11" s="259" t="s">
        <v>55</v>
      </c>
      <c r="D11" s="213">
        <v>52</v>
      </c>
      <c r="E11" s="212">
        <v>20065127</v>
      </c>
      <c r="F11" s="259">
        <f t="shared" si="0"/>
        <v>385867.82692307694</v>
      </c>
      <c r="G11" s="259">
        <v>330745</v>
      </c>
      <c r="H11" s="264">
        <v>17</v>
      </c>
      <c r="I11" s="265">
        <v>18</v>
      </c>
      <c r="J11" s="205"/>
    </row>
    <row r="12" spans="1:10" ht="15">
      <c r="A12" s="201"/>
      <c r="B12" s="259" t="s">
        <v>19</v>
      </c>
      <c r="C12" s="259" t="s">
        <v>55</v>
      </c>
      <c r="D12" s="213">
        <v>189</v>
      </c>
      <c r="E12" s="212">
        <v>156162588</v>
      </c>
      <c r="F12" s="259">
        <f t="shared" si="0"/>
        <v>826257.0793650794</v>
      </c>
      <c r="G12" s="259">
        <v>699915</v>
      </c>
      <c r="H12" s="264">
        <v>3</v>
      </c>
      <c r="I12" s="265">
        <v>4</v>
      </c>
      <c r="J12" s="205"/>
    </row>
    <row r="13" spans="1:10" ht="15">
      <c r="A13" s="201"/>
      <c r="B13" s="259" t="s">
        <v>20</v>
      </c>
      <c r="C13" s="259" t="s">
        <v>55</v>
      </c>
      <c r="D13" s="213">
        <v>17</v>
      </c>
      <c r="E13" s="212">
        <v>3780170</v>
      </c>
      <c r="F13" s="259">
        <f t="shared" si="0"/>
        <v>222362.9411764706</v>
      </c>
      <c r="G13" s="259">
        <v>211000</v>
      </c>
      <c r="H13" s="264">
        <v>21</v>
      </c>
      <c r="I13" s="265">
        <v>21</v>
      </c>
      <c r="J13" s="205"/>
    </row>
    <row r="14" spans="1:10" ht="15">
      <c r="A14" s="201"/>
      <c r="B14" s="259" t="s">
        <v>21</v>
      </c>
      <c r="C14" s="259" t="s">
        <v>56</v>
      </c>
      <c r="D14" s="213">
        <v>67</v>
      </c>
      <c r="E14" s="212">
        <v>49099735</v>
      </c>
      <c r="F14" s="259">
        <f t="shared" si="0"/>
        <v>732831.8656716418</v>
      </c>
      <c r="G14" s="259">
        <v>599000</v>
      </c>
      <c r="H14" s="264">
        <v>7</v>
      </c>
      <c r="I14" s="265">
        <v>9</v>
      </c>
      <c r="J14" s="205"/>
    </row>
    <row r="15" spans="1:10" ht="15">
      <c r="A15" s="201"/>
      <c r="B15" s="259" t="s">
        <v>22</v>
      </c>
      <c r="C15" s="259" t="s">
        <v>55</v>
      </c>
      <c r="D15" s="213">
        <v>89</v>
      </c>
      <c r="E15" s="212">
        <v>29928032</v>
      </c>
      <c r="F15" s="259">
        <f t="shared" si="0"/>
        <v>336270.0224719101</v>
      </c>
      <c r="G15" s="259">
        <v>294880</v>
      </c>
      <c r="H15" s="264">
        <v>18</v>
      </c>
      <c r="I15" s="265">
        <v>19</v>
      </c>
      <c r="J15" s="205"/>
    </row>
    <row r="16" spans="1:10" ht="15">
      <c r="A16" s="201"/>
      <c r="B16" s="259" t="s">
        <v>23</v>
      </c>
      <c r="C16" s="259" t="s">
        <v>56</v>
      </c>
      <c r="D16" s="213">
        <v>207</v>
      </c>
      <c r="E16" s="212">
        <v>199669104</v>
      </c>
      <c r="F16" s="259">
        <f t="shared" si="0"/>
        <v>964585.0434782609</v>
      </c>
      <c r="G16" s="259">
        <v>815000</v>
      </c>
      <c r="H16" s="264">
        <v>2</v>
      </c>
      <c r="I16" s="265">
        <v>2</v>
      </c>
      <c r="J16" s="205"/>
    </row>
    <row r="17" spans="1:10" ht="15">
      <c r="A17" s="201"/>
      <c r="B17" s="259" t="s">
        <v>24</v>
      </c>
      <c r="C17" s="259" t="s">
        <v>57</v>
      </c>
      <c r="D17" s="213">
        <v>28</v>
      </c>
      <c r="E17" s="212">
        <v>15935559</v>
      </c>
      <c r="F17" s="259">
        <f t="shared" si="0"/>
        <v>569127.1071428572</v>
      </c>
      <c r="G17" s="259">
        <v>548108</v>
      </c>
      <c r="H17" s="264">
        <v>11</v>
      </c>
      <c r="I17" s="265">
        <v>10</v>
      </c>
      <c r="J17" s="205"/>
    </row>
    <row r="18" spans="1:10" ht="15">
      <c r="A18" s="201"/>
      <c r="B18" s="259" t="s">
        <v>26</v>
      </c>
      <c r="C18" s="259" t="s">
        <v>57</v>
      </c>
      <c r="D18" s="213">
        <v>54</v>
      </c>
      <c r="E18" s="212">
        <v>39092241</v>
      </c>
      <c r="F18" s="259">
        <f t="shared" si="0"/>
        <v>723930.3888888889</v>
      </c>
      <c r="G18" s="259">
        <v>656415</v>
      </c>
      <c r="H18" s="264">
        <v>8</v>
      </c>
      <c r="I18" s="265">
        <v>7</v>
      </c>
      <c r="J18" s="205"/>
    </row>
    <row r="19" spans="1:10" ht="15">
      <c r="A19" s="201"/>
      <c r="B19" s="259" t="s">
        <v>27</v>
      </c>
      <c r="C19" s="259" t="s">
        <v>57</v>
      </c>
      <c r="D19" s="213">
        <v>213</v>
      </c>
      <c r="E19" s="212">
        <v>118938314</v>
      </c>
      <c r="F19" s="259">
        <f t="shared" si="0"/>
        <v>558395.8403755869</v>
      </c>
      <c r="G19" s="259">
        <v>544271</v>
      </c>
      <c r="H19" s="264">
        <v>12</v>
      </c>
      <c r="I19" s="265">
        <v>11</v>
      </c>
      <c r="J19" s="205"/>
    </row>
    <row r="20" spans="1:10" ht="15">
      <c r="A20" s="201"/>
      <c r="B20" s="259" t="s">
        <v>28</v>
      </c>
      <c r="C20" s="259" t="s">
        <v>57</v>
      </c>
      <c r="D20" s="213">
        <v>207</v>
      </c>
      <c r="E20" s="212">
        <v>166339592</v>
      </c>
      <c r="F20" s="259">
        <f t="shared" si="0"/>
        <v>803572.9082125603</v>
      </c>
      <c r="G20" s="259">
        <v>689441</v>
      </c>
      <c r="H20" s="264">
        <v>5</v>
      </c>
      <c r="I20" s="265">
        <v>5</v>
      </c>
      <c r="J20" s="205"/>
    </row>
    <row r="21" spans="1:10" ht="15">
      <c r="A21" s="201"/>
      <c r="B21" s="259" t="s">
        <v>29</v>
      </c>
      <c r="C21" s="259" t="s">
        <v>56</v>
      </c>
      <c r="D21" s="213">
        <v>103</v>
      </c>
      <c r="E21" s="212">
        <v>84113532</v>
      </c>
      <c r="F21" s="259">
        <f t="shared" si="0"/>
        <v>816636.2330097087</v>
      </c>
      <c r="G21" s="259">
        <v>769000</v>
      </c>
      <c r="H21" s="264">
        <v>4</v>
      </c>
      <c r="I21" s="265">
        <v>3</v>
      </c>
      <c r="J21" s="205"/>
    </row>
    <row r="22" spans="1:10" ht="15">
      <c r="A22" s="201"/>
      <c r="B22" s="259" t="s">
        <v>30</v>
      </c>
      <c r="C22" s="259" t="s">
        <v>57</v>
      </c>
      <c r="D22" s="213">
        <v>428</v>
      </c>
      <c r="E22" s="212">
        <v>232844513</v>
      </c>
      <c r="F22" s="259">
        <f t="shared" si="0"/>
        <v>544029.2359813084</v>
      </c>
      <c r="G22" s="259">
        <v>439900</v>
      </c>
      <c r="H22" s="264">
        <v>13</v>
      </c>
      <c r="I22" s="265">
        <v>13</v>
      </c>
      <c r="J22" s="205"/>
    </row>
    <row r="23" spans="1:10" ht="15">
      <c r="A23" s="201"/>
      <c r="B23" s="259" t="s">
        <v>31</v>
      </c>
      <c r="C23" s="259" t="s">
        <v>56</v>
      </c>
      <c r="D23" s="213">
        <v>7</v>
      </c>
      <c r="E23" s="212">
        <v>2843502</v>
      </c>
      <c r="F23" s="259">
        <f t="shared" si="0"/>
        <v>406214.5714285714</v>
      </c>
      <c r="G23" s="259">
        <v>430000</v>
      </c>
      <c r="H23" s="264">
        <v>16</v>
      </c>
      <c r="I23" s="265">
        <v>14</v>
      </c>
      <c r="J23" s="205"/>
    </row>
    <row r="24" spans="1:10" ht="15">
      <c r="A24" s="201"/>
      <c r="B24" s="259" t="s">
        <v>32</v>
      </c>
      <c r="C24" s="259" t="s">
        <v>55</v>
      </c>
      <c r="D24" s="213">
        <v>13</v>
      </c>
      <c r="E24" s="212">
        <v>3847644</v>
      </c>
      <c r="F24" s="259">
        <f t="shared" si="0"/>
        <v>295972.6153846154</v>
      </c>
      <c r="G24" s="259">
        <v>290101</v>
      </c>
      <c r="H24" s="264">
        <v>20</v>
      </c>
      <c r="I24" s="265">
        <v>20</v>
      </c>
      <c r="J24" s="205"/>
    </row>
    <row r="25" spans="1:10" ht="15">
      <c r="A25" s="201"/>
      <c r="B25" s="259" t="s">
        <v>33</v>
      </c>
      <c r="C25" s="259" t="s">
        <v>57</v>
      </c>
      <c r="D25" s="213">
        <v>86</v>
      </c>
      <c r="E25" s="212">
        <v>57947102</v>
      </c>
      <c r="F25" s="259">
        <f t="shared" si="0"/>
        <v>673803.5116279069</v>
      </c>
      <c r="G25" s="259">
        <v>612500</v>
      </c>
      <c r="H25" s="264">
        <v>9</v>
      </c>
      <c r="I25" s="265">
        <v>8</v>
      </c>
      <c r="J25" s="205"/>
    </row>
    <row r="26" spans="1:10" ht="15">
      <c r="A26" s="201"/>
      <c r="B26" s="259" t="s">
        <v>34</v>
      </c>
      <c r="C26" s="259" t="s">
        <v>56</v>
      </c>
      <c r="D26" s="213">
        <v>23</v>
      </c>
      <c r="E26" s="212">
        <v>9862551</v>
      </c>
      <c r="F26" s="259">
        <f t="shared" si="0"/>
        <v>428806.5652173913</v>
      </c>
      <c r="G26" s="259">
        <v>445000</v>
      </c>
      <c r="H26" s="264">
        <v>14</v>
      </c>
      <c r="I26" s="265">
        <v>12</v>
      </c>
      <c r="J26" s="205"/>
    </row>
    <row r="27" spans="1:10" ht="15">
      <c r="A27" s="201"/>
      <c r="B27" s="259" t="s">
        <v>35</v>
      </c>
      <c r="C27" s="259" t="s">
        <v>56</v>
      </c>
      <c r="D27" s="213">
        <v>78</v>
      </c>
      <c r="E27" s="212">
        <v>59065860</v>
      </c>
      <c r="F27" s="259">
        <f t="shared" si="0"/>
        <v>757254.6153846154</v>
      </c>
      <c r="G27" s="259">
        <v>672500</v>
      </c>
      <c r="H27" s="264">
        <v>6</v>
      </c>
      <c r="I27" s="265">
        <v>6</v>
      </c>
      <c r="J27" s="205"/>
    </row>
    <row r="28" spans="1:10" ht="15">
      <c r="A28" s="201"/>
      <c r="B28" s="259" t="s">
        <v>36</v>
      </c>
      <c r="C28" s="259" t="s">
        <v>56</v>
      </c>
      <c r="D28" s="213">
        <v>28</v>
      </c>
      <c r="E28" s="212">
        <v>8768106</v>
      </c>
      <c r="F28" s="259">
        <f t="shared" si="0"/>
        <v>313146.64285714284</v>
      </c>
      <c r="G28" s="259">
        <v>387400</v>
      </c>
      <c r="H28" s="264">
        <v>19</v>
      </c>
      <c r="I28" s="265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59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2240</v>
      </c>
      <c r="E30" s="266">
        <f>SUM(E8:E28)</f>
        <v>1524550583</v>
      </c>
      <c r="F30" s="266">
        <f>E30/D30</f>
        <v>680602.9388392858</v>
      </c>
      <c r="G30" s="266">
        <v>551337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9.8515625" style="0" customWidth="1"/>
    <col min="4" max="4" width="14.00390625" style="0" customWidth="1"/>
    <col min="5" max="5" width="14.28125" style="0" customWidth="1"/>
    <col min="6" max="6" width="17.00390625" style="0" customWidth="1"/>
    <col min="7" max="7" width="13.8515625" style="0" customWidth="1"/>
    <col min="8" max="8" width="14.140625" style="0" customWidth="1"/>
    <col min="9" max="9" width="15.7109375" style="0" customWidth="1"/>
    <col min="10" max="10" width="2.7109375" style="0" customWidth="1"/>
  </cols>
  <sheetData>
    <row r="1" ht="16.5" thickBot="1">
      <c r="B1" s="68" t="s">
        <v>47</v>
      </c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79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79</v>
      </c>
      <c r="E8" s="210">
        <v>45203429</v>
      </c>
      <c r="F8" s="261">
        <f aca="true" t="shared" si="0" ref="F8:F28">E8/D8</f>
        <v>572195.3037974683</v>
      </c>
      <c r="G8" s="258">
        <v>350000</v>
      </c>
      <c r="H8" s="262">
        <v>13</v>
      </c>
      <c r="I8" s="263">
        <v>16</v>
      </c>
      <c r="J8" s="285"/>
    </row>
    <row r="9" spans="1:10" ht="15">
      <c r="A9" s="201"/>
      <c r="B9" s="259" t="s">
        <v>15</v>
      </c>
      <c r="C9" s="259" t="s">
        <v>56</v>
      </c>
      <c r="D9" s="212">
        <v>213</v>
      </c>
      <c r="E9" s="212">
        <v>213366580</v>
      </c>
      <c r="F9" s="259">
        <f t="shared" si="0"/>
        <v>1001721.0328638498</v>
      </c>
      <c r="G9" s="259">
        <v>860000</v>
      </c>
      <c r="H9" s="264">
        <v>1</v>
      </c>
      <c r="I9" s="265">
        <v>2</v>
      </c>
      <c r="J9" s="205"/>
    </row>
    <row r="10" spans="1:10" ht="15">
      <c r="A10" s="201"/>
      <c r="B10" s="259" t="s">
        <v>17</v>
      </c>
      <c r="C10" s="259" t="s">
        <v>55</v>
      </c>
      <c r="D10" s="212">
        <v>109</v>
      </c>
      <c r="E10" s="212">
        <v>41146880</v>
      </c>
      <c r="F10" s="259">
        <f t="shared" si="0"/>
        <v>377494.31192660553</v>
      </c>
      <c r="G10" s="259">
        <v>362229</v>
      </c>
      <c r="H10" s="264">
        <v>16</v>
      </c>
      <c r="I10" s="265">
        <v>15</v>
      </c>
      <c r="J10" s="205"/>
    </row>
    <row r="11" spans="1:10" ht="15">
      <c r="A11" s="201"/>
      <c r="B11" s="259" t="s">
        <v>18</v>
      </c>
      <c r="C11" s="259" t="s">
        <v>55</v>
      </c>
      <c r="D11" s="212">
        <v>43</v>
      </c>
      <c r="E11" s="212">
        <v>16317300</v>
      </c>
      <c r="F11" s="259">
        <f t="shared" si="0"/>
        <v>379472.0930232558</v>
      </c>
      <c r="G11" s="259">
        <v>330620</v>
      </c>
      <c r="H11" s="264">
        <v>15</v>
      </c>
      <c r="I11" s="265">
        <v>17</v>
      </c>
      <c r="J11" s="205"/>
    </row>
    <row r="12" spans="1:10" ht="15">
      <c r="A12" s="201"/>
      <c r="B12" s="259" t="s">
        <v>19</v>
      </c>
      <c r="C12" s="259" t="s">
        <v>55</v>
      </c>
      <c r="D12" s="212">
        <v>142</v>
      </c>
      <c r="E12" s="212">
        <v>96738467</v>
      </c>
      <c r="F12" s="259">
        <f t="shared" si="0"/>
        <v>681256.809859155</v>
      </c>
      <c r="G12" s="259">
        <v>556125</v>
      </c>
      <c r="H12" s="264">
        <v>9</v>
      </c>
      <c r="I12" s="265">
        <v>10</v>
      </c>
      <c r="J12" s="205"/>
    </row>
    <row r="13" spans="1:10" ht="15">
      <c r="A13" s="201"/>
      <c r="B13" s="259" t="s">
        <v>20</v>
      </c>
      <c r="C13" s="259" t="s">
        <v>55</v>
      </c>
      <c r="D13" s="212">
        <v>8</v>
      </c>
      <c r="E13" s="212">
        <v>1798440</v>
      </c>
      <c r="F13" s="259">
        <f t="shared" si="0"/>
        <v>224805</v>
      </c>
      <c r="G13" s="259">
        <v>221632.5</v>
      </c>
      <c r="H13" s="264">
        <v>21</v>
      </c>
      <c r="I13" s="265">
        <v>20</v>
      </c>
      <c r="J13" s="205"/>
    </row>
    <row r="14" spans="1:10" ht="15">
      <c r="A14" s="201"/>
      <c r="B14" s="259" t="s">
        <v>21</v>
      </c>
      <c r="C14" s="259" t="s">
        <v>56</v>
      </c>
      <c r="D14" s="212">
        <v>87</v>
      </c>
      <c r="E14" s="212">
        <v>62802359</v>
      </c>
      <c r="F14" s="259">
        <f t="shared" si="0"/>
        <v>721866.1954022988</v>
      </c>
      <c r="G14" s="259">
        <v>580000</v>
      </c>
      <c r="H14" s="264">
        <v>8</v>
      </c>
      <c r="I14" s="265">
        <v>7</v>
      </c>
      <c r="J14" s="205"/>
    </row>
    <row r="15" spans="1:10" ht="15">
      <c r="A15" s="201"/>
      <c r="B15" s="259" t="s">
        <v>22</v>
      </c>
      <c r="C15" s="259" t="s">
        <v>55</v>
      </c>
      <c r="D15" s="212">
        <v>106</v>
      </c>
      <c r="E15" s="212">
        <v>35207915</v>
      </c>
      <c r="F15" s="259">
        <f t="shared" si="0"/>
        <v>332150.141509434</v>
      </c>
      <c r="G15" s="259">
        <v>303695</v>
      </c>
      <c r="H15" s="264">
        <v>18</v>
      </c>
      <c r="I15" s="265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180</v>
      </c>
      <c r="E16" s="212">
        <v>170439164</v>
      </c>
      <c r="F16" s="259">
        <f t="shared" si="0"/>
        <v>946884.2444444444</v>
      </c>
      <c r="G16" s="259">
        <v>882000</v>
      </c>
      <c r="H16" s="264">
        <v>2</v>
      </c>
      <c r="I16" s="265">
        <v>1</v>
      </c>
      <c r="J16" s="205"/>
    </row>
    <row r="17" spans="1:10" ht="15">
      <c r="A17" s="201"/>
      <c r="B17" s="259" t="s">
        <v>24</v>
      </c>
      <c r="C17" s="259" t="s">
        <v>57</v>
      </c>
      <c r="D17" s="212">
        <v>31</v>
      </c>
      <c r="E17" s="212">
        <v>18030415</v>
      </c>
      <c r="F17" s="259">
        <f t="shared" si="0"/>
        <v>581626.2903225806</v>
      </c>
      <c r="G17" s="259">
        <v>567620</v>
      </c>
      <c r="H17" s="264">
        <v>12</v>
      </c>
      <c r="I17" s="265">
        <v>8</v>
      </c>
      <c r="J17" s="205"/>
    </row>
    <row r="18" spans="1:10" ht="15">
      <c r="A18" s="201"/>
      <c r="B18" s="259" t="s">
        <v>26</v>
      </c>
      <c r="C18" s="259" t="s">
        <v>57</v>
      </c>
      <c r="D18" s="212">
        <v>59</v>
      </c>
      <c r="E18" s="212">
        <v>48336797</v>
      </c>
      <c r="F18" s="259">
        <f t="shared" si="0"/>
        <v>819267.7457627119</v>
      </c>
      <c r="G18" s="259">
        <v>733148</v>
      </c>
      <c r="H18" s="264">
        <v>4</v>
      </c>
      <c r="I18" s="265">
        <v>4</v>
      </c>
      <c r="J18" s="205"/>
    </row>
    <row r="19" spans="1:10" ht="15">
      <c r="A19" s="201"/>
      <c r="B19" s="259" t="s">
        <v>27</v>
      </c>
      <c r="C19" s="259" t="s">
        <v>57</v>
      </c>
      <c r="D19" s="212">
        <v>176</v>
      </c>
      <c r="E19" s="212">
        <v>103030179</v>
      </c>
      <c r="F19" s="259">
        <f t="shared" si="0"/>
        <v>585398.7443181818</v>
      </c>
      <c r="G19" s="259">
        <v>567495</v>
      </c>
      <c r="H19" s="264">
        <v>11</v>
      </c>
      <c r="I19" s="265">
        <v>9</v>
      </c>
      <c r="J19" s="205"/>
    </row>
    <row r="20" spans="1:10" ht="15">
      <c r="A20" s="201"/>
      <c r="B20" s="259" t="s">
        <v>28</v>
      </c>
      <c r="C20" s="259" t="s">
        <v>57</v>
      </c>
      <c r="D20" s="212">
        <v>209</v>
      </c>
      <c r="E20" s="212">
        <v>192827204</v>
      </c>
      <c r="F20" s="259">
        <f t="shared" si="0"/>
        <v>922618.2009569379</v>
      </c>
      <c r="G20" s="259">
        <v>773196</v>
      </c>
      <c r="H20" s="264">
        <v>3</v>
      </c>
      <c r="I20" s="265">
        <v>3</v>
      </c>
      <c r="J20" s="205"/>
    </row>
    <row r="21" spans="1:10" ht="15">
      <c r="A21" s="201"/>
      <c r="B21" s="259" t="s">
        <v>29</v>
      </c>
      <c r="C21" s="259" t="s">
        <v>56</v>
      </c>
      <c r="D21" s="212">
        <v>108</v>
      </c>
      <c r="E21" s="212">
        <v>87231349</v>
      </c>
      <c r="F21" s="259">
        <f t="shared" si="0"/>
        <v>807697.675925926</v>
      </c>
      <c r="G21" s="259">
        <v>690000</v>
      </c>
      <c r="H21" s="264">
        <v>5</v>
      </c>
      <c r="I21" s="265">
        <v>6</v>
      </c>
      <c r="J21" s="205"/>
    </row>
    <row r="22" spans="1:10" ht="15">
      <c r="A22" s="201"/>
      <c r="B22" s="259" t="s">
        <v>30</v>
      </c>
      <c r="C22" s="259" t="s">
        <v>57</v>
      </c>
      <c r="D22" s="212">
        <v>432</v>
      </c>
      <c r="E22" s="212">
        <v>261949149</v>
      </c>
      <c r="F22" s="259">
        <f t="shared" si="0"/>
        <v>606363.7708333334</v>
      </c>
      <c r="G22" s="259">
        <v>471929</v>
      </c>
      <c r="H22" s="264">
        <v>10</v>
      </c>
      <c r="I22" s="265">
        <v>12</v>
      </c>
      <c r="J22" s="205"/>
    </row>
    <row r="23" spans="1:10" ht="15">
      <c r="A23" s="201"/>
      <c r="B23" s="259" t="s">
        <v>31</v>
      </c>
      <c r="C23" s="259" t="s">
        <v>56</v>
      </c>
      <c r="D23" s="212">
        <v>8</v>
      </c>
      <c r="E23" s="212">
        <v>2054500</v>
      </c>
      <c r="F23" s="259">
        <f t="shared" si="0"/>
        <v>256812.5</v>
      </c>
      <c r="G23" s="259">
        <v>184250</v>
      </c>
      <c r="H23" s="264">
        <v>20</v>
      </c>
      <c r="I23" s="265">
        <v>21</v>
      </c>
      <c r="J23" s="205"/>
    </row>
    <row r="24" spans="1:10" ht="15">
      <c r="A24" s="201"/>
      <c r="B24" s="259" t="s">
        <v>32</v>
      </c>
      <c r="C24" s="259" t="s">
        <v>55</v>
      </c>
      <c r="D24" s="212">
        <v>10</v>
      </c>
      <c r="E24" s="212">
        <v>3012679</v>
      </c>
      <c r="F24" s="259">
        <f t="shared" si="0"/>
        <v>301267.9</v>
      </c>
      <c r="G24" s="259">
        <v>327703.5</v>
      </c>
      <c r="H24" s="264">
        <v>19</v>
      </c>
      <c r="I24" s="265">
        <v>18</v>
      </c>
      <c r="J24" s="205"/>
    </row>
    <row r="25" spans="1:10" ht="15">
      <c r="A25" s="201"/>
      <c r="B25" s="259" t="s">
        <v>33</v>
      </c>
      <c r="C25" s="259" t="s">
        <v>57</v>
      </c>
      <c r="D25" s="212">
        <v>67</v>
      </c>
      <c r="E25" s="212">
        <v>51701905</v>
      </c>
      <c r="F25" s="259">
        <f t="shared" si="0"/>
        <v>771670.223880597</v>
      </c>
      <c r="G25" s="259">
        <v>691290</v>
      </c>
      <c r="H25" s="264">
        <v>6</v>
      </c>
      <c r="I25" s="265">
        <v>5</v>
      </c>
      <c r="J25" s="205"/>
    </row>
    <row r="26" spans="1:10" ht="15">
      <c r="A26" s="201"/>
      <c r="B26" s="259" t="s">
        <v>34</v>
      </c>
      <c r="C26" s="259" t="s">
        <v>56</v>
      </c>
      <c r="D26" s="212">
        <v>27</v>
      </c>
      <c r="E26" s="212">
        <v>12065852</v>
      </c>
      <c r="F26" s="259">
        <f t="shared" si="0"/>
        <v>446883.4074074074</v>
      </c>
      <c r="G26" s="259">
        <v>438000</v>
      </c>
      <c r="H26" s="264">
        <v>14</v>
      </c>
      <c r="I26" s="265">
        <v>13</v>
      </c>
      <c r="J26" s="205"/>
    </row>
    <row r="27" spans="1:10" ht="15">
      <c r="A27" s="201"/>
      <c r="B27" s="259" t="s">
        <v>35</v>
      </c>
      <c r="C27" s="259" t="s">
        <v>56</v>
      </c>
      <c r="D27" s="212">
        <v>80</v>
      </c>
      <c r="E27" s="212">
        <v>57900134</v>
      </c>
      <c r="F27" s="259">
        <f t="shared" si="0"/>
        <v>723751.675</v>
      </c>
      <c r="G27" s="259">
        <v>535500</v>
      </c>
      <c r="H27" s="264">
        <v>7</v>
      </c>
      <c r="I27" s="265">
        <v>11</v>
      </c>
      <c r="J27" s="205"/>
    </row>
    <row r="28" spans="1:10" ht="15">
      <c r="A28" s="201"/>
      <c r="B28" s="259" t="s">
        <v>36</v>
      </c>
      <c r="C28" s="259" t="s">
        <v>56</v>
      </c>
      <c r="D28" s="212">
        <v>41</v>
      </c>
      <c r="E28" s="212">
        <v>14942695</v>
      </c>
      <c r="F28" s="259">
        <f t="shared" si="0"/>
        <v>364455.9756097561</v>
      </c>
      <c r="G28" s="259">
        <v>374900</v>
      </c>
      <c r="H28" s="264">
        <v>17</v>
      </c>
      <c r="I28" s="265">
        <v>14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59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2215</v>
      </c>
      <c r="E30" s="266">
        <f>SUM(E8:E28)</f>
        <v>1536103392</v>
      </c>
      <c r="F30" s="266">
        <f>E30/D30</f>
        <v>693500.4027088037</v>
      </c>
      <c r="G30" s="266">
        <v>555000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2.8515625" style="0" customWidth="1"/>
    <col min="2" max="2" width="15.421875" style="0" customWidth="1"/>
    <col min="3" max="3" width="13.00390625" style="0" customWidth="1"/>
    <col min="4" max="4" width="11.57421875" style="0" customWidth="1"/>
    <col min="5" max="5" width="14.28125" style="0" customWidth="1"/>
    <col min="6" max="6" width="14.57421875" style="0" customWidth="1"/>
    <col min="7" max="7" width="14.421875" style="0" customWidth="1"/>
    <col min="8" max="8" width="12.7109375" style="0" customWidth="1"/>
    <col min="9" max="9" width="12.8515625" style="0" customWidth="1"/>
    <col min="10" max="10" width="3.57421875" style="0" customWidth="1"/>
  </cols>
  <sheetData>
    <row r="1" ht="16.5" thickBot="1">
      <c r="B1" s="68" t="s">
        <v>47</v>
      </c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78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40"/>
      <c r="B8" s="260" t="s">
        <v>13</v>
      </c>
      <c r="C8" s="260" t="s">
        <v>55</v>
      </c>
      <c r="D8" s="208">
        <v>82</v>
      </c>
      <c r="E8" s="210">
        <v>47800006</v>
      </c>
      <c r="F8" s="210">
        <f aca="true" t="shared" si="0" ref="F8:F28">E8/D8</f>
        <v>582926.9024390244</v>
      </c>
      <c r="G8" s="210">
        <v>350000</v>
      </c>
      <c r="H8" s="255">
        <v>11</v>
      </c>
      <c r="I8" s="256">
        <v>16</v>
      </c>
      <c r="J8" s="242"/>
    </row>
    <row r="9" spans="1:10" ht="15">
      <c r="A9" s="201"/>
      <c r="B9" s="259" t="s">
        <v>15</v>
      </c>
      <c r="C9" s="259" t="s">
        <v>56</v>
      </c>
      <c r="D9" s="212">
        <v>197</v>
      </c>
      <c r="E9" s="212">
        <v>187310528</v>
      </c>
      <c r="F9" s="212">
        <f t="shared" si="0"/>
        <v>950814.8629441625</v>
      </c>
      <c r="G9" s="212">
        <v>810000</v>
      </c>
      <c r="H9" s="257">
        <v>2</v>
      </c>
      <c r="I9" s="244">
        <v>2</v>
      </c>
      <c r="J9" s="205"/>
    </row>
    <row r="10" spans="1:10" ht="15">
      <c r="A10" s="201"/>
      <c r="B10" s="259" t="s">
        <v>17</v>
      </c>
      <c r="C10" s="259" t="s">
        <v>55</v>
      </c>
      <c r="D10" s="212">
        <v>111</v>
      </c>
      <c r="E10" s="212">
        <v>51449008</v>
      </c>
      <c r="F10" s="212">
        <f t="shared" si="0"/>
        <v>463504.57657657657</v>
      </c>
      <c r="G10" s="212">
        <v>345025</v>
      </c>
      <c r="H10" s="257">
        <v>14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70</v>
      </c>
      <c r="E11" s="212">
        <v>26708038</v>
      </c>
      <c r="F11" s="212">
        <f t="shared" si="0"/>
        <v>381543.4</v>
      </c>
      <c r="G11" s="212">
        <v>340205</v>
      </c>
      <c r="H11" s="257">
        <v>18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2">
        <v>119</v>
      </c>
      <c r="E12" s="212">
        <v>118295894</v>
      </c>
      <c r="F12" s="212">
        <f t="shared" si="0"/>
        <v>994083.1428571428</v>
      </c>
      <c r="G12" s="212">
        <v>700000</v>
      </c>
      <c r="H12" s="257">
        <v>1</v>
      </c>
      <c r="I12" s="244">
        <v>3</v>
      </c>
      <c r="J12" s="205"/>
    </row>
    <row r="13" spans="1:10" ht="15">
      <c r="A13" s="201"/>
      <c r="B13" s="259" t="s">
        <v>20</v>
      </c>
      <c r="C13" s="259" t="s">
        <v>55</v>
      </c>
      <c r="D13" s="212">
        <v>8</v>
      </c>
      <c r="E13" s="212">
        <v>2092448</v>
      </c>
      <c r="F13" s="212">
        <f t="shared" si="0"/>
        <v>261556</v>
      </c>
      <c r="G13" s="212">
        <v>229750</v>
      </c>
      <c r="H13" s="257">
        <v>21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140</v>
      </c>
      <c r="E14" s="212">
        <v>92750363</v>
      </c>
      <c r="F14" s="212">
        <f t="shared" si="0"/>
        <v>662502.5928571429</v>
      </c>
      <c r="G14" s="212">
        <v>590802.5</v>
      </c>
      <c r="H14" s="257">
        <v>7</v>
      </c>
      <c r="I14" s="244">
        <v>8</v>
      </c>
      <c r="J14" s="205"/>
    </row>
    <row r="15" spans="1:10" ht="15">
      <c r="A15" s="201"/>
      <c r="B15" s="259" t="s">
        <v>22</v>
      </c>
      <c r="C15" s="259" t="s">
        <v>55</v>
      </c>
      <c r="D15" s="212">
        <v>95</v>
      </c>
      <c r="E15" s="212">
        <v>32556378</v>
      </c>
      <c r="F15" s="212">
        <f t="shared" si="0"/>
        <v>342698.7157894737</v>
      </c>
      <c r="G15" s="212">
        <v>323750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140</v>
      </c>
      <c r="E16" s="212">
        <v>127671478</v>
      </c>
      <c r="F16" s="212">
        <f t="shared" si="0"/>
        <v>911939.1285714286</v>
      </c>
      <c r="G16" s="212">
        <v>828750</v>
      </c>
      <c r="H16" s="257">
        <v>3</v>
      </c>
      <c r="I16" s="244">
        <v>1</v>
      </c>
      <c r="J16" s="205"/>
    </row>
    <row r="17" spans="1:10" ht="15">
      <c r="A17" s="201"/>
      <c r="B17" s="259" t="s">
        <v>24</v>
      </c>
      <c r="C17" s="259" t="s">
        <v>57</v>
      </c>
      <c r="D17" s="212">
        <v>36</v>
      </c>
      <c r="E17" s="212">
        <v>22202721</v>
      </c>
      <c r="F17" s="212">
        <f t="shared" si="0"/>
        <v>616742.25</v>
      </c>
      <c r="G17" s="212">
        <v>536196.5</v>
      </c>
      <c r="H17" s="257">
        <v>10</v>
      </c>
      <c r="I17" s="244">
        <v>11</v>
      </c>
      <c r="J17" s="205"/>
    </row>
    <row r="18" spans="1:10" ht="15">
      <c r="A18" s="201"/>
      <c r="B18" s="259" t="s">
        <v>26</v>
      </c>
      <c r="C18" s="259" t="s">
        <v>57</v>
      </c>
      <c r="D18" s="212">
        <v>48</v>
      </c>
      <c r="E18" s="212">
        <v>30834318</v>
      </c>
      <c r="F18" s="212">
        <f t="shared" si="0"/>
        <v>642381.625</v>
      </c>
      <c r="G18" s="212">
        <v>603687</v>
      </c>
      <c r="H18" s="257">
        <v>9</v>
      </c>
      <c r="I18" s="244">
        <v>7</v>
      </c>
      <c r="J18" s="205"/>
    </row>
    <row r="19" spans="1:10" ht="15">
      <c r="A19" s="201"/>
      <c r="B19" s="259" t="s">
        <v>27</v>
      </c>
      <c r="C19" s="259" t="s">
        <v>57</v>
      </c>
      <c r="D19" s="212">
        <v>219</v>
      </c>
      <c r="E19" s="212">
        <v>123332654</v>
      </c>
      <c r="F19" s="212">
        <f t="shared" si="0"/>
        <v>563162.803652968</v>
      </c>
      <c r="G19" s="212">
        <v>548446</v>
      </c>
      <c r="H19" s="257">
        <v>12</v>
      </c>
      <c r="I19" s="244">
        <v>10</v>
      </c>
      <c r="J19" s="205"/>
    </row>
    <row r="20" spans="1:10" ht="15">
      <c r="A20" s="201"/>
      <c r="B20" s="259" t="s">
        <v>28</v>
      </c>
      <c r="C20" s="259" t="s">
        <v>57</v>
      </c>
      <c r="D20" s="212">
        <v>172</v>
      </c>
      <c r="E20" s="212">
        <v>140317229</v>
      </c>
      <c r="F20" s="212">
        <f t="shared" si="0"/>
        <v>815797.8430232558</v>
      </c>
      <c r="G20" s="212">
        <v>698328</v>
      </c>
      <c r="H20" s="257">
        <v>5</v>
      </c>
      <c r="I20" s="244">
        <v>4</v>
      </c>
      <c r="J20" s="205"/>
    </row>
    <row r="21" spans="1:10" ht="15">
      <c r="A21" s="201"/>
      <c r="B21" s="259" t="s">
        <v>29</v>
      </c>
      <c r="C21" s="259" t="s">
        <v>56</v>
      </c>
      <c r="D21" s="212">
        <v>93</v>
      </c>
      <c r="E21" s="212">
        <v>77899125</v>
      </c>
      <c r="F21" s="212">
        <f t="shared" si="0"/>
        <v>837625</v>
      </c>
      <c r="G21" s="212">
        <v>680000</v>
      </c>
      <c r="H21" s="257">
        <v>4</v>
      </c>
      <c r="I21" s="244">
        <v>5</v>
      </c>
      <c r="J21" s="205"/>
    </row>
    <row r="22" spans="1:10" ht="15">
      <c r="A22" s="201"/>
      <c r="B22" s="259" t="s">
        <v>30</v>
      </c>
      <c r="C22" s="259" t="s">
        <v>57</v>
      </c>
      <c r="D22" s="212">
        <v>368</v>
      </c>
      <c r="E22" s="212">
        <v>185370545</v>
      </c>
      <c r="F22" s="212">
        <f t="shared" si="0"/>
        <v>503724.3070652174</v>
      </c>
      <c r="G22" s="212">
        <v>461872.5</v>
      </c>
      <c r="H22" s="257">
        <v>13</v>
      </c>
      <c r="I22" s="244">
        <v>12</v>
      </c>
      <c r="J22" s="205"/>
    </row>
    <row r="23" spans="1:10" ht="15">
      <c r="A23" s="201"/>
      <c r="B23" s="259" t="s">
        <v>31</v>
      </c>
      <c r="C23" s="259" t="s">
        <v>56</v>
      </c>
      <c r="D23" s="212">
        <v>24</v>
      </c>
      <c r="E23" s="212">
        <v>11061375</v>
      </c>
      <c r="F23" s="212">
        <f t="shared" si="0"/>
        <v>460890.625</v>
      </c>
      <c r="G23" s="212">
        <v>452400</v>
      </c>
      <c r="H23" s="257">
        <v>15</v>
      </c>
      <c r="I23" s="244">
        <v>13</v>
      </c>
      <c r="J23" s="205"/>
    </row>
    <row r="24" spans="1:10" ht="15">
      <c r="A24" s="201"/>
      <c r="B24" s="259" t="s">
        <v>32</v>
      </c>
      <c r="C24" s="259" t="s">
        <v>55</v>
      </c>
      <c r="D24" s="212">
        <v>11</v>
      </c>
      <c r="E24" s="212">
        <v>3083777</v>
      </c>
      <c r="F24" s="212">
        <f t="shared" si="0"/>
        <v>280343.36363636365</v>
      </c>
      <c r="G24" s="212">
        <v>297260</v>
      </c>
      <c r="H24" s="257">
        <v>20</v>
      </c>
      <c r="I24" s="244">
        <v>20</v>
      </c>
      <c r="J24" s="205"/>
    </row>
    <row r="25" spans="1:10" ht="15">
      <c r="A25" s="201"/>
      <c r="B25" s="259" t="s">
        <v>33</v>
      </c>
      <c r="C25" s="259" t="s">
        <v>57</v>
      </c>
      <c r="D25" s="212">
        <v>102</v>
      </c>
      <c r="E25" s="212">
        <v>68589602</v>
      </c>
      <c r="F25" s="212">
        <f t="shared" si="0"/>
        <v>672447.0784313725</v>
      </c>
      <c r="G25" s="212">
        <v>658969.5</v>
      </c>
      <c r="H25" s="257">
        <v>6</v>
      </c>
      <c r="I25" s="244">
        <v>6</v>
      </c>
      <c r="J25" s="205"/>
    </row>
    <row r="26" spans="1:10" ht="15">
      <c r="A26" s="201"/>
      <c r="B26" s="259" t="s">
        <v>34</v>
      </c>
      <c r="C26" s="259" t="s">
        <v>56</v>
      </c>
      <c r="D26" s="212">
        <v>24</v>
      </c>
      <c r="E26" s="212">
        <v>10384018</v>
      </c>
      <c r="F26" s="212">
        <f t="shared" si="0"/>
        <v>432667.4166666667</v>
      </c>
      <c r="G26" s="212">
        <v>419537.5</v>
      </c>
      <c r="H26" s="257">
        <v>16</v>
      </c>
      <c r="I26" s="244">
        <v>14</v>
      </c>
      <c r="J26" s="205"/>
    </row>
    <row r="27" spans="1:10" ht="15">
      <c r="A27" s="201"/>
      <c r="B27" s="259" t="s">
        <v>35</v>
      </c>
      <c r="C27" s="259" t="s">
        <v>56</v>
      </c>
      <c r="D27" s="212">
        <v>56</v>
      </c>
      <c r="E27" s="212">
        <v>36097710</v>
      </c>
      <c r="F27" s="212">
        <f t="shared" si="0"/>
        <v>644601.9642857143</v>
      </c>
      <c r="G27" s="212">
        <v>555000</v>
      </c>
      <c r="H27" s="257">
        <v>8</v>
      </c>
      <c r="I27" s="244">
        <v>9</v>
      </c>
      <c r="J27" s="205"/>
    </row>
    <row r="28" spans="1:10" ht="15">
      <c r="A28" s="201"/>
      <c r="B28" s="259" t="s">
        <v>36</v>
      </c>
      <c r="C28" s="259" t="s">
        <v>56</v>
      </c>
      <c r="D28" s="212">
        <v>21</v>
      </c>
      <c r="E28" s="212">
        <v>8267669</v>
      </c>
      <c r="F28" s="212">
        <f t="shared" si="0"/>
        <v>393698.5238095238</v>
      </c>
      <c r="G28" s="212">
        <v>384900</v>
      </c>
      <c r="H28" s="257">
        <v>17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2136</v>
      </c>
      <c r="E30" s="266">
        <f>SUM(E8:E28)</f>
        <v>1404074884</v>
      </c>
      <c r="F30" s="219">
        <f>E30/D30</f>
        <v>657338.4288389513</v>
      </c>
      <c r="G30" s="266">
        <v>539993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2.8515625" style="0" customWidth="1"/>
    <col min="2" max="2" width="16.8515625" style="0" customWidth="1"/>
    <col min="4" max="4" width="16.7109375" style="0" customWidth="1"/>
    <col min="5" max="5" width="14.00390625" style="0" customWidth="1"/>
    <col min="6" max="6" width="14.8515625" style="0" customWidth="1"/>
    <col min="7" max="7" width="14.421875" style="0" customWidth="1"/>
    <col min="8" max="8" width="14.140625" style="0" customWidth="1"/>
    <col min="9" max="9" width="14.71093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83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9">
        <v>66</v>
      </c>
      <c r="E8" s="210">
        <v>33207999</v>
      </c>
      <c r="F8" s="210">
        <f>E8/D8</f>
        <v>503151.5</v>
      </c>
      <c r="G8" s="258">
        <v>317132.5</v>
      </c>
      <c r="H8" s="255">
        <v>13</v>
      </c>
      <c r="I8" s="256">
        <v>17</v>
      </c>
      <c r="J8" s="285"/>
    </row>
    <row r="9" spans="1:10" ht="15">
      <c r="A9" s="201"/>
      <c r="B9" s="259" t="s">
        <v>15</v>
      </c>
      <c r="C9" s="259" t="s">
        <v>56</v>
      </c>
      <c r="D9" s="213">
        <v>173</v>
      </c>
      <c r="E9" s="212">
        <v>158616378</v>
      </c>
      <c r="F9" s="259">
        <f>E9/D9</f>
        <v>916857.676300578</v>
      </c>
      <c r="G9" s="259">
        <v>790000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3">
        <v>73</v>
      </c>
      <c r="E10" s="212">
        <v>27089832</v>
      </c>
      <c r="F10" s="259">
        <f aca="true" t="shared" si="0" ref="F10:F28">E10/D10</f>
        <v>371093.58904109587</v>
      </c>
      <c r="G10" s="259">
        <v>355500</v>
      </c>
      <c r="H10" s="257">
        <v>17</v>
      </c>
      <c r="I10" s="244">
        <v>16</v>
      </c>
      <c r="J10" s="205"/>
    </row>
    <row r="11" spans="1:10" ht="15">
      <c r="A11" s="201"/>
      <c r="B11" s="259" t="s">
        <v>18</v>
      </c>
      <c r="C11" s="259" t="s">
        <v>55</v>
      </c>
      <c r="D11" s="213">
        <v>50</v>
      </c>
      <c r="E11" s="212">
        <v>17736956</v>
      </c>
      <c r="F11" s="259">
        <f t="shared" si="0"/>
        <v>354739.12</v>
      </c>
      <c r="G11" s="259">
        <v>301000</v>
      </c>
      <c r="H11" s="257">
        <v>18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3">
        <v>107</v>
      </c>
      <c r="E12" s="212">
        <v>90737323</v>
      </c>
      <c r="F12" s="259">
        <f t="shared" si="0"/>
        <v>848012.3644859813</v>
      </c>
      <c r="G12" s="259">
        <v>693000</v>
      </c>
      <c r="H12" s="257">
        <v>3</v>
      </c>
      <c r="I12" s="244">
        <v>4</v>
      </c>
      <c r="J12" s="205"/>
    </row>
    <row r="13" spans="1:10" ht="15">
      <c r="A13" s="201"/>
      <c r="B13" s="259" t="s">
        <v>20</v>
      </c>
      <c r="C13" s="259" t="s">
        <v>55</v>
      </c>
      <c r="D13" s="213">
        <v>12</v>
      </c>
      <c r="E13" s="212">
        <v>2917936</v>
      </c>
      <c r="F13" s="259">
        <f t="shared" si="0"/>
        <v>243161.33333333334</v>
      </c>
      <c r="G13" s="259">
        <v>231750</v>
      </c>
      <c r="H13" s="257">
        <v>20</v>
      </c>
      <c r="I13" s="244">
        <v>20</v>
      </c>
      <c r="J13" s="205"/>
    </row>
    <row r="14" spans="1:10" ht="15">
      <c r="A14" s="201"/>
      <c r="B14" s="259" t="s">
        <v>21</v>
      </c>
      <c r="C14" s="259" t="s">
        <v>56</v>
      </c>
      <c r="D14" s="213">
        <v>103</v>
      </c>
      <c r="E14" s="212">
        <v>62175439</v>
      </c>
      <c r="F14" s="259">
        <f t="shared" si="0"/>
        <v>603645.0388349515</v>
      </c>
      <c r="G14" s="259">
        <v>532000</v>
      </c>
      <c r="H14" s="257">
        <v>9</v>
      </c>
      <c r="I14" s="244">
        <v>10</v>
      </c>
      <c r="J14" s="205"/>
    </row>
    <row r="15" spans="1:10" ht="15">
      <c r="A15" s="201"/>
      <c r="B15" s="259" t="s">
        <v>22</v>
      </c>
      <c r="C15" s="259" t="s">
        <v>55</v>
      </c>
      <c r="D15" s="213">
        <v>86</v>
      </c>
      <c r="E15" s="212">
        <v>26421332</v>
      </c>
      <c r="F15" s="259">
        <f t="shared" si="0"/>
        <v>307224.79069767444</v>
      </c>
      <c r="G15" s="259">
        <v>293586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3">
        <v>270</v>
      </c>
      <c r="E16" s="212">
        <v>237766888</v>
      </c>
      <c r="F16" s="259">
        <f t="shared" si="0"/>
        <v>880618.1037037037</v>
      </c>
      <c r="G16" s="259">
        <v>773060</v>
      </c>
      <c r="H16" s="257">
        <v>2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3">
        <v>29</v>
      </c>
      <c r="E17" s="212">
        <v>16268038</v>
      </c>
      <c r="F17" s="259">
        <f t="shared" si="0"/>
        <v>560966.8275862068</v>
      </c>
      <c r="G17" s="259">
        <v>554351</v>
      </c>
      <c r="H17" s="257">
        <v>11</v>
      </c>
      <c r="I17" s="244">
        <v>8</v>
      </c>
      <c r="J17" s="205"/>
    </row>
    <row r="18" spans="1:10" ht="15">
      <c r="A18" s="201"/>
      <c r="B18" s="259" t="s">
        <v>26</v>
      </c>
      <c r="C18" s="259" t="s">
        <v>57</v>
      </c>
      <c r="D18" s="213">
        <v>27</v>
      </c>
      <c r="E18" s="212">
        <v>17100535</v>
      </c>
      <c r="F18" s="259">
        <f t="shared" si="0"/>
        <v>633353.1481481482</v>
      </c>
      <c r="G18" s="259">
        <v>517083</v>
      </c>
      <c r="H18" s="257">
        <v>8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3">
        <v>156</v>
      </c>
      <c r="E19" s="212">
        <v>92162171</v>
      </c>
      <c r="F19" s="259">
        <f t="shared" si="0"/>
        <v>590783.1474358974</v>
      </c>
      <c r="G19" s="259">
        <v>547805.5</v>
      </c>
      <c r="H19" s="257">
        <v>10</v>
      </c>
      <c r="I19" s="244">
        <v>9</v>
      </c>
      <c r="J19" s="205"/>
    </row>
    <row r="20" spans="1:10" ht="15">
      <c r="A20" s="201"/>
      <c r="B20" s="259" t="s">
        <v>28</v>
      </c>
      <c r="C20" s="259" t="s">
        <v>57</v>
      </c>
      <c r="D20" s="213">
        <v>216</v>
      </c>
      <c r="E20" s="212">
        <v>182230208</v>
      </c>
      <c r="F20" s="259">
        <f t="shared" si="0"/>
        <v>843658.3703703703</v>
      </c>
      <c r="G20" s="259">
        <v>675000</v>
      </c>
      <c r="H20" s="257">
        <v>4</v>
      </c>
      <c r="I20" s="244">
        <v>5</v>
      </c>
      <c r="J20" s="205"/>
    </row>
    <row r="21" spans="1:10" ht="15">
      <c r="A21" s="201"/>
      <c r="B21" s="259" t="s">
        <v>29</v>
      </c>
      <c r="C21" s="259" t="s">
        <v>56</v>
      </c>
      <c r="D21" s="213">
        <v>112</v>
      </c>
      <c r="E21" s="212">
        <v>91606804</v>
      </c>
      <c r="F21" s="259">
        <f t="shared" si="0"/>
        <v>817917.8928571428</v>
      </c>
      <c r="G21" s="259">
        <v>764625</v>
      </c>
      <c r="H21" s="257">
        <v>5</v>
      </c>
      <c r="I21" s="244">
        <v>3</v>
      </c>
      <c r="J21" s="205"/>
    </row>
    <row r="22" spans="1:10" ht="15">
      <c r="A22" s="201"/>
      <c r="B22" s="259" t="s">
        <v>30</v>
      </c>
      <c r="C22" s="259" t="s">
        <v>57</v>
      </c>
      <c r="D22" s="213">
        <v>334</v>
      </c>
      <c r="E22" s="212">
        <v>176500284</v>
      </c>
      <c r="F22" s="259">
        <f t="shared" si="0"/>
        <v>528443.9640718562</v>
      </c>
      <c r="G22" s="259">
        <v>430506.5</v>
      </c>
      <c r="H22" s="257">
        <v>12</v>
      </c>
      <c r="I22" s="244">
        <v>14</v>
      </c>
      <c r="J22" s="205"/>
    </row>
    <row r="23" spans="1:10" ht="15">
      <c r="A23" s="201"/>
      <c r="B23" s="259" t="s">
        <v>31</v>
      </c>
      <c r="C23" s="259" t="s">
        <v>56</v>
      </c>
      <c r="D23" s="213">
        <v>19</v>
      </c>
      <c r="E23" s="212">
        <v>7778210</v>
      </c>
      <c r="F23" s="259">
        <f t="shared" si="0"/>
        <v>409379.4736842105</v>
      </c>
      <c r="G23" s="259">
        <v>447500</v>
      </c>
      <c r="H23" s="257">
        <v>16</v>
      </c>
      <c r="I23" s="244">
        <v>13</v>
      </c>
      <c r="J23" s="205"/>
    </row>
    <row r="24" spans="1:10" ht="15">
      <c r="A24" s="201"/>
      <c r="B24" s="259" t="s">
        <v>32</v>
      </c>
      <c r="C24" s="259" t="s">
        <v>55</v>
      </c>
      <c r="D24" s="213">
        <v>7</v>
      </c>
      <c r="E24" s="212">
        <v>1369670</v>
      </c>
      <c r="F24" s="259">
        <f t="shared" si="0"/>
        <v>195667.14285714287</v>
      </c>
      <c r="G24" s="259">
        <v>203940</v>
      </c>
      <c r="H24" s="257">
        <v>21</v>
      </c>
      <c r="I24" s="244">
        <v>21</v>
      </c>
      <c r="J24" s="205"/>
    </row>
    <row r="25" spans="1:10" ht="15">
      <c r="A25" s="201"/>
      <c r="B25" s="259" t="s">
        <v>33</v>
      </c>
      <c r="C25" s="259" t="s">
        <v>57</v>
      </c>
      <c r="D25" s="213">
        <v>78</v>
      </c>
      <c r="E25" s="212">
        <v>50999642</v>
      </c>
      <c r="F25" s="259">
        <f t="shared" si="0"/>
        <v>653841.5641025641</v>
      </c>
      <c r="G25" s="259">
        <v>630602</v>
      </c>
      <c r="H25" s="257">
        <v>7</v>
      </c>
      <c r="I25" s="244">
        <v>6</v>
      </c>
      <c r="J25" s="205"/>
    </row>
    <row r="26" spans="1:10" ht="15">
      <c r="A26" s="201"/>
      <c r="B26" s="259" t="s">
        <v>34</v>
      </c>
      <c r="C26" s="259" t="s">
        <v>56</v>
      </c>
      <c r="D26" s="213">
        <v>26</v>
      </c>
      <c r="E26" s="212">
        <v>12233052</v>
      </c>
      <c r="F26" s="259">
        <f t="shared" si="0"/>
        <v>470502</v>
      </c>
      <c r="G26" s="259">
        <v>464985</v>
      </c>
      <c r="H26" s="257">
        <v>14</v>
      </c>
      <c r="I26" s="244">
        <v>12</v>
      </c>
      <c r="J26" s="205"/>
    </row>
    <row r="27" spans="1:10" ht="15">
      <c r="A27" s="201"/>
      <c r="B27" s="259" t="s">
        <v>35</v>
      </c>
      <c r="C27" s="259" t="s">
        <v>56</v>
      </c>
      <c r="D27" s="213">
        <v>72</v>
      </c>
      <c r="E27" s="212">
        <v>51681142</v>
      </c>
      <c r="F27" s="259">
        <f t="shared" si="0"/>
        <v>717793.6388888889</v>
      </c>
      <c r="G27" s="259">
        <v>577500</v>
      </c>
      <c r="H27" s="257">
        <v>6</v>
      </c>
      <c r="I27" s="244">
        <v>7</v>
      </c>
      <c r="J27" s="205"/>
    </row>
    <row r="28" spans="1:10" ht="15">
      <c r="A28" s="201"/>
      <c r="B28" s="259" t="s">
        <v>36</v>
      </c>
      <c r="C28" s="259" t="s">
        <v>56</v>
      </c>
      <c r="D28" s="213">
        <v>15</v>
      </c>
      <c r="E28" s="212">
        <v>6581328</v>
      </c>
      <c r="F28" s="259">
        <f t="shared" si="0"/>
        <v>438755.2</v>
      </c>
      <c r="G28" s="259">
        <v>409520</v>
      </c>
      <c r="H28" s="257">
        <v>15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2031</v>
      </c>
      <c r="E30" s="249">
        <f>SUM(E8:E28)</f>
        <v>1363181167</v>
      </c>
      <c r="F30" s="219">
        <f>E30/D30</f>
        <v>671187.1821762678</v>
      </c>
      <c r="G30" s="249">
        <v>560000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2" sqref="A32:IV32"/>
    </sheetView>
  </sheetViews>
  <sheetFormatPr defaultColWidth="9.140625" defaultRowHeight="15"/>
  <cols>
    <col min="1" max="1" width="3.57421875" style="0" customWidth="1"/>
    <col min="2" max="2" width="15.7109375" style="0" customWidth="1"/>
    <col min="4" max="4" width="15.57421875" style="0" customWidth="1"/>
    <col min="5" max="5" width="13.8515625" style="0" bestFit="1" customWidth="1"/>
    <col min="6" max="6" width="12.28125" style="0" customWidth="1"/>
    <col min="7" max="7" width="15.140625" style="0" customWidth="1"/>
    <col min="8" max="8" width="14.140625" style="0" customWidth="1"/>
    <col min="9" max="9" width="8.57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84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98</v>
      </c>
      <c r="E8" s="208">
        <v>52581787</v>
      </c>
      <c r="F8" s="210">
        <f>E8/D8</f>
        <v>536548.8469387755</v>
      </c>
      <c r="G8" s="258">
        <v>349500</v>
      </c>
      <c r="H8" s="255">
        <v>12</v>
      </c>
      <c r="I8" s="256">
        <v>18</v>
      </c>
      <c r="J8" s="285"/>
    </row>
    <row r="9" spans="1:10" ht="15">
      <c r="A9" s="201"/>
      <c r="B9" s="259" t="s">
        <v>15</v>
      </c>
      <c r="C9" s="259" t="s">
        <v>56</v>
      </c>
      <c r="D9" s="212">
        <v>130</v>
      </c>
      <c r="E9" s="212">
        <v>139902310</v>
      </c>
      <c r="F9" s="259">
        <f>E9/D9</f>
        <v>1076171.6153846155</v>
      </c>
      <c r="G9" s="259">
        <v>907500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67</v>
      </c>
      <c r="E10" s="212">
        <v>26749838</v>
      </c>
      <c r="F10" s="259">
        <f aca="true" t="shared" si="0" ref="F10:F28">E10/D10</f>
        <v>399251.3134328358</v>
      </c>
      <c r="G10" s="259">
        <v>363905</v>
      </c>
      <c r="H10" s="257">
        <v>16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67</v>
      </c>
      <c r="E11" s="212">
        <v>26161873</v>
      </c>
      <c r="F11" s="259">
        <f t="shared" si="0"/>
        <v>390475.7164179105</v>
      </c>
      <c r="G11" s="259">
        <v>339770</v>
      </c>
      <c r="H11" s="257">
        <v>18</v>
      </c>
      <c r="I11" s="244">
        <v>19</v>
      </c>
      <c r="J11" s="205"/>
    </row>
    <row r="12" spans="1:10" ht="15">
      <c r="A12" s="201"/>
      <c r="B12" s="259" t="s">
        <v>19</v>
      </c>
      <c r="C12" s="259" t="s">
        <v>55</v>
      </c>
      <c r="D12" s="212">
        <v>187</v>
      </c>
      <c r="E12" s="212">
        <v>149351686</v>
      </c>
      <c r="F12" s="259">
        <f t="shared" si="0"/>
        <v>798672.1176470588</v>
      </c>
      <c r="G12" s="259">
        <v>648000</v>
      </c>
      <c r="H12" s="257">
        <v>5</v>
      </c>
      <c r="I12" s="244">
        <v>6</v>
      </c>
      <c r="J12" s="205"/>
    </row>
    <row r="13" spans="1:10" ht="15">
      <c r="A13" s="201"/>
      <c r="B13" s="259" t="s">
        <v>20</v>
      </c>
      <c r="C13" s="259" t="s">
        <v>55</v>
      </c>
      <c r="D13" s="212">
        <v>13</v>
      </c>
      <c r="E13" s="212">
        <v>4070031</v>
      </c>
      <c r="F13" s="259">
        <f t="shared" si="0"/>
        <v>313079.3076923077</v>
      </c>
      <c r="G13" s="259">
        <v>255000</v>
      </c>
      <c r="H13" s="257">
        <v>20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114</v>
      </c>
      <c r="E14" s="212">
        <v>72213892</v>
      </c>
      <c r="F14" s="259">
        <f t="shared" si="0"/>
        <v>633455.1929824562</v>
      </c>
      <c r="G14" s="259">
        <v>543640</v>
      </c>
      <c r="H14" s="257">
        <v>9</v>
      </c>
      <c r="I14" s="244">
        <v>11</v>
      </c>
      <c r="J14" s="205"/>
    </row>
    <row r="15" spans="1:10" ht="15">
      <c r="A15" s="201"/>
      <c r="B15" s="259" t="s">
        <v>22</v>
      </c>
      <c r="C15" s="259" t="s">
        <v>55</v>
      </c>
      <c r="D15" s="212">
        <v>117</v>
      </c>
      <c r="E15" s="212">
        <v>35758374</v>
      </c>
      <c r="F15" s="259">
        <f t="shared" si="0"/>
        <v>305627.1282051282</v>
      </c>
      <c r="G15" s="259">
        <v>299769</v>
      </c>
      <c r="H15" s="257">
        <v>21</v>
      </c>
      <c r="I15" s="244">
        <v>20</v>
      </c>
      <c r="J15" s="205"/>
    </row>
    <row r="16" spans="1:10" ht="15">
      <c r="A16" s="201"/>
      <c r="B16" s="259" t="s">
        <v>23</v>
      </c>
      <c r="C16" s="259" t="s">
        <v>56</v>
      </c>
      <c r="D16" s="212">
        <v>149</v>
      </c>
      <c r="E16" s="212">
        <v>130515387</v>
      </c>
      <c r="F16" s="259">
        <f t="shared" si="0"/>
        <v>875942.1946308725</v>
      </c>
      <c r="G16" s="259">
        <v>810000</v>
      </c>
      <c r="H16" s="257">
        <v>3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25</v>
      </c>
      <c r="E17" s="212">
        <v>12853452</v>
      </c>
      <c r="F17" s="259">
        <f t="shared" si="0"/>
        <v>514138.08</v>
      </c>
      <c r="G17" s="259">
        <v>553566</v>
      </c>
      <c r="H17" s="257">
        <v>14</v>
      </c>
      <c r="I17" s="244">
        <v>10</v>
      </c>
      <c r="J17" s="205"/>
    </row>
    <row r="18" spans="1:10" ht="15">
      <c r="A18" s="201"/>
      <c r="B18" s="259" t="s">
        <v>26</v>
      </c>
      <c r="C18" s="259" t="s">
        <v>57</v>
      </c>
      <c r="D18" s="212">
        <v>24</v>
      </c>
      <c r="E18" s="212">
        <v>18162820</v>
      </c>
      <c r="F18" s="259">
        <f t="shared" si="0"/>
        <v>756784.1666666666</v>
      </c>
      <c r="G18" s="259">
        <v>585159.5</v>
      </c>
      <c r="H18" s="257">
        <v>6</v>
      </c>
      <c r="I18" s="244">
        <v>8</v>
      </c>
      <c r="J18" s="205"/>
    </row>
    <row r="19" spans="1:10" ht="15">
      <c r="A19" s="201"/>
      <c r="B19" s="259" t="s">
        <v>27</v>
      </c>
      <c r="C19" s="259" t="s">
        <v>57</v>
      </c>
      <c r="D19" s="212">
        <v>150</v>
      </c>
      <c r="E19" s="212">
        <v>91380442</v>
      </c>
      <c r="F19" s="259">
        <f t="shared" si="0"/>
        <v>609202.9466666667</v>
      </c>
      <c r="G19" s="259">
        <v>586879.5</v>
      </c>
      <c r="H19" s="257">
        <v>10</v>
      </c>
      <c r="I19" s="244">
        <v>7</v>
      </c>
      <c r="J19" s="205"/>
    </row>
    <row r="20" spans="1:10" ht="15">
      <c r="A20" s="201"/>
      <c r="B20" s="259" t="s">
        <v>28</v>
      </c>
      <c r="C20" s="259" t="s">
        <v>57</v>
      </c>
      <c r="D20" s="212">
        <v>259</v>
      </c>
      <c r="E20" s="212">
        <v>233987663</v>
      </c>
      <c r="F20" s="259">
        <f t="shared" si="0"/>
        <v>903427.2702702703</v>
      </c>
      <c r="G20" s="1">
        <v>699000</v>
      </c>
      <c r="H20" s="257">
        <v>2</v>
      </c>
      <c r="I20" s="244">
        <v>4</v>
      </c>
      <c r="J20" s="205"/>
    </row>
    <row r="21" spans="1:10" ht="15">
      <c r="A21" s="201"/>
      <c r="B21" s="259" t="s">
        <v>29</v>
      </c>
      <c r="C21" s="259" t="s">
        <v>56</v>
      </c>
      <c r="D21" s="212">
        <v>85</v>
      </c>
      <c r="E21" s="212">
        <v>70174938</v>
      </c>
      <c r="F21" s="259">
        <f t="shared" si="0"/>
        <v>825587.5058823529</v>
      </c>
      <c r="G21" s="259">
        <v>712956</v>
      </c>
      <c r="H21" s="257">
        <v>4</v>
      </c>
      <c r="I21" s="244">
        <v>3</v>
      </c>
      <c r="J21" s="205"/>
    </row>
    <row r="22" spans="1:10" ht="15">
      <c r="A22" s="201"/>
      <c r="B22" s="259" t="s">
        <v>30</v>
      </c>
      <c r="C22" s="259" t="s">
        <v>57</v>
      </c>
      <c r="D22" s="212">
        <v>366</v>
      </c>
      <c r="E22" s="212">
        <v>210854256</v>
      </c>
      <c r="F22" s="259">
        <f t="shared" si="0"/>
        <v>576104.524590164</v>
      </c>
      <c r="G22" s="259">
        <v>452838.5</v>
      </c>
      <c r="H22" s="257">
        <v>11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18</v>
      </c>
      <c r="E23" s="212">
        <v>9549332</v>
      </c>
      <c r="F23" s="259">
        <f t="shared" si="0"/>
        <v>530518.4444444445</v>
      </c>
      <c r="G23" s="259">
        <v>468650</v>
      </c>
      <c r="H23" s="257">
        <v>13</v>
      </c>
      <c r="I23" s="244">
        <v>12</v>
      </c>
      <c r="J23" s="205"/>
    </row>
    <row r="24" spans="1:10" ht="15">
      <c r="A24" s="201"/>
      <c r="B24" s="259" t="s">
        <v>32</v>
      </c>
      <c r="C24" s="259" t="s">
        <v>55</v>
      </c>
      <c r="D24" s="212">
        <v>1</v>
      </c>
      <c r="E24" s="212">
        <v>385000</v>
      </c>
      <c r="F24" s="259">
        <f t="shared" si="0"/>
        <v>385000</v>
      </c>
      <c r="G24" s="259">
        <v>385000</v>
      </c>
      <c r="H24" s="257">
        <v>19</v>
      </c>
      <c r="I24" s="244">
        <v>16</v>
      </c>
      <c r="J24" s="205"/>
    </row>
    <row r="25" spans="1:10" ht="15">
      <c r="A25" s="201"/>
      <c r="B25" s="259" t="s">
        <v>33</v>
      </c>
      <c r="C25" s="259" t="s">
        <v>57</v>
      </c>
      <c r="D25" s="212">
        <v>68</v>
      </c>
      <c r="E25" s="212">
        <v>50321624</v>
      </c>
      <c r="F25" s="259">
        <f t="shared" si="0"/>
        <v>740023.8823529412</v>
      </c>
      <c r="G25" s="259">
        <v>665463</v>
      </c>
      <c r="H25" s="257">
        <v>7</v>
      </c>
      <c r="I25" s="244">
        <v>5</v>
      </c>
      <c r="J25" s="205"/>
    </row>
    <row r="26" spans="1:10" ht="15">
      <c r="A26" s="201"/>
      <c r="B26" s="259" t="s">
        <v>34</v>
      </c>
      <c r="C26" s="259" t="s">
        <v>56</v>
      </c>
      <c r="D26" s="212">
        <v>18</v>
      </c>
      <c r="E26" s="212">
        <v>7569440</v>
      </c>
      <c r="F26" s="259">
        <f t="shared" si="0"/>
        <v>420524.44444444444</v>
      </c>
      <c r="G26" s="259">
        <v>400692.5</v>
      </c>
      <c r="H26" s="257">
        <v>15</v>
      </c>
      <c r="I26" s="244">
        <v>14</v>
      </c>
      <c r="J26" s="205"/>
    </row>
    <row r="27" spans="1:10" ht="15">
      <c r="A27" s="201"/>
      <c r="B27" s="259" t="s">
        <v>35</v>
      </c>
      <c r="C27" s="259" t="s">
        <v>56</v>
      </c>
      <c r="D27" s="212">
        <v>79</v>
      </c>
      <c r="E27" s="212">
        <v>55918162</v>
      </c>
      <c r="F27" s="259">
        <f t="shared" si="0"/>
        <v>707824.835443038</v>
      </c>
      <c r="G27" s="259">
        <v>579000</v>
      </c>
      <c r="H27" s="257">
        <v>8</v>
      </c>
      <c r="I27" s="244">
        <v>9</v>
      </c>
      <c r="J27" s="205"/>
    </row>
    <row r="28" spans="1:10" ht="15">
      <c r="A28" s="201"/>
      <c r="B28" s="259" t="s">
        <v>36</v>
      </c>
      <c r="C28" s="259" t="s">
        <v>56</v>
      </c>
      <c r="D28" s="212">
        <v>35</v>
      </c>
      <c r="E28" s="212">
        <v>13674568</v>
      </c>
      <c r="F28" s="259">
        <f t="shared" si="0"/>
        <v>390701.9428571428</v>
      </c>
      <c r="G28" s="259">
        <v>389900</v>
      </c>
      <c r="H28" s="257">
        <v>17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2070</v>
      </c>
      <c r="E30" s="249">
        <f>SUM(E8:E28)</f>
        <v>1412136875</v>
      </c>
      <c r="F30" s="219">
        <f>E30/D30</f>
        <v>682191.72705314</v>
      </c>
      <c r="G30" s="249">
        <v>550000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8.8515625" style="0" customWidth="1"/>
    <col min="4" max="4" width="12.8515625" style="0" customWidth="1"/>
    <col min="5" max="5" width="18.8515625" style="0" customWidth="1"/>
    <col min="6" max="6" width="17.28125" style="0" customWidth="1"/>
    <col min="7" max="7" width="15.7109375" style="0" customWidth="1"/>
    <col min="8" max="8" width="13.140625" style="0" customWidth="1"/>
    <col min="10" max="10" width="4.281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85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119</v>
      </c>
      <c r="E8" s="208">
        <v>73648015</v>
      </c>
      <c r="F8" s="210">
        <f>E8/D8</f>
        <v>618890.8823529412</v>
      </c>
      <c r="G8" s="258">
        <v>400000</v>
      </c>
      <c r="H8" s="255">
        <v>9</v>
      </c>
      <c r="I8" s="256">
        <v>15</v>
      </c>
      <c r="J8" s="285"/>
    </row>
    <row r="9" spans="1:10" ht="15">
      <c r="A9" s="201"/>
      <c r="B9" s="259" t="s">
        <v>15</v>
      </c>
      <c r="C9" s="259" t="s">
        <v>56</v>
      </c>
      <c r="D9" s="212">
        <v>208</v>
      </c>
      <c r="E9" s="212">
        <v>231319063</v>
      </c>
      <c r="F9" s="259">
        <f>E9/D9</f>
        <v>1112110.8798076923</v>
      </c>
      <c r="G9" s="259">
        <v>950000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107</v>
      </c>
      <c r="E10" s="212">
        <v>44372213</v>
      </c>
      <c r="F10" s="259">
        <f aca="true" t="shared" si="0" ref="F10:F28">E10/D10</f>
        <v>414693.5794392523</v>
      </c>
      <c r="G10" s="259">
        <v>349490</v>
      </c>
      <c r="H10" s="257">
        <v>16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75</v>
      </c>
      <c r="E11" s="212">
        <v>28701960</v>
      </c>
      <c r="F11" s="259">
        <f t="shared" si="0"/>
        <v>382692.8</v>
      </c>
      <c r="G11" s="259">
        <v>317250</v>
      </c>
      <c r="H11" s="257">
        <v>17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2">
        <v>197</v>
      </c>
      <c r="E12" s="212">
        <v>169117804</v>
      </c>
      <c r="F12" s="259">
        <f t="shared" si="0"/>
        <v>858466.0101522843</v>
      </c>
      <c r="G12" s="259">
        <v>650000</v>
      </c>
      <c r="H12" s="257">
        <v>5</v>
      </c>
      <c r="I12" s="244">
        <v>5</v>
      </c>
      <c r="J12" s="205"/>
    </row>
    <row r="13" spans="1:10" ht="15">
      <c r="A13" s="201"/>
      <c r="B13" s="259" t="s">
        <v>20</v>
      </c>
      <c r="C13" s="259" t="s">
        <v>55</v>
      </c>
      <c r="D13" s="212">
        <v>14</v>
      </c>
      <c r="E13" s="212">
        <v>3829385</v>
      </c>
      <c r="F13" s="259">
        <f t="shared" si="0"/>
        <v>273527.5</v>
      </c>
      <c r="G13" s="259">
        <v>266500</v>
      </c>
      <c r="H13" s="257">
        <v>20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147</v>
      </c>
      <c r="E14" s="212">
        <v>88744586</v>
      </c>
      <c r="F14" s="259">
        <f t="shared" si="0"/>
        <v>603704.6666666666</v>
      </c>
      <c r="G14" s="259">
        <v>575000</v>
      </c>
      <c r="H14" s="257">
        <v>12</v>
      </c>
      <c r="I14" s="244">
        <v>9</v>
      </c>
      <c r="J14" s="205"/>
    </row>
    <row r="15" spans="1:10" ht="15">
      <c r="A15" s="201"/>
      <c r="B15" s="259" t="s">
        <v>22</v>
      </c>
      <c r="C15" s="259" t="s">
        <v>55</v>
      </c>
      <c r="D15" s="212">
        <v>112</v>
      </c>
      <c r="E15" s="212">
        <v>35944542</v>
      </c>
      <c r="F15" s="259">
        <f t="shared" si="0"/>
        <v>320933.41071428574</v>
      </c>
      <c r="G15" s="259">
        <v>310788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213</v>
      </c>
      <c r="E16" s="212">
        <v>211501212</v>
      </c>
      <c r="F16" s="259">
        <f t="shared" si="0"/>
        <v>992963.4366197183</v>
      </c>
      <c r="G16" s="259">
        <v>849000</v>
      </c>
      <c r="H16" s="257">
        <v>2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36</v>
      </c>
      <c r="E17" s="212">
        <v>21870170</v>
      </c>
      <c r="F17" s="259">
        <f t="shared" si="0"/>
        <v>607504.7222222222</v>
      </c>
      <c r="G17" s="259">
        <v>582233.5</v>
      </c>
      <c r="H17" s="257">
        <v>11</v>
      </c>
      <c r="I17" s="244">
        <v>7</v>
      </c>
      <c r="J17" s="205"/>
    </row>
    <row r="18" spans="1:10" ht="15">
      <c r="A18" s="201"/>
      <c r="B18" s="259" t="s">
        <v>26</v>
      </c>
      <c r="C18" s="259" t="s">
        <v>57</v>
      </c>
      <c r="D18" s="212">
        <v>36</v>
      </c>
      <c r="E18" s="212">
        <v>27329404</v>
      </c>
      <c r="F18" s="259">
        <f t="shared" si="0"/>
        <v>759150.1111111111</v>
      </c>
      <c r="G18" s="259">
        <v>522445</v>
      </c>
      <c r="H18" s="257">
        <v>6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2">
        <v>191</v>
      </c>
      <c r="E19" s="212">
        <v>108462183</v>
      </c>
      <c r="F19" s="259">
        <f t="shared" si="0"/>
        <v>567864.832460733</v>
      </c>
      <c r="G19" s="259">
        <v>535737</v>
      </c>
      <c r="H19" s="257">
        <v>13</v>
      </c>
      <c r="I19" s="244">
        <v>10</v>
      </c>
      <c r="J19" s="205"/>
    </row>
    <row r="20" spans="1:10" ht="15">
      <c r="A20" s="201"/>
      <c r="B20" s="259" t="s">
        <v>28</v>
      </c>
      <c r="C20" s="259" t="s">
        <v>57</v>
      </c>
      <c r="D20" s="212">
        <v>254</v>
      </c>
      <c r="E20" s="212">
        <v>237075388</v>
      </c>
      <c r="F20" s="259">
        <f t="shared" si="0"/>
        <v>933367.6692913385</v>
      </c>
      <c r="G20" s="259">
        <v>709446.5</v>
      </c>
      <c r="H20" s="257">
        <v>3</v>
      </c>
      <c r="I20" s="244">
        <v>3</v>
      </c>
      <c r="J20" s="205"/>
    </row>
    <row r="21" spans="1:10" ht="15">
      <c r="A21" s="201"/>
      <c r="B21" s="259" t="s">
        <v>29</v>
      </c>
      <c r="C21" s="259" t="s">
        <v>56</v>
      </c>
      <c r="D21" s="212">
        <v>136</v>
      </c>
      <c r="E21" s="212">
        <v>119704013</v>
      </c>
      <c r="F21" s="259">
        <f t="shared" si="0"/>
        <v>880176.5661764706</v>
      </c>
      <c r="G21" s="259">
        <v>695955</v>
      </c>
      <c r="H21" s="257">
        <v>4</v>
      </c>
      <c r="I21" s="244">
        <v>4</v>
      </c>
      <c r="J21" s="205"/>
    </row>
    <row r="22" spans="1:10" ht="15">
      <c r="A22" s="201"/>
      <c r="B22" s="259" t="s">
        <v>30</v>
      </c>
      <c r="C22" s="259" t="s">
        <v>57</v>
      </c>
      <c r="D22" s="212">
        <v>536</v>
      </c>
      <c r="E22" s="212">
        <v>327729503</v>
      </c>
      <c r="F22" s="259">
        <f t="shared" si="0"/>
        <v>611435.6399253731</v>
      </c>
      <c r="G22" s="259">
        <v>468357.5</v>
      </c>
      <c r="H22" s="257">
        <v>10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9</v>
      </c>
      <c r="E23" s="212">
        <v>4372400</v>
      </c>
      <c r="F23" s="259">
        <f t="shared" si="0"/>
        <v>485822.22222222225</v>
      </c>
      <c r="G23" s="259">
        <v>449900</v>
      </c>
      <c r="H23" s="257">
        <v>15</v>
      </c>
      <c r="I23" s="244">
        <v>14</v>
      </c>
      <c r="J23" s="205"/>
    </row>
    <row r="24" spans="1:10" ht="15">
      <c r="A24" s="201"/>
      <c r="B24" s="259" t="s">
        <v>32</v>
      </c>
      <c r="C24" s="259" t="s">
        <v>55</v>
      </c>
      <c r="D24" s="212">
        <v>5</v>
      </c>
      <c r="E24" s="212">
        <v>1357740</v>
      </c>
      <c r="F24" s="259">
        <f t="shared" si="0"/>
        <v>271548</v>
      </c>
      <c r="G24" s="259">
        <v>282225</v>
      </c>
      <c r="H24" s="257">
        <v>21</v>
      </c>
      <c r="I24" s="244">
        <v>20</v>
      </c>
      <c r="J24" s="205"/>
    </row>
    <row r="25" spans="1:10" ht="15">
      <c r="A25" s="201"/>
      <c r="B25" s="259" t="s">
        <v>33</v>
      </c>
      <c r="C25" s="259" t="s">
        <v>57</v>
      </c>
      <c r="D25" s="212">
        <v>78</v>
      </c>
      <c r="E25" s="212">
        <v>49666205</v>
      </c>
      <c r="F25" s="259">
        <f t="shared" si="0"/>
        <v>636746.217948718</v>
      </c>
      <c r="G25" s="259">
        <v>581200</v>
      </c>
      <c r="H25" s="257">
        <v>8</v>
      </c>
      <c r="I25" s="244">
        <v>8</v>
      </c>
      <c r="J25" s="205"/>
    </row>
    <row r="26" spans="1:10" ht="15">
      <c r="A26" s="201"/>
      <c r="B26" s="259" t="s">
        <v>34</v>
      </c>
      <c r="C26" s="259" t="s">
        <v>56</v>
      </c>
      <c r="D26" s="212">
        <v>35</v>
      </c>
      <c r="E26" s="212">
        <v>18722482</v>
      </c>
      <c r="F26" s="259">
        <f t="shared" si="0"/>
        <v>534928.0571428571</v>
      </c>
      <c r="G26" s="259">
        <v>475000</v>
      </c>
      <c r="H26" s="257">
        <v>14</v>
      </c>
      <c r="I26" s="244">
        <v>12</v>
      </c>
      <c r="J26" s="205"/>
    </row>
    <row r="27" spans="1:10" ht="15">
      <c r="A27" s="201"/>
      <c r="B27" s="259" t="s">
        <v>35</v>
      </c>
      <c r="C27" s="259" t="s">
        <v>56</v>
      </c>
      <c r="D27" s="212">
        <v>87</v>
      </c>
      <c r="E27" s="212">
        <v>59960843</v>
      </c>
      <c r="F27" s="259">
        <f t="shared" si="0"/>
        <v>689205.091954023</v>
      </c>
      <c r="G27" s="259">
        <v>585000</v>
      </c>
      <c r="H27" s="257">
        <v>7</v>
      </c>
      <c r="I27" s="244">
        <v>6</v>
      </c>
      <c r="J27" s="205"/>
    </row>
    <row r="28" spans="1:10" ht="15">
      <c r="A28" s="201"/>
      <c r="B28" s="259" t="s">
        <v>36</v>
      </c>
      <c r="C28" s="259" t="s">
        <v>56</v>
      </c>
      <c r="D28" s="212">
        <v>37</v>
      </c>
      <c r="E28" s="212">
        <v>13569193</v>
      </c>
      <c r="F28" s="259">
        <f t="shared" si="0"/>
        <v>366734.9459459459</v>
      </c>
      <c r="G28" s="259">
        <v>369790</v>
      </c>
      <c r="H28" s="257">
        <v>18</v>
      </c>
      <c r="I28" s="244">
        <v>16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2632</v>
      </c>
      <c r="E30" s="249">
        <f>SUM(E8:E28)</f>
        <v>1876998304</v>
      </c>
      <c r="F30" s="219">
        <f>E30/D30</f>
        <v>713145.2522796353</v>
      </c>
      <c r="G30" s="249">
        <v>569000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13.421875" style="0" customWidth="1"/>
    <col min="4" max="4" width="12.7109375" style="0" customWidth="1"/>
    <col min="5" max="5" width="15.00390625" style="0" customWidth="1"/>
    <col min="6" max="6" width="13.140625" style="0" customWidth="1"/>
    <col min="7" max="7" width="15.0039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86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76</v>
      </c>
      <c r="E8" s="210">
        <v>55721982</v>
      </c>
      <c r="F8" s="210">
        <f>E8/D8</f>
        <v>733183.9736842106</v>
      </c>
      <c r="G8" s="258">
        <v>516743.5</v>
      </c>
      <c r="H8" s="255">
        <v>9</v>
      </c>
      <c r="I8" s="256">
        <v>12</v>
      </c>
      <c r="J8" s="285"/>
    </row>
    <row r="9" spans="1:10" ht="15">
      <c r="A9" s="201"/>
      <c r="B9" s="259" t="s">
        <v>15</v>
      </c>
      <c r="C9" s="259" t="s">
        <v>56</v>
      </c>
      <c r="D9" s="212">
        <v>193</v>
      </c>
      <c r="E9" s="212">
        <v>200043843</v>
      </c>
      <c r="F9" s="259">
        <f>E9/D9</f>
        <v>1036496.5958549223</v>
      </c>
      <c r="G9" s="259">
        <v>860000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105</v>
      </c>
      <c r="E10" s="212">
        <v>45533627</v>
      </c>
      <c r="F10" s="259">
        <f aca="true" t="shared" si="0" ref="F10:F28">E10/D10</f>
        <v>433653.5904761905</v>
      </c>
      <c r="G10" s="259">
        <v>367490</v>
      </c>
      <c r="H10" s="257">
        <v>15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58</v>
      </c>
      <c r="E11" s="212">
        <v>23035478</v>
      </c>
      <c r="F11" s="259">
        <f t="shared" si="0"/>
        <v>397163.4137931034</v>
      </c>
      <c r="G11" s="259">
        <v>320954</v>
      </c>
      <c r="H11" s="257">
        <v>18</v>
      </c>
      <c r="I11" s="244">
        <v>19</v>
      </c>
      <c r="J11" s="205"/>
    </row>
    <row r="12" spans="1:10" ht="15">
      <c r="A12" s="201"/>
      <c r="B12" s="259" t="s">
        <v>19</v>
      </c>
      <c r="C12" s="259" t="s">
        <v>55</v>
      </c>
      <c r="D12" s="212">
        <v>125</v>
      </c>
      <c r="E12" s="212">
        <v>121896741</v>
      </c>
      <c r="F12" s="259">
        <f t="shared" si="0"/>
        <v>975173.928</v>
      </c>
      <c r="G12" s="259">
        <v>734917</v>
      </c>
      <c r="H12" s="257">
        <v>2</v>
      </c>
      <c r="I12" s="244">
        <v>4</v>
      </c>
      <c r="J12" s="205"/>
    </row>
    <row r="13" spans="1:10" ht="15">
      <c r="A13" s="201"/>
      <c r="B13" s="259" t="s">
        <v>20</v>
      </c>
      <c r="C13" s="259" t="s">
        <v>55</v>
      </c>
      <c r="D13" s="212">
        <v>14</v>
      </c>
      <c r="E13" s="212">
        <v>3428975</v>
      </c>
      <c r="F13" s="259">
        <f t="shared" si="0"/>
        <v>244926.7857142857</v>
      </c>
      <c r="G13" s="1">
        <v>229245</v>
      </c>
      <c r="H13" s="257">
        <v>21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107</v>
      </c>
      <c r="E14" s="212">
        <v>81852352</v>
      </c>
      <c r="F14" s="259">
        <f t="shared" si="0"/>
        <v>764975.2523364486</v>
      </c>
      <c r="G14" s="259">
        <v>618056</v>
      </c>
      <c r="H14" s="257">
        <v>8</v>
      </c>
      <c r="I14" s="244">
        <v>8</v>
      </c>
      <c r="J14" s="205"/>
    </row>
    <row r="15" spans="1:10" ht="15">
      <c r="A15" s="201"/>
      <c r="B15" s="259" t="s">
        <v>22</v>
      </c>
      <c r="C15" s="259" t="s">
        <v>55</v>
      </c>
      <c r="D15" s="212">
        <v>96</v>
      </c>
      <c r="E15" s="212">
        <v>30436283</v>
      </c>
      <c r="F15" s="259">
        <f t="shared" si="0"/>
        <v>317044.6145833333</v>
      </c>
      <c r="G15" s="259">
        <v>317901.5</v>
      </c>
      <c r="H15" s="257">
        <v>20</v>
      </c>
      <c r="I15" s="244">
        <v>20</v>
      </c>
      <c r="J15" s="205"/>
    </row>
    <row r="16" spans="1:10" ht="15">
      <c r="A16" s="201"/>
      <c r="B16" s="259" t="s">
        <v>23</v>
      </c>
      <c r="C16" s="259" t="s">
        <v>56</v>
      </c>
      <c r="D16" s="212">
        <v>112</v>
      </c>
      <c r="E16" s="212">
        <v>106606577</v>
      </c>
      <c r="F16" s="259">
        <f t="shared" si="0"/>
        <v>951844.4375</v>
      </c>
      <c r="G16" s="259">
        <v>837000</v>
      </c>
      <c r="H16" s="257">
        <v>3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33</v>
      </c>
      <c r="E17" s="212">
        <v>18256639</v>
      </c>
      <c r="F17" s="259">
        <f t="shared" si="0"/>
        <v>553231.4848484849</v>
      </c>
      <c r="G17" s="259">
        <v>525495</v>
      </c>
      <c r="H17" s="257">
        <v>12</v>
      </c>
      <c r="I17" s="244">
        <v>10</v>
      </c>
      <c r="J17" s="205"/>
    </row>
    <row r="18" spans="1:10" ht="15">
      <c r="A18" s="201"/>
      <c r="B18" s="259" t="s">
        <v>26</v>
      </c>
      <c r="C18" s="259" t="s">
        <v>57</v>
      </c>
      <c r="D18" s="212">
        <v>42</v>
      </c>
      <c r="E18" s="212">
        <v>26804785</v>
      </c>
      <c r="F18" s="259">
        <f t="shared" si="0"/>
        <v>638209.1666666666</v>
      </c>
      <c r="G18" s="259">
        <v>522700</v>
      </c>
      <c r="H18" s="257">
        <v>10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2">
        <v>198</v>
      </c>
      <c r="E19" s="212">
        <v>108704251</v>
      </c>
      <c r="F19" s="259">
        <f t="shared" si="0"/>
        <v>549011.3686868687</v>
      </c>
      <c r="G19" s="259">
        <v>525971</v>
      </c>
      <c r="H19" s="257">
        <v>13</v>
      </c>
      <c r="I19" s="244">
        <v>9</v>
      </c>
      <c r="J19" s="205"/>
    </row>
    <row r="20" spans="1:10" ht="15">
      <c r="A20" s="201"/>
      <c r="B20" s="259" t="s">
        <v>28</v>
      </c>
      <c r="C20" s="259" t="s">
        <v>57</v>
      </c>
      <c r="D20" s="212">
        <v>265</v>
      </c>
      <c r="E20" s="212">
        <v>240014392</v>
      </c>
      <c r="F20" s="259">
        <f t="shared" si="0"/>
        <v>905714.6867924528</v>
      </c>
      <c r="G20" s="259">
        <v>720000</v>
      </c>
      <c r="H20" s="257">
        <v>4</v>
      </c>
      <c r="I20" s="244">
        <v>5</v>
      </c>
      <c r="J20" s="205"/>
    </row>
    <row r="21" spans="1:10" ht="15">
      <c r="A21" s="201"/>
      <c r="B21" s="259" t="s">
        <v>29</v>
      </c>
      <c r="C21" s="259" t="s">
        <v>56</v>
      </c>
      <c r="D21" s="212">
        <v>131</v>
      </c>
      <c r="E21" s="212">
        <v>101059962</v>
      </c>
      <c r="F21" s="259">
        <f t="shared" si="0"/>
        <v>771450.0916030534</v>
      </c>
      <c r="G21" s="259">
        <v>669002</v>
      </c>
      <c r="H21" s="257">
        <v>7</v>
      </c>
      <c r="I21" s="244">
        <v>7</v>
      </c>
      <c r="J21" s="205"/>
    </row>
    <row r="22" spans="1:10" ht="15">
      <c r="A22" s="201"/>
      <c r="B22" s="259" t="s">
        <v>30</v>
      </c>
      <c r="C22" s="259" t="s">
        <v>57</v>
      </c>
      <c r="D22" s="212">
        <v>404</v>
      </c>
      <c r="E22" s="212">
        <v>251231239</v>
      </c>
      <c r="F22" s="259">
        <f t="shared" si="0"/>
        <v>621859.5024752475</v>
      </c>
      <c r="G22" s="259">
        <v>458885</v>
      </c>
      <c r="H22" s="257">
        <v>11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12</v>
      </c>
      <c r="E23" s="212">
        <v>5278300</v>
      </c>
      <c r="F23" s="259">
        <f t="shared" si="0"/>
        <v>439858.3333333333</v>
      </c>
      <c r="G23" s="259">
        <v>446950</v>
      </c>
      <c r="H23" s="257">
        <v>14</v>
      </c>
      <c r="I23" s="244">
        <v>14</v>
      </c>
      <c r="J23" s="205"/>
    </row>
    <row r="24" spans="1:10" ht="15">
      <c r="A24" s="201"/>
      <c r="B24" s="259" t="s">
        <v>32</v>
      </c>
      <c r="C24" s="259" t="s">
        <v>55</v>
      </c>
      <c r="D24" s="212">
        <v>2</v>
      </c>
      <c r="E24" s="212">
        <v>734861</v>
      </c>
      <c r="F24" s="259">
        <f t="shared" si="0"/>
        <v>367430.5</v>
      </c>
      <c r="G24" s="259">
        <v>367430.5</v>
      </c>
      <c r="H24" s="257">
        <v>19</v>
      </c>
      <c r="I24" s="244">
        <v>18</v>
      </c>
      <c r="J24" s="205"/>
    </row>
    <row r="25" spans="1:10" ht="15">
      <c r="A25" s="201"/>
      <c r="B25" s="259" t="s">
        <v>33</v>
      </c>
      <c r="C25" s="259" t="s">
        <v>57</v>
      </c>
      <c r="D25" s="212">
        <v>50</v>
      </c>
      <c r="E25" s="212">
        <v>38698937</v>
      </c>
      <c r="F25" s="259">
        <f t="shared" si="0"/>
        <v>773978.74</v>
      </c>
      <c r="G25" s="259">
        <v>749161.5</v>
      </c>
      <c r="H25" s="257">
        <v>6</v>
      </c>
      <c r="I25" s="244">
        <v>3</v>
      </c>
      <c r="J25" s="205"/>
    </row>
    <row r="26" spans="1:10" ht="15">
      <c r="A26" s="201"/>
      <c r="B26" s="259" t="s">
        <v>34</v>
      </c>
      <c r="C26" s="259" t="s">
        <v>56</v>
      </c>
      <c r="D26" s="212">
        <v>52</v>
      </c>
      <c r="E26" s="212">
        <v>22030292</v>
      </c>
      <c r="F26" s="259">
        <f t="shared" si="0"/>
        <v>423659.46153846156</v>
      </c>
      <c r="G26" s="259">
        <v>406262.5</v>
      </c>
      <c r="H26" s="257">
        <v>16</v>
      </c>
      <c r="I26" s="244">
        <v>15</v>
      </c>
      <c r="J26" s="205"/>
    </row>
    <row r="27" spans="1:10" ht="15">
      <c r="A27" s="201"/>
      <c r="B27" s="259" t="s">
        <v>35</v>
      </c>
      <c r="C27" s="259" t="s">
        <v>56</v>
      </c>
      <c r="D27" s="212">
        <v>74</v>
      </c>
      <c r="E27" s="212">
        <v>57596346</v>
      </c>
      <c r="F27" s="259">
        <f t="shared" si="0"/>
        <v>778329</v>
      </c>
      <c r="G27" s="259">
        <v>672500</v>
      </c>
      <c r="H27" s="257">
        <v>5</v>
      </c>
      <c r="I27" s="244">
        <v>6</v>
      </c>
      <c r="J27" s="205"/>
    </row>
    <row r="28" spans="1:10" ht="15">
      <c r="A28" s="201"/>
      <c r="B28" s="259" t="s">
        <v>36</v>
      </c>
      <c r="C28" s="259" t="s">
        <v>56</v>
      </c>
      <c r="D28" s="212">
        <v>25</v>
      </c>
      <c r="E28" s="212">
        <v>10227082</v>
      </c>
      <c r="F28" s="259">
        <f t="shared" si="0"/>
        <v>409083.28</v>
      </c>
      <c r="G28" s="259">
        <v>401290</v>
      </c>
      <c r="H28" s="257">
        <v>17</v>
      </c>
      <c r="I28" s="244">
        <v>16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2174</v>
      </c>
      <c r="E30" s="249">
        <f>SUM(E8:E28)</f>
        <v>1549192944</v>
      </c>
      <c r="F30" s="219">
        <f>E30/D30</f>
        <v>712600.2502299908</v>
      </c>
      <c r="G30" s="249">
        <v>565000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57421875" style="0" customWidth="1"/>
    <col min="2" max="2" width="17.00390625" style="0" customWidth="1"/>
    <col min="3" max="3" width="11.7109375" style="0" customWidth="1"/>
    <col min="4" max="4" width="16.421875" style="0" customWidth="1"/>
    <col min="5" max="5" width="18.00390625" style="0" customWidth="1"/>
    <col min="6" max="6" width="14.8515625" style="0" customWidth="1"/>
    <col min="7" max="7" width="17.8515625" style="0" customWidth="1"/>
    <col min="8" max="8" width="13.421875" style="0" customWidth="1"/>
    <col min="9" max="9" width="14.14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81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15"/>
      <c r="C5" s="415"/>
      <c r="D5" s="416"/>
      <c r="E5" s="416"/>
      <c r="F5" s="416"/>
      <c r="G5" s="416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75</v>
      </c>
      <c r="C7" s="237" t="s">
        <v>76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58</v>
      </c>
      <c r="E8" s="210">
        <v>38109707</v>
      </c>
      <c r="F8" s="210">
        <f>E8/D8</f>
        <v>657063.9137931034</v>
      </c>
      <c r="G8" s="210">
        <v>357740</v>
      </c>
      <c r="H8" s="409">
        <v>10</v>
      </c>
      <c r="I8" s="409">
        <v>17</v>
      </c>
      <c r="J8" s="410"/>
    </row>
    <row r="9" spans="1:10" ht="15">
      <c r="A9" s="201"/>
      <c r="B9" s="212" t="s">
        <v>15</v>
      </c>
      <c r="C9" s="212" t="s">
        <v>56</v>
      </c>
      <c r="D9" s="213">
        <v>134</v>
      </c>
      <c r="E9" s="212">
        <v>150711338</v>
      </c>
      <c r="F9" s="212">
        <f>E9/D9</f>
        <v>1124711.4776119404</v>
      </c>
      <c r="G9" s="212">
        <v>950000</v>
      </c>
      <c r="H9" s="411">
        <v>1</v>
      </c>
      <c r="I9" s="41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62</v>
      </c>
      <c r="E10" s="212">
        <v>34788209</v>
      </c>
      <c r="F10" s="212">
        <f aca="true" t="shared" si="0" ref="F10:F28">E10/D10</f>
        <v>561100.1451612903</v>
      </c>
      <c r="G10" s="212">
        <v>469710.5</v>
      </c>
      <c r="H10" s="411">
        <v>13</v>
      </c>
      <c r="I10" s="411">
        <v>14</v>
      </c>
      <c r="J10" s="412"/>
    </row>
    <row r="11" spans="1:10" ht="15">
      <c r="A11" s="201"/>
      <c r="B11" s="212" t="s">
        <v>18</v>
      </c>
      <c r="C11" s="212" t="s">
        <v>55</v>
      </c>
      <c r="D11" s="213">
        <v>40</v>
      </c>
      <c r="E11" s="212">
        <v>16387720</v>
      </c>
      <c r="F11" s="212">
        <f t="shared" si="0"/>
        <v>409693</v>
      </c>
      <c r="G11" s="212">
        <v>357427.5</v>
      </c>
      <c r="H11" s="411">
        <v>17</v>
      </c>
      <c r="I11" s="411">
        <v>18</v>
      </c>
      <c r="J11" s="412"/>
    </row>
    <row r="12" spans="1:10" ht="15">
      <c r="A12" s="201"/>
      <c r="B12" s="212" t="s">
        <v>19</v>
      </c>
      <c r="C12" s="212" t="s">
        <v>55</v>
      </c>
      <c r="D12" s="213">
        <v>90</v>
      </c>
      <c r="E12" s="212">
        <v>78921670</v>
      </c>
      <c r="F12" s="212">
        <f t="shared" si="0"/>
        <v>876907.4444444445</v>
      </c>
      <c r="G12" s="212">
        <v>752140</v>
      </c>
      <c r="H12" s="411">
        <v>4</v>
      </c>
      <c r="I12" s="411">
        <v>5</v>
      </c>
      <c r="J12" s="412"/>
    </row>
    <row r="13" spans="1:10" ht="15">
      <c r="A13" s="201"/>
      <c r="B13" s="212" t="s">
        <v>20</v>
      </c>
      <c r="C13" s="212" t="s">
        <v>55</v>
      </c>
      <c r="D13" s="213">
        <v>20</v>
      </c>
      <c r="E13" s="212">
        <v>5148596</v>
      </c>
      <c r="F13" s="212">
        <f t="shared" si="0"/>
        <v>257429.8</v>
      </c>
      <c r="G13" s="212">
        <v>235995</v>
      </c>
      <c r="H13" s="411">
        <v>21</v>
      </c>
      <c r="I13" s="41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67</v>
      </c>
      <c r="E14" s="212">
        <v>52348201</v>
      </c>
      <c r="F14" s="212">
        <f t="shared" si="0"/>
        <v>781316.432835821</v>
      </c>
      <c r="G14" s="212">
        <v>601690</v>
      </c>
      <c r="H14" s="411">
        <v>9</v>
      </c>
      <c r="I14" s="411">
        <v>8</v>
      </c>
      <c r="J14" s="412"/>
    </row>
    <row r="15" spans="1:10" ht="15">
      <c r="A15" s="201"/>
      <c r="B15" s="212" t="s">
        <v>22</v>
      </c>
      <c r="C15" s="212" t="s">
        <v>55</v>
      </c>
      <c r="D15" s="213">
        <v>69</v>
      </c>
      <c r="E15" s="212">
        <v>22957250</v>
      </c>
      <c r="F15" s="212">
        <f t="shared" si="0"/>
        <v>332713.768115942</v>
      </c>
      <c r="G15" s="212">
        <v>316025</v>
      </c>
      <c r="H15" s="411">
        <v>20</v>
      </c>
      <c r="I15" s="411">
        <v>20</v>
      </c>
      <c r="J15" s="412"/>
    </row>
    <row r="16" spans="1:10" ht="15">
      <c r="A16" s="201"/>
      <c r="B16" s="212" t="s">
        <v>23</v>
      </c>
      <c r="C16" s="212" t="s">
        <v>56</v>
      </c>
      <c r="D16" s="213">
        <v>131</v>
      </c>
      <c r="E16" s="212">
        <v>111155372</v>
      </c>
      <c r="F16" s="212">
        <f t="shared" si="0"/>
        <v>848514.2900763359</v>
      </c>
      <c r="G16" s="212">
        <v>750000</v>
      </c>
      <c r="H16" s="411">
        <v>5</v>
      </c>
      <c r="I16" s="411">
        <v>6</v>
      </c>
      <c r="J16" s="412"/>
    </row>
    <row r="17" spans="1:10" ht="15">
      <c r="A17" s="201"/>
      <c r="B17" s="212" t="s">
        <v>24</v>
      </c>
      <c r="C17" s="212" t="s">
        <v>57</v>
      </c>
      <c r="D17" s="213">
        <v>28</v>
      </c>
      <c r="E17" s="212">
        <v>15012689</v>
      </c>
      <c r="F17" s="212">
        <f t="shared" si="0"/>
        <v>536167.4642857143</v>
      </c>
      <c r="G17" s="212">
        <v>521162</v>
      </c>
      <c r="H17" s="411">
        <v>15</v>
      </c>
      <c r="I17" s="411">
        <v>10</v>
      </c>
      <c r="J17" s="412"/>
    </row>
    <row r="18" spans="1:10" ht="15">
      <c r="A18" s="201"/>
      <c r="B18" s="212" t="s">
        <v>26</v>
      </c>
      <c r="C18" s="212" t="s">
        <v>57</v>
      </c>
      <c r="D18" s="213">
        <v>34</v>
      </c>
      <c r="E18" s="212">
        <v>27077486</v>
      </c>
      <c r="F18" s="212">
        <f t="shared" si="0"/>
        <v>796396.6470588235</v>
      </c>
      <c r="G18" s="212">
        <v>503456</v>
      </c>
      <c r="H18" s="411">
        <v>7</v>
      </c>
      <c r="I18" s="411">
        <v>11</v>
      </c>
      <c r="J18" s="412"/>
    </row>
    <row r="19" spans="1:10" ht="15">
      <c r="A19" s="201"/>
      <c r="B19" s="212" t="s">
        <v>27</v>
      </c>
      <c r="C19" s="212" t="s">
        <v>57</v>
      </c>
      <c r="D19" s="213">
        <v>126</v>
      </c>
      <c r="E19" s="212">
        <v>68242435</v>
      </c>
      <c r="F19" s="212">
        <f t="shared" si="0"/>
        <v>541606.626984127</v>
      </c>
      <c r="G19" s="212">
        <v>497122.5</v>
      </c>
      <c r="H19" s="411">
        <v>14</v>
      </c>
      <c r="I19" s="411">
        <v>12</v>
      </c>
      <c r="J19" s="412"/>
    </row>
    <row r="20" spans="1:10" ht="15">
      <c r="A20" s="201"/>
      <c r="B20" s="212" t="s">
        <v>28</v>
      </c>
      <c r="C20" s="212" t="s">
        <v>57</v>
      </c>
      <c r="D20" s="213">
        <v>121</v>
      </c>
      <c r="E20" s="212">
        <v>109902532</v>
      </c>
      <c r="F20" s="212">
        <f t="shared" si="0"/>
        <v>908285.3884297521</v>
      </c>
      <c r="G20" s="212">
        <v>784900</v>
      </c>
      <c r="H20" s="411">
        <v>3</v>
      </c>
      <c r="I20" s="411">
        <v>3</v>
      </c>
      <c r="J20" s="412"/>
    </row>
    <row r="21" spans="1:10" ht="15">
      <c r="A21" s="201"/>
      <c r="B21" s="212" t="s">
        <v>29</v>
      </c>
      <c r="C21" s="212" t="s">
        <v>56</v>
      </c>
      <c r="D21" s="213">
        <v>48</v>
      </c>
      <c r="E21" s="212">
        <v>47233257</v>
      </c>
      <c r="F21" s="212">
        <f t="shared" si="0"/>
        <v>984026.1875</v>
      </c>
      <c r="G21" s="212">
        <v>805584</v>
      </c>
      <c r="H21" s="411">
        <v>2</v>
      </c>
      <c r="I21" s="411">
        <v>2</v>
      </c>
      <c r="J21" s="412"/>
    </row>
    <row r="22" spans="1:10" ht="15">
      <c r="A22" s="201"/>
      <c r="B22" s="212" t="s">
        <v>30</v>
      </c>
      <c r="C22" s="212" t="s">
        <v>57</v>
      </c>
      <c r="D22" s="213">
        <v>288</v>
      </c>
      <c r="E22" s="212">
        <v>168812758</v>
      </c>
      <c r="F22" s="212">
        <f t="shared" si="0"/>
        <v>586155.4097222222</v>
      </c>
      <c r="G22" s="212">
        <v>488925</v>
      </c>
      <c r="H22" s="411">
        <v>11</v>
      </c>
      <c r="I22" s="411">
        <v>13</v>
      </c>
      <c r="J22" s="412"/>
    </row>
    <row r="23" spans="1:10" ht="15">
      <c r="A23" s="201"/>
      <c r="B23" s="212" t="s">
        <v>31</v>
      </c>
      <c r="C23" s="212" t="s">
        <v>56</v>
      </c>
      <c r="D23" s="213">
        <v>18</v>
      </c>
      <c r="E23" s="212">
        <v>10515851</v>
      </c>
      <c r="F23" s="212">
        <f t="shared" si="0"/>
        <v>584213.9444444445</v>
      </c>
      <c r="G23" s="212">
        <v>553926</v>
      </c>
      <c r="H23" s="411">
        <v>12</v>
      </c>
      <c r="I23" s="411">
        <v>9</v>
      </c>
      <c r="J23" s="412"/>
    </row>
    <row r="24" spans="1:10" ht="15">
      <c r="A24" s="201"/>
      <c r="B24" s="212" t="s">
        <v>32</v>
      </c>
      <c r="C24" s="212" t="s">
        <v>55</v>
      </c>
      <c r="D24" s="213">
        <v>4</v>
      </c>
      <c r="E24" s="212">
        <v>1549900</v>
      </c>
      <c r="F24" s="212">
        <f t="shared" si="0"/>
        <v>387475</v>
      </c>
      <c r="G24" s="212">
        <v>332500</v>
      </c>
      <c r="H24" s="411">
        <v>19</v>
      </c>
      <c r="I24" s="411">
        <v>19</v>
      </c>
      <c r="J24" s="412"/>
    </row>
    <row r="25" spans="1:10" ht="15">
      <c r="A25" s="201"/>
      <c r="B25" s="212" t="s">
        <v>33</v>
      </c>
      <c r="C25" s="212" t="s">
        <v>57</v>
      </c>
      <c r="D25" s="213">
        <v>48</v>
      </c>
      <c r="E25" s="212">
        <v>38035504</v>
      </c>
      <c r="F25" s="212">
        <f t="shared" si="0"/>
        <v>792406.3333333334</v>
      </c>
      <c r="G25" s="212">
        <v>767500</v>
      </c>
      <c r="H25" s="411">
        <v>8</v>
      </c>
      <c r="I25" s="411">
        <v>4</v>
      </c>
      <c r="J25" s="412"/>
    </row>
    <row r="26" spans="1:10" ht="15">
      <c r="A26" s="201"/>
      <c r="B26" s="212" t="s">
        <v>34</v>
      </c>
      <c r="C26" s="212" t="s">
        <v>56</v>
      </c>
      <c r="D26" s="213">
        <v>21</v>
      </c>
      <c r="E26" s="212">
        <v>8808950</v>
      </c>
      <c r="F26" s="212">
        <f t="shared" si="0"/>
        <v>419473.8095238095</v>
      </c>
      <c r="G26" s="212">
        <v>429990</v>
      </c>
      <c r="H26" s="411">
        <v>16</v>
      </c>
      <c r="I26" s="411">
        <v>15</v>
      </c>
      <c r="J26" s="412"/>
    </row>
    <row r="27" spans="1:10" ht="15">
      <c r="A27" s="201"/>
      <c r="B27" s="212" t="s">
        <v>35</v>
      </c>
      <c r="C27" s="212" t="s">
        <v>56</v>
      </c>
      <c r="D27" s="213">
        <v>53</v>
      </c>
      <c r="E27" s="212">
        <v>43763006</v>
      </c>
      <c r="F27" s="212">
        <f t="shared" si="0"/>
        <v>825717.0943396227</v>
      </c>
      <c r="G27" s="212">
        <v>620000</v>
      </c>
      <c r="H27" s="411">
        <v>6</v>
      </c>
      <c r="I27" s="411">
        <v>7</v>
      </c>
      <c r="J27" s="412"/>
    </row>
    <row r="28" spans="1:10" ht="15">
      <c r="A28" s="201"/>
      <c r="B28" s="212" t="s">
        <v>36</v>
      </c>
      <c r="C28" s="212" t="s">
        <v>56</v>
      </c>
      <c r="D28" s="213">
        <v>9</v>
      </c>
      <c r="E28" s="212">
        <v>3658542</v>
      </c>
      <c r="F28" s="212">
        <f t="shared" si="0"/>
        <v>406504.6666666667</v>
      </c>
      <c r="G28" s="212">
        <v>396310</v>
      </c>
      <c r="H28" s="411">
        <v>18</v>
      </c>
      <c r="I28" s="411">
        <v>16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1469</v>
      </c>
      <c r="E30" s="219">
        <f>SUM(E8:E28)</f>
        <v>1053140973</v>
      </c>
      <c r="F30" s="219">
        <f>E30/D30</f>
        <v>716910.1245745405</v>
      </c>
      <c r="G30" s="414">
        <v>575000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4.140625" style="0" customWidth="1"/>
    <col min="3" max="3" width="14.7109375" style="0" customWidth="1"/>
    <col min="4" max="4" width="11.00390625" style="0" customWidth="1"/>
    <col min="5" max="5" width="14.8515625" style="0" customWidth="1"/>
    <col min="6" max="6" width="12.57421875" style="0" customWidth="1"/>
    <col min="7" max="7" width="14.28125" style="0" customWidth="1"/>
    <col min="8" max="9" width="15.7109375" style="0" customWidth="1"/>
    <col min="10" max="10" width="2.57421875" style="0" customWidth="1"/>
  </cols>
  <sheetData>
    <row r="1" ht="15.75" thickBot="1"/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82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06"/>
      <c r="C5" s="406"/>
      <c r="D5" s="407"/>
      <c r="E5" s="407"/>
      <c r="F5" s="407"/>
      <c r="G5" s="407"/>
      <c r="H5" s="408" t="s">
        <v>3</v>
      </c>
      <c r="I5" s="408" t="s">
        <v>4</v>
      </c>
      <c r="J5" s="405"/>
    </row>
    <row r="6" spans="1:10" ht="15">
      <c r="A6" s="201"/>
      <c r="B6" s="202"/>
      <c r="C6" s="202"/>
      <c r="D6" s="203" t="s">
        <v>5</v>
      </c>
      <c r="E6" s="203" t="s">
        <v>6</v>
      </c>
      <c r="F6" s="203" t="s">
        <v>3</v>
      </c>
      <c r="G6" s="203" t="s">
        <v>4</v>
      </c>
      <c r="H6" s="204" t="s">
        <v>7</v>
      </c>
      <c r="I6" s="204" t="s">
        <v>7</v>
      </c>
      <c r="J6" s="205"/>
    </row>
    <row r="7" spans="1:10" ht="15.75" thickBot="1">
      <c r="A7" s="201"/>
      <c r="B7" s="206" t="s">
        <v>75</v>
      </c>
      <c r="C7" s="206" t="s">
        <v>76</v>
      </c>
      <c r="D7" s="207" t="s">
        <v>10</v>
      </c>
      <c r="E7" s="207" t="s">
        <v>11</v>
      </c>
      <c r="F7" s="207" t="s">
        <v>7</v>
      </c>
      <c r="G7" s="207" t="s">
        <v>7</v>
      </c>
      <c r="H7" s="417" t="s">
        <v>12</v>
      </c>
      <c r="I7" s="417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58</v>
      </c>
      <c r="E8" s="208">
        <v>32533420</v>
      </c>
      <c r="F8" s="418">
        <f>E8/D8</f>
        <v>560921.0344827586</v>
      </c>
      <c r="G8" s="210">
        <v>436250</v>
      </c>
      <c r="H8" s="419">
        <v>15</v>
      </c>
      <c r="I8" s="420">
        <v>16</v>
      </c>
      <c r="J8" s="410"/>
    </row>
    <row r="9" spans="1:10" ht="15">
      <c r="A9" s="201"/>
      <c r="B9" s="212" t="s">
        <v>15</v>
      </c>
      <c r="C9" s="212" t="s">
        <v>56</v>
      </c>
      <c r="D9" s="213">
        <v>117</v>
      </c>
      <c r="E9" s="212">
        <v>121716248</v>
      </c>
      <c r="F9" s="212">
        <f aca="true" t="shared" si="0" ref="F9:F28">E9/D9</f>
        <v>1040309.811965812</v>
      </c>
      <c r="G9" s="421">
        <v>940000</v>
      </c>
      <c r="H9" s="411">
        <v>1</v>
      </c>
      <c r="I9" s="22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74</v>
      </c>
      <c r="E10" s="212">
        <v>30559991</v>
      </c>
      <c r="F10" s="212">
        <f t="shared" si="0"/>
        <v>412972.85135135136</v>
      </c>
      <c r="G10" s="212">
        <v>394990</v>
      </c>
      <c r="H10" s="411">
        <v>18</v>
      </c>
      <c r="I10" s="221">
        <v>18</v>
      </c>
      <c r="J10" s="412"/>
    </row>
    <row r="11" spans="1:10" ht="15">
      <c r="A11" s="201"/>
      <c r="B11" s="212" t="s">
        <v>18</v>
      </c>
      <c r="C11" s="212" t="s">
        <v>55</v>
      </c>
      <c r="D11" s="213">
        <v>29</v>
      </c>
      <c r="E11" s="212">
        <v>11910047</v>
      </c>
      <c r="F11" s="212">
        <f t="shared" si="0"/>
        <v>410691.275862069</v>
      </c>
      <c r="G11" s="212">
        <v>332961</v>
      </c>
      <c r="H11" s="411">
        <v>19</v>
      </c>
      <c r="I11" s="221">
        <v>20</v>
      </c>
      <c r="J11" s="412"/>
    </row>
    <row r="12" spans="1:10" ht="15">
      <c r="A12" s="201"/>
      <c r="B12" s="212" t="s">
        <v>19</v>
      </c>
      <c r="C12" s="212" t="s">
        <v>55</v>
      </c>
      <c r="D12" s="213">
        <v>129</v>
      </c>
      <c r="E12" s="212">
        <v>96641131</v>
      </c>
      <c r="F12" s="212">
        <f t="shared" si="0"/>
        <v>749156.0542635659</v>
      </c>
      <c r="G12" s="212">
        <v>650000</v>
      </c>
      <c r="H12" s="411">
        <v>8</v>
      </c>
      <c r="I12" s="221">
        <v>7</v>
      </c>
      <c r="J12" s="412"/>
    </row>
    <row r="13" spans="1:10" ht="15">
      <c r="A13" s="201"/>
      <c r="B13" s="212" t="s">
        <v>20</v>
      </c>
      <c r="C13" s="212" t="s">
        <v>55</v>
      </c>
      <c r="D13" s="213">
        <v>17</v>
      </c>
      <c r="E13" s="212">
        <v>5225469</v>
      </c>
      <c r="F13" s="212">
        <f t="shared" si="0"/>
        <v>307380.5294117647</v>
      </c>
      <c r="G13" s="212">
        <v>279580</v>
      </c>
      <c r="H13" s="411">
        <v>21</v>
      </c>
      <c r="I13" s="22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73</v>
      </c>
      <c r="E14" s="212">
        <v>59226957</v>
      </c>
      <c r="F14" s="212">
        <f t="shared" si="0"/>
        <v>811328.1780821917</v>
      </c>
      <c r="G14" s="212">
        <v>617299</v>
      </c>
      <c r="H14" s="411">
        <v>6</v>
      </c>
      <c r="I14" s="221">
        <v>9</v>
      </c>
      <c r="J14" s="412"/>
    </row>
    <row r="15" spans="1:10" ht="15">
      <c r="A15" s="201"/>
      <c r="B15" s="212" t="s">
        <v>22</v>
      </c>
      <c r="C15" s="212" t="s">
        <v>55</v>
      </c>
      <c r="D15" s="213">
        <v>87</v>
      </c>
      <c r="E15" s="212">
        <v>31126163</v>
      </c>
      <c r="F15" s="212">
        <f t="shared" si="0"/>
        <v>357771.9885057471</v>
      </c>
      <c r="G15" s="212">
        <v>343250</v>
      </c>
      <c r="H15" s="411">
        <v>20</v>
      </c>
      <c r="I15" s="221">
        <v>19</v>
      </c>
      <c r="J15" s="412"/>
    </row>
    <row r="16" spans="1:10" ht="15">
      <c r="A16" s="201"/>
      <c r="B16" s="212" t="s">
        <v>23</v>
      </c>
      <c r="C16" s="212" t="s">
        <v>56</v>
      </c>
      <c r="D16" s="213">
        <v>162</v>
      </c>
      <c r="E16" s="212">
        <v>149547768</v>
      </c>
      <c r="F16" s="212">
        <f t="shared" si="0"/>
        <v>923134.3703703703</v>
      </c>
      <c r="G16" s="212">
        <v>827944</v>
      </c>
      <c r="H16" s="411">
        <v>4</v>
      </c>
      <c r="I16" s="221">
        <v>3</v>
      </c>
      <c r="J16" s="412"/>
    </row>
    <row r="17" spans="1:10" ht="15">
      <c r="A17" s="201"/>
      <c r="B17" s="212" t="s">
        <v>24</v>
      </c>
      <c r="C17" s="212" t="s">
        <v>57</v>
      </c>
      <c r="D17" s="213">
        <v>21</v>
      </c>
      <c r="E17" s="212">
        <v>12253293</v>
      </c>
      <c r="F17" s="212">
        <f t="shared" si="0"/>
        <v>583490.1428571428</v>
      </c>
      <c r="G17" s="212">
        <v>551142</v>
      </c>
      <c r="H17" s="411">
        <v>13</v>
      </c>
      <c r="I17" s="221">
        <v>10</v>
      </c>
      <c r="J17" s="412"/>
    </row>
    <row r="18" spans="1:10" ht="15">
      <c r="A18" s="201"/>
      <c r="B18" s="212" t="s">
        <v>26</v>
      </c>
      <c r="C18" s="212" t="s">
        <v>57</v>
      </c>
      <c r="D18" s="213">
        <v>32</v>
      </c>
      <c r="E18" s="212">
        <v>21732383</v>
      </c>
      <c r="F18" s="212">
        <f t="shared" si="0"/>
        <v>679136.96875</v>
      </c>
      <c r="G18" s="212">
        <v>508222</v>
      </c>
      <c r="H18" s="411">
        <v>10</v>
      </c>
      <c r="I18" s="221">
        <v>13</v>
      </c>
      <c r="J18" s="412"/>
    </row>
    <row r="19" spans="1:10" ht="15">
      <c r="A19" s="201"/>
      <c r="B19" s="212" t="s">
        <v>27</v>
      </c>
      <c r="C19" s="212" t="s">
        <v>57</v>
      </c>
      <c r="D19" s="213">
        <v>144</v>
      </c>
      <c r="E19" s="212">
        <v>86702988</v>
      </c>
      <c r="F19" s="212">
        <f t="shared" si="0"/>
        <v>602104.0833333334</v>
      </c>
      <c r="G19" s="212">
        <v>517252</v>
      </c>
      <c r="H19" s="411">
        <v>12</v>
      </c>
      <c r="I19" s="221">
        <v>12</v>
      </c>
      <c r="J19" s="412"/>
    </row>
    <row r="20" spans="1:10" ht="15">
      <c r="A20" s="201"/>
      <c r="B20" s="212" t="s">
        <v>28</v>
      </c>
      <c r="C20" s="212" t="s">
        <v>57</v>
      </c>
      <c r="D20" s="213">
        <v>232</v>
      </c>
      <c r="E20" s="212">
        <v>239463780</v>
      </c>
      <c r="F20" s="212">
        <f t="shared" si="0"/>
        <v>1032171.4655172414</v>
      </c>
      <c r="G20" s="212">
        <v>841347.5</v>
      </c>
      <c r="H20" s="411">
        <v>2</v>
      </c>
      <c r="I20" s="221">
        <v>2</v>
      </c>
      <c r="J20" s="412"/>
    </row>
    <row r="21" spans="1:10" ht="15">
      <c r="A21" s="201"/>
      <c r="B21" s="212" t="s">
        <v>29</v>
      </c>
      <c r="C21" s="212" t="s">
        <v>56</v>
      </c>
      <c r="D21" s="213">
        <v>55</v>
      </c>
      <c r="E21" s="212">
        <v>52422399</v>
      </c>
      <c r="F21" s="212">
        <f t="shared" si="0"/>
        <v>953134.5272727272</v>
      </c>
      <c r="G21" s="212">
        <v>802125</v>
      </c>
      <c r="H21" s="411">
        <v>3</v>
      </c>
      <c r="I21" s="221">
        <v>4</v>
      </c>
      <c r="J21" s="412"/>
    </row>
    <row r="22" spans="1:10" ht="15">
      <c r="A22" s="201"/>
      <c r="B22" s="212" t="s">
        <v>30</v>
      </c>
      <c r="C22" s="212" t="s">
        <v>57</v>
      </c>
      <c r="D22" s="213">
        <v>439</v>
      </c>
      <c r="E22" s="212">
        <v>250382379</v>
      </c>
      <c r="F22" s="212">
        <f t="shared" si="0"/>
        <v>570347.104783599</v>
      </c>
      <c r="G22" s="212">
        <v>479000</v>
      </c>
      <c r="H22" s="411">
        <v>14</v>
      </c>
      <c r="I22" s="221">
        <v>14</v>
      </c>
      <c r="J22" s="412"/>
    </row>
    <row r="23" spans="1:10" ht="15">
      <c r="A23" s="201"/>
      <c r="B23" s="212" t="s">
        <v>31</v>
      </c>
      <c r="C23" s="212" t="s">
        <v>56</v>
      </c>
      <c r="D23" s="213">
        <v>7</v>
      </c>
      <c r="E23" s="212">
        <v>5487575</v>
      </c>
      <c r="F23" s="212">
        <f t="shared" si="0"/>
        <v>783939.2857142857</v>
      </c>
      <c r="G23" s="212">
        <v>796300</v>
      </c>
      <c r="H23" s="411">
        <v>7</v>
      </c>
      <c r="I23" s="221">
        <v>5</v>
      </c>
      <c r="J23" s="412"/>
    </row>
    <row r="24" spans="1:10" ht="15">
      <c r="A24" s="201"/>
      <c r="B24" s="212" t="s">
        <v>32</v>
      </c>
      <c r="C24" s="212" t="s">
        <v>55</v>
      </c>
      <c r="D24" s="213">
        <v>5</v>
      </c>
      <c r="E24" s="212">
        <v>3102910</v>
      </c>
      <c r="F24" s="212">
        <f t="shared" si="0"/>
        <v>620582</v>
      </c>
      <c r="G24" s="212">
        <v>535410</v>
      </c>
      <c r="H24" s="411">
        <v>11</v>
      </c>
      <c r="I24" s="221">
        <v>11</v>
      </c>
      <c r="J24" s="412"/>
    </row>
    <row r="25" spans="1:10" ht="15">
      <c r="A25" s="201"/>
      <c r="B25" s="212" t="s">
        <v>33</v>
      </c>
      <c r="C25" s="212" t="s">
        <v>57</v>
      </c>
      <c r="D25" s="213">
        <v>64</v>
      </c>
      <c r="E25" s="212">
        <v>44389386</v>
      </c>
      <c r="F25" s="212">
        <f t="shared" si="0"/>
        <v>693584.15625</v>
      </c>
      <c r="G25" s="212">
        <v>638122</v>
      </c>
      <c r="H25" s="411">
        <v>9</v>
      </c>
      <c r="I25" s="221">
        <v>8</v>
      </c>
      <c r="J25" s="412"/>
    </row>
    <row r="26" spans="1:10" ht="15">
      <c r="A26" s="201"/>
      <c r="B26" s="212" t="s">
        <v>34</v>
      </c>
      <c r="C26" s="212" t="s">
        <v>56</v>
      </c>
      <c r="D26" s="213">
        <v>19</v>
      </c>
      <c r="E26" s="212">
        <v>8076267</v>
      </c>
      <c r="F26" s="212">
        <f t="shared" si="0"/>
        <v>425066.6842105263</v>
      </c>
      <c r="G26" s="212">
        <v>425000</v>
      </c>
      <c r="H26" s="411">
        <v>17</v>
      </c>
      <c r="I26" s="221">
        <v>17</v>
      </c>
      <c r="J26" s="412"/>
    </row>
    <row r="27" spans="1:10" ht="15">
      <c r="A27" s="201"/>
      <c r="B27" s="212" t="s">
        <v>35</v>
      </c>
      <c r="C27" s="212" t="s">
        <v>56</v>
      </c>
      <c r="D27" s="213">
        <v>56</v>
      </c>
      <c r="E27" s="212">
        <v>46605205</v>
      </c>
      <c r="F27" s="212">
        <f t="shared" si="0"/>
        <v>832235.8035714285</v>
      </c>
      <c r="G27" s="212">
        <v>750000</v>
      </c>
      <c r="H27" s="411">
        <v>5</v>
      </c>
      <c r="I27" s="221">
        <v>6</v>
      </c>
      <c r="J27" s="412"/>
    </row>
    <row r="28" spans="1:10" ht="15">
      <c r="A28" s="201"/>
      <c r="B28" s="212" t="s">
        <v>36</v>
      </c>
      <c r="C28" s="212" t="s">
        <v>56</v>
      </c>
      <c r="D28" s="213">
        <v>4</v>
      </c>
      <c r="E28" s="212">
        <v>2064708</v>
      </c>
      <c r="F28" s="212">
        <f t="shared" si="0"/>
        <v>516177</v>
      </c>
      <c r="G28" s="212">
        <v>475550</v>
      </c>
      <c r="H28" s="411">
        <v>16</v>
      </c>
      <c r="I28" s="221">
        <v>15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1824</v>
      </c>
      <c r="E30" s="219">
        <f>SUM(E8:E28)</f>
        <v>1311170467</v>
      </c>
      <c r="F30" s="219">
        <f>E30/D30</f>
        <v>718843.4577850878</v>
      </c>
      <c r="G30" s="422">
        <v>587734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G30" sqref="G30"/>
    </sheetView>
  </sheetViews>
  <sheetFormatPr defaultColWidth="9.140625" defaultRowHeight="15"/>
  <cols>
    <col min="2" max="2" width="15.421875" style="0" customWidth="1"/>
    <col min="3" max="3" width="11.57421875" style="0" customWidth="1"/>
    <col min="4" max="4" width="12.00390625" style="0" customWidth="1"/>
    <col min="5" max="5" width="15.57421875" style="0" customWidth="1"/>
    <col min="6" max="6" width="11.140625" style="0" customWidth="1"/>
    <col min="7" max="7" width="12.28125" style="0" customWidth="1"/>
    <col min="8" max="8" width="9.421875" style="0" customWidth="1"/>
    <col min="9" max="9" width="9.57421875" style="0" customWidth="1"/>
    <col min="10" max="10" width="1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87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06"/>
      <c r="C5" s="406"/>
      <c r="D5" s="407"/>
      <c r="E5" s="407"/>
      <c r="F5" s="407"/>
      <c r="G5" s="407"/>
      <c r="H5" s="408" t="s">
        <v>3</v>
      </c>
      <c r="I5" s="408" t="s">
        <v>4</v>
      </c>
      <c r="J5" s="405"/>
    </row>
    <row r="6" spans="1:10" ht="15">
      <c r="A6" s="201"/>
      <c r="B6" s="202"/>
      <c r="C6" s="202"/>
      <c r="D6" s="203" t="s">
        <v>5</v>
      </c>
      <c r="E6" s="203" t="s">
        <v>6</v>
      </c>
      <c r="F6" s="203" t="s">
        <v>3</v>
      </c>
      <c r="G6" s="203" t="s">
        <v>4</v>
      </c>
      <c r="H6" s="204" t="s">
        <v>7</v>
      </c>
      <c r="I6" s="204" t="s">
        <v>7</v>
      </c>
      <c r="J6" s="205"/>
    </row>
    <row r="7" spans="1:10" ht="15.75" thickBot="1">
      <c r="A7" s="201"/>
      <c r="B7" s="206" t="s">
        <v>75</v>
      </c>
      <c r="C7" s="206" t="s">
        <v>76</v>
      </c>
      <c r="D7" s="207" t="s">
        <v>10</v>
      </c>
      <c r="E7" s="207" t="s">
        <v>11</v>
      </c>
      <c r="F7" s="207" t="s">
        <v>7</v>
      </c>
      <c r="G7" s="207" t="s">
        <v>7</v>
      </c>
      <c r="H7" s="423" t="s">
        <v>12</v>
      </c>
      <c r="I7" s="423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73</v>
      </c>
      <c r="E8" s="424">
        <v>55763741</v>
      </c>
      <c r="F8" s="210">
        <f>AVERAGE(E8/D8)</f>
        <v>763886.8630136986</v>
      </c>
      <c r="G8" s="210">
        <v>525000</v>
      </c>
      <c r="H8" s="409">
        <v>7</v>
      </c>
      <c r="I8" s="425">
        <v>12</v>
      </c>
      <c r="J8" s="410"/>
    </row>
    <row r="9" spans="1:10" ht="15">
      <c r="A9" s="201"/>
      <c r="B9" s="212" t="s">
        <v>15</v>
      </c>
      <c r="C9" s="212" t="s">
        <v>56</v>
      </c>
      <c r="D9" s="213">
        <v>141</v>
      </c>
      <c r="E9" s="212">
        <v>160859519</v>
      </c>
      <c r="F9" s="212">
        <f>E9/D9</f>
        <v>1140847.6524822696</v>
      </c>
      <c r="G9" s="421">
        <v>960000</v>
      </c>
      <c r="H9" s="411">
        <v>1</v>
      </c>
      <c r="I9" s="22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99</v>
      </c>
      <c r="E10" s="212">
        <v>54923405</v>
      </c>
      <c r="F10" s="212">
        <f aca="true" t="shared" si="0" ref="F10:F28">E10/D10</f>
        <v>554781.8686868687</v>
      </c>
      <c r="G10" s="212">
        <v>401190</v>
      </c>
      <c r="H10" s="411">
        <v>15</v>
      </c>
      <c r="I10" s="221">
        <v>16</v>
      </c>
      <c r="J10" s="412"/>
    </row>
    <row r="11" spans="1:10" ht="15">
      <c r="A11" s="201"/>
      <c r="B11" s="212" t="s">
        <v>18</v>
      </c>
      <c r="C11" s="212" t="s">
        <v>55</v>
      </c>
      <c r="D11" s="213">
        <v>33</v>
      </c>
      <c r="E11" s="212">
        <v>12677988</v>
      </c>
      <c r="F11" s="212">
        <f t="shared" si="0"/>
        <v>384181.45454545453</v>
      </c>
      <c r="G11" s="212">
        <v>334460</v>
      </c>
      <c r="H11" s="411">
        <v>18</v>
      </c>
      <c r="I11" s="221">
        <v>19</v>
      </c>
      <c r="J11" s="412"/>
    </row>
    <row r="12" spans="1:10" ht="15">
      <c r="A12" s="201"/>
      <c r="B12" s="212" t="s">
        <v>19</v>
      </c>
      <c r="C12" s="212" t="s">
        <v>55</v>
      </c>
      <c r="D12" s="213">
        <v>113</v>
      </c>
      <c r="E12" s="212">
        <v>95634325</v>
      </c>
      <c r="F12" s="212">
        <f t="shared" si="0"/>
        <v>846321.4601769912</v>
      </c>
      <c r="G12" s="212">
        <v>650000</v>
      </c>
      <c r="H12" s="411">
        <v>5</v>
      </c>
      <c r="I12" s="221">
        <v>6</v>
      </c>
      <c r="J12" s="412"/>
    </row>
    <row r="13" spans="1:10" ht="15">
      <c r="A13" s="201"/>
      <c r="B13" s="212" t="s">
        <v>20</v>
      </c>
      <c r="C13" s="212" t="s">
        <v>55</v>
      </c>
      <c r="D13" s="213">
        <v>26</v>
      </c>
      <c r="E13" s="212">
        <v>7541597</v>
      </c>
      <c r="F13" s="212">
        <f t="shared" si="0"/>
        <v>290061.42307692306</v>
      </c>
      <c r="G13" s="212">
        <v>282493.5</v>
      </c>
      <c r="H13" s="411">
        <v>21</v>
      </c>
      <c r="I13" s="22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66</v>
      </c>
      <c r="E14" s="212">
        <v>47534504</v>
      </c>
      <c r="F14" s="212">
        <f t="shared" si="0"/>
        <v>720219.7575757576</v>
      </c>
      <c r="G14" s="212">
        <v>645000</v>
      </c>
      <c r="H14" s="411">
        <v>8</v>
      </c>
      <c r="I14" s="221">
        <v>7</v>
      </c>
      <c r="J14" s="412"/>
    </row>
    <row r="15" spans="1:10" ht="15">
      <c r="A15" s="201"/>
      <c r="B15" s="212" t="s">
        <v>22</v>
      </c>
      <c r="C15" s="212" t="s">
        <v>55</v>
      </c>
      <c r="D15" s="213">
        <v>83</v>
      </c>
      <c r="E15" s="212">
        <v>29140334</v>
      </c>
      <c r="F15" s="212">
        <f t="shared" si="0"/>
        <v>351088.3614457831</v>
      </c>
      <c r="G15" s="212">
        <v>329415</v>
      </c>
      <c r="H15" s="411">
        <v>20</v>
      </c>
      <c r="I15" s="221">
        <v>20</v>
      </c>
      <c r="J15" s="412"/>
    </row>
    <row r="16" spans="1:10" ht="15">
      <c r="A16" s="201"/>
      <c r="B16" s="212" t="s">
        <v>23</v>
      </c>
      <c r="C16" s="212" t="s">
        <v>56</v>
      </c>
      <c r="D16" s="213">
        <v>119</v>
      </c>
      <c r="E16" s="212">
        <v>112778475</v>
      </c>
      <c r="F16" s="212">
        <f t="shared" si="0"/>
        <v>947718.2773109244</v>
      </c>
      <c r="G16" s="212">
        <v>896000</v>
      </c>
      <c r="H16" s="411">
        <v>2</v>
      </c>
      <c r="I16" s="221">
        <v>2</v>
      </c>
      <c r="J16" s="412"/>
    </row>
    <row r="17" spans="1:10" ht="15">
      <c r="A17" s="201"/>
      <c r="B17" s="212" t="s">
        <v>24</v>
      </c>
      <c r="C17" s="212" t="s">
        <v>57</v>
      </c>
      <c r="D17" s="213">
        <v>21</v>
      </c>
      <c r="E17" s="212">
        <v>13374243</v>
      </c>
      <c r="F17" s="212">
        <f t="shared" si="0"/>
        <v>636868.7142857143</v>
      </c>
      <c r="G17" s="212">
        <v>617748</v>
      </c>
      <c r="H17" s="411">
        <v>11</v>
      </c>
      <c r="I17" s="221">
        <v>8</v>
      </c>
      <c r="J17" s="412"/>
    </row>
    <row r="18" spans="1:10" ht="15">
      <c r="A18" s="201"/>
      <c r="B18" s="212" t="s">
        <v>26</v>
      </c>
      <c r="C18" s="212" t="s">
        <v>57</v>
      </c>
      <c r="D18" s="213">
        <v>28</v>
      </c>
      <c r="E18" s="212">
        <v>19831027</v>
      </c>
      <c r="F18" s="212">
        <f t="shared" si="0"/>
        <v>708250.9642857143</v>
      </c>
      <c r="G18" s="212">
        <v>561700</v>
      </c>
      <c r="H18" s="411">
        <v>9</v>
      </c>
      <c r="I18" s="221">
        <v>9</v>
      </c>
      <c r="J18" s="412"/>
    </row>
    <row r="19" spans="1:10" ht="15">
      <c r="A19" s="201"/>
      <c r="B19" s="212" t="s">
        <v>27</v>
      </c>
      <c r="C19" s="212" t="s">
        <v>57</v>
      </c>
      <c r="D19" s="213">
        <v>130</v>
      </c>
      <c r="E19" s="212">
        <v>77727224</v>
      </c>
      <c r="F19" s="212">
        <f t="shared" si="0"/>
        <v>597901.723076923</v>
      </c>
      <c r="G19" s="212">
        <v>560809</v>
      </c>
      <c r="H19" s="411">
        <v>13</v>
      </c>
      <c r="I19" s="221">
        <v>10</v>
      </c>
      <c r="J19" s="412"/>
    </row>
    <row r="20" spans="1:10" ht="15">
      <c r="A20" s="201"/>
      <c r="B20" s="212" t="s">
        <v>28</v>
      </c>
      <c r="C20" s="212" t="s">
        <v>57</v>
      </c>
      <c r="D20" s="213">
        <v>162</v>
      </c>
      <c r="E20" s="212">
        <v>143671684</v>
      </c>
      <c r="F20" s="212">
        <f t="shared" si="0"/>
        <v>886862.2469135802</v>
      </c>
      <c r="G20" s="212">
        <v>670000</v>
      </c>
      <c r="H20" s="411">
        <v>4</v>
      </c>
      <c r="I20" s="221">
        <v>5</v>
      </c>
      <c r="J20" s="412"/>
    </row>
    <row r="21" spans="1:10" ht="15">
      <c r="A21" s="201"/>
      <c r="B21" s="212" t="s">
        <v>29</v>
      </c>
      <c r="C21" s="212" t="s">
        <v>56</v>
      </c>
      <c r="D21" s="213">
        <v>52</v>
      </c>
      <c r="E21" s="212">
        <v>48656258</v>
      </c>
      <c r="F21" s="212">
        <f t="shared" si="0"/>
        <v>935697.2692307692</v>
      </c>
      <c r="G21" s="212">
        <v>827147.5</v>
      </c>
      <c r="H21" s="411">
        <v>3</v>
      </c>
      <c r="I21" s="221">
        <v>3</v>
      </c>
      <c r="J21" s="412"/>
    </row>
    <row r="22" spans="1:10" ht="15">
      <c r="A22" s="201"/>
      <c r="B22" s="212" t="s">
        <v>30</v>
      </c>
      <c r="C22" s="212" t="s">
        <v>57</v>
      </c>
      <c r="D22" s="213">
        <v>328</v>
      </c>
      <c r="E22" s="212">
        <v>205955176</v>
      </c>
      <c r="F22" s="212">
        <f t="shared" si="0"/>
        <v>627912.1219512195</v>
      </c>
      <c r="G22" s="212">
        <v>500000</v>
      </c>
      <c r="H22" s="411">
        <v>12</v>
      </c>
      <c r="I22" s="221">
        <v>13</v>
      </c>
      <c r="J22" s="412"/>
    </row>
    <row r="23" spans="1:10" ht="15">
      <c r="A23" s="201"/>
      <c r="B23" s="212" t="s">
        <v>31</v>
      </c>
      <c r="C23" s="212" t="s">
        <v>56</v>
      </c>
      <c r="D23" s="213">
        <v>12</v>
      </c>
      <c r="E23" s="212">
        <v>6934187</v>
      </c>
      <c r="F23" s="212">
        <f t="shared" si="0"/>
        <v>577848.9166666666</v>
      </c>
      <c r="G23" s="212">
        <v>400000</v>
      </c>
      <c r="H23" s="411">
        <v>14</v>
      </c>
      <c r="I23" s="221">
        <v>17</v>
      </c>
      <c r="J23" s="412"/>
    </row>
    <row r="24" spans="1:10" ht="15">
      <c r="A24" s="201"/>
      <c r="B24" s="212" t="s">
        <v>32</v>
      </c>
      <c r="C24" s="212" t="s">
        <v>55</v>
      </c>
      <c r="D24" s="213">
        <v>6</v>
      </c>
      <c r="E24" s="212">
        <v>2546041</v>
      </c>
      <c r="F24" s="212">
        <f t="shared" si="0"/>
        <v>424340.1666666667</v>
      </c>
      <c r="G24" s="212">
        <v>423194</v>
      </c>
      <c r="H24" s="411">
        <v>17</v>
      </c>
      <c r="I24" s="221">
        <v>15</v>
      </c>
      <c r="J24" s="412"/>
    </row>
    <row r="25" spans="1:10" ht="15">
      <c r="A25" s="201"/>
      <c r="B25" s="212" t="s">
        <v>33</v>
      </c>
      <c r="C25" s="212" t="s">
        <v>57</v>
      </c>
      <c r="D25" s="213">
        <v>56</v>
      </c>
      <c r="E25" s="212">
        <v>35927261</v>
      </c>
      <c r="F25" s="212">
        <f t="shared" si="0"/>
        <v>641558.2321428572</v>
      </c>
      <c r="G25" s="212">
        <v>529146</v>
      </c>
      <c r="H25" s="411">
        <v>10</v>
      </c>
      <c r="I25" s="221">
        <v>11</v>
      </c>
      <c r="J25" s="412"/>
    </row>
    <row r="26" spans="1:10" ht="15">
      <c r="A26" s="201"/>
      <c r="B26" s="212" t="s">
        <v>34</v>
      </c>
      <c r="C26" s="212" t="s">
        <v>56</v>
      </c>
      <c r="D26" s="213">
        <v>13</v>
      </c>
      <c r="E26" s="212">
        <v>6565517</v>
      </c>
      <c r="F26" s="212">
        <f t="shared" si="0"/>
        <v>505039.76923076925</v>
      </c>
      <c r="G26" s="212">
        <v>450000</v>
      </c>
      <c r="H26" s="411">
        <v>16</v>
      </c>
      <c r="I26" s="221">
        <v>14</v>
      </c>
      <c r="J26" s="412"/>
    </row>
    <row r="27" spans="1:10" ht="15">
      <c r="A27" s="201"/>
      <c r="B27" s="212" t="s">
        <v>35</v>
      </c>
      <c r="C27" s="212" t="s">
        <v>56</v>
      </c>
      <c r="D27" s="213">
        <v>38</v>
      </c>
      <c r="E27" s="212">
        <v>30507649</v>
      </c>
      <c r="F27" s="212">
        <f t="shared" si="0"/>
        <v>802832.8684210526</v>
      </c>
      <c r="G27" s="212">
        <v>729000</v>
      </c>
      <c r="H27" s="411">
        <v>6</v>
      </c>
      <c r="I27" s="221">
        <v>4</v>
      </c>
      <c r="J27" s="412"/>
    </row>
    <row r="28" spans="1:10" ht="15">
      <c r="A28" s="201"/>
      <c r="B28" s="212" t="s">
        <v>36</v>
      </c>
      <c r="C28" s="212" t="s">
        <v>56</v>
      </c>
      <c r="D28" s="213">
        <v>18</v>
      </c>
      <c r="E28" s="212">
        <v>6679438</v>
      </c>
      <c r="F28" s="212">
        <f t="shared" si="0"/>
        <v>371079.8888888889</v>
      </c>
      <c r="G28" s="212">
        <v>378817.5</v>
      </c>
      <c r="H28" s="411">
        <v>19</v>
      </c>
      <c r="I28" s="221">
        <v>18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1617</v>
      </c>
      <c r="E30" s="219">
        <f>SUM(E8:E28)</f>
        <v>1175229593</v>
      </c>
      <c r="F30" s="219">
        <f>E30/D30</f>
        <v>726796.2850958565</v>
      </c>
      <c r="G30" s="219">
        <v>571215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2" ht="15.75">
      <c r="A1" s="4" t="s">
        <v>0</v>
      </c>
      <c r="B1" s="4"/>
    </row>
    <row r="2" spans="1:3" ht="15">
      <c r="A2" s="5" t="s">
        <v>41</v>
      </c>
      <c r="C2" s="3"/>
    </row>
    <row r="3" spans="1:9" ht="15">
      <c r="A3" s="6" t="s">
        <v>2</v>
      </c>
      <c r="I3" s="27"/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9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  <c r="I5" s="27"/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6">
        <v>20536864</v>
      </c>
      <c r="E7" s="16">
        <f aca="true" t="shared" si="0" ref="E7:E27">D7/C7</f>
        <v>302012.70588235295</v>
      </c>
      <c r="F7" s="15">
        <v>250170</v>
      </c>
      <c r="G7" s="21">
        <v>18</v>
      </c>
      <c r="H7" s="21">
        <v>20</v>
      </c>
    </row>
    <row r="8" spans="1:8" ht="15">
      <c r="A8" s="12" t="s">
        <v>15</v>
      </c>
      <c r="B8" s="13" t="s">
        <v>16</v>
      </c>
      <c r="C8" s="14">
        <v>115</v>
      </c>
      <c r="D8" s="15">
        <v>71129982</v>
      </c>
      <c r="E8" s="15">
        <f t="shared" si="0"/>
        <v>618521.5826086956</v>
      </c>
      <c r="F8" s="15">
        <v>568750</v>
      </c>
      <c r="G8" s="21">
        <v>4</v>
      </c>
      <c r="H8" s="21">
        <v>2</v>
      </c>
    </row>
    <row r="9" spans="1:8" ht="15">
      <c r="A9" s="12" t="s">
        <v>17</v>
      </c>
      <c r="B9" s="13" t="s">
        <v>14</v>
      </c>
      <c r="C9" s="14">
        <v>73</v>
      </c>
      <c r="D9" s="15">
        <v>31548104</v>
      </c>
      <c r="E9" s="15">
        <f t="shared" si="0"/>
        <v>432165.80821917806</v>
      </c>
      <c r="F9" s="15">
        <v>416258</v>
      </c>
      <c r="G9" s="21">
        <v>13</v>
      </c>
      <c r="H9" s="21">
        <v>11</v>
      </c>
    </row>
    <row r="10" spans="1:8" ht="15">
      <c r="A10" s="12" t="s">
        <v>18</v>
      </c>
      <c r="B10" s="13" t="s">
        <v>14</v>
      </c>
      <c r="C10" s="14">
        <v>41</v>
      </c>
      <c r="D10" s="15">
        <v>12230580</v>
      </c>
      <c r="E10" s="15">
        <f t="shared" si="0"/>
        <v>298306.8292682927</v>
      </c>
      <c r="F10" s="15">
        <v>265490</v>
      </c>
      <c r="G10" s="21">
        <v>19</v>
      </c>
      <c r="H10" s="21">
        <v>19</v>
      </c>
    </row>
    <row r="11" spans="1:8" ht="15">
      <c r="A11" s="12" t="s">
        <v>19</v>
      </c>
      <c r="B11" s="13" t="s">
        <v>14</v>
      </c>
      <c r="C11" s="14">
        <v>83</v>
      </c>
      <c r="D11" s="15">
        <v>49213802</v>
      </c>
      <c r="E11" s="15">
        <f t="shared" si="0"/>
        <v>592937.373493976</v>
      </c>
      <c r="F11" s="15">
        <v>500000</v>
      </c>
      <c r="G11" s="21">
        <v>6</v>
      </c>
      <c r="H11" s="21">
        <v>5</v>
      </c>
    </row>
    <row r="12" spans="1:8" ht="15">
      <c r="A12" s="12" t="s">
        <v>20</v>
      </c>
      <c r="B12" s="13" t="s">
        <v>14</v>
      </c>
      <c r="C12" s="14">
        <v>18</v>
      </c>
      <c r="D12" s="15">
        <v>3604766</v>
      </c>
      <c r="E12" s="15">
        <f t="shared" si="0"/>
        <v>200264.77777777778</v>
      </c>
      <c r="F12" s="15">
        <v>183707.5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56</v>
      </c>
      <c r="D13" s="15">
        <v>35381457</v>
      </c>
      <c r="E13" s="15">
        <f t="shared" si="0"/>
        <v>631811.7321428572</v>
      </c>
      <c r="F13" s="15">
        <v>472500</v>
      </c>
      <c r="G13" s="21">
        <v>3</v>
      </c>
      <c r="H13" s="21">
        <v>6</v>
      </c>
    </row>
    <row r="14" spans="1:8" ht="15">
      <c r="A14" s="12" t="s">
        <v>22</v>
      </c>
      <c r="B14" s="13" t="s">
        <v>14</v>
      </c>
      <c r="C14" s="14">
        <v>87</v>
      </c>
      <c r="D14" s="15">
        <v>26731860</v>
      </c>
      <c r="E14" s="15">
        <f t="shared" si="0"/>
        <v>307262.7586206897</v>
      </c>
      <c r="F14" s="15">
        <v>275000</v>
      </c>
      <c r="G14" s="21">
        <v>17</v>
      </c>
      <c r="H14" s="21">
        <v>17</v>
      </c>
    </row>
    <row r="15" spans="1:8" ht="15">
      <c r="A15" s="12" t="s">
        <v>23</v>
      </c>
      <c r="B15" s="13" t="s">
        <v>16</v>
      </c>
      <c r="C15" s="14">
        <v>95</v>
      </c>
      <c r="D15" s="15">
        <v>58087601</v>
      </c>
      <c r="E15" s="15">
        <f t="shared" si="0"/>
        <v>611448.4315789473</v>
      </c>
      <c r="F15" s="15">
        <v>539000</v>
      </c>
      <c r="G15" s="21">
        <v>5</v>
      </c>
      <c r="H15" s="21">
        <v>4</v>
      </c>
    </row>
    <row r="16" spans="1:8" ht="15">
      <c r="A16" s="12" t="s">
        <v>24</v>
      </c>
      <c r="B16" s="13" t="s">
        <v>25</v>
      </c>
      <c r="C16" s="14">
        <v>6</v>
      </c>
      <c r="D16" s="15">
        <v>2690900</v>
      </c>
      <c r="E16" s="15">
        <f t="shared" si="0"/>
        <v>448483.3333333333</v>
      </c>
      <c r="F16" s="15">
        <v>424000</v>
      </c>
      <c r="G16" s="21">
        <v>12</v>
      </c>
      <c r="H16" s="21">
        <v>10</v>
      </c>
    </row>
    <row r="17" spans="1:8" ht="15">
      <c r="A17" s="12" t="s">
        <v>26</v>
      </c>
      <c r="B17" s="13" t="s">
        <v>25</v>
      </c>
      <c r="C17" s="14">
        <v>28</v>
      </c>
      <c r="D17" s="15">
        <v>14518523</v>
      </c>
      <c r="E17" s="15">
        <f t="shared" si="0"/>
        <v>518518.6785714286</v>
      </c>
      <c r="F17" s="15">
        <v>281000</v>
      </c>
      <c r="G17" s="21">
        <v>8</v>
      </c>
      <c r="H17" s="21">
        <v>16</v>
      </c>
    </row>
    <row r="18" spans="1:8" ht="15">
      <c r="A18" s="12" t="s">
        <v>27</v>
      </c>
      <c r="B18" s="13" t="s">
        <v>25</v>
      </c>
      <c r="C18" s="14">
        <v>168</v>
      </c>
      <c r="D18" s="15">
        <v>76176173</v>
      </c>
      <c r="E18" s="15">
        <f t="shared" si="0"/>
        <v>453429.6011904762</v>
      </c>
      <c r="F18" s="15">
        <v>438347.5</v>
      </c>
      <c r="G18" s="21">
        <v>11</v>
      </c>
      <c r="H18" s="21">
        <v>8</v>
      </c>
    </row>
    <row r="19" spans="1:8" ht="15">
      <c r="A19" s="12" t="s">
        <v>28</v>
      </c>
      <c r="B19" s="13" t="s">
        <v>25</v>
      </c>
      <c r="C19" s="14">
        <v>113</v>
      </c>
      <c r="D19" s="15">
        <v>64424372</v>
      </c>
      <c r="E19" s="15">
        <f t="shared" si="0"/>
        <v>570127.185840708</v>
      </c>
      <c r="F19" s="15">
        <v>433000</v>
      </c>
      <c r="G19" s="21">
        <v>7</v>
      </c>
      <c r="H19" s="21">
        <v>9</v>
      </c>
    </row>
    <row r="20" spans="1:8" ht="15">
      <c r="A20" s="12" t="s">
        <v>29</v>
      </c>
      <c r="B20" s="13" t="s">
        <v>16</v>
      </c>
      <c r="C20" s="14">
        <v>72</v>
      </c>
      <c r="D20" s="15">
        <v>56327117</v>
      </c>
      <c r="E20" s="15">
        <f t="shared" si="0"/>
        <v>782321.0694444445</v>
      </c>
      <c r="F20" s="15">
        <v>622225</v>
      </c>
      <c r="G20" s="21">
        <v>1</v>
      </c>
      <c r="H20" s="21">
        <v>1</v>
      </c>
    </row>
    <row r="21" spans="1:8" ht="15">
      <c r="A21" s="12" t="s">
        <v>30</v>
      </c>
      <c r="B21" s="13" t="s">
        <v>25</v>
      </c>
      <c r="C21" s="14">
        <v>228</v>
      </c>
      <c r="D21" s="15">
        <v>73418745</v>
      </c>
      <c r="E21" s="15">
        <f t="shared" si="0"/>
        <v>322012.0394736842</v>
      </c>
      <c r="F21" s="15">
        <v>295131</v>
      </c>
      <c r="G21" s="21">
        <v>16</v>
      </c>
      <c r="H21" s="21">
        <v>15</v>
      </c>
    </row>
    <row r="22" spans="1:8" ht="15">
      <c r="A22" s="12" t="s">
        <v>31</v>
      </c>
      <c r="B22" s="13" t="s">
        <v>16</v>
      </c>
      <c r="C22" s="14">
        <v>23</v>
      </c>
      <c r="D22" s="15">
        <v>10454685</v>
      </c>
      <c r="E22" s="15">
        <f t="shared" si="0"/>
        <v>454551.52173913043</v>
      </c>
      <c r="F22" s="15">
        <v>393900</v>
      </c>
      <c r="G22" s="21">
        <v>10</v>
      </c>
      <c r="H22" s="21">
        <v>12</v>
      </c>
    </row>
    <row r="23" spans="1:8" ht="15">
      <c r="A23" s="12" t="s">
        <v>32</v>
      </c>
      <c r="B23" s="13" t="s">
        <v>14</v>
      </c>
      <c r="C23" s="14">
        <v>8</v>
      </c>
      <c r="D23" s="15">
        <v>2248413</v>
      </c>
      <c r="E23" s="15">
        <f t="shared" si="0"/>
        <v>281051.625</v>
      </c>
      <c r="F23" s="15">
        <v>267812.5</v>
      </c>
      <c r="G23" s="21">
        <v>20</v>
      </c>
      <c r="H23" s="21">
        <v>18</v>
      </c>
    </row>
    <row r="24" spans="1:8" ht="15">
      <c r="A24" s="12" t="s">
        <v>33</v>
      </c>
      <c r="B24" s="13" t="s">
        <v>25</v>
      </c>
      <c r="C24" s="14">
        <v>82</v>
      </c>
      <c r="D24" s="15">
        <v>38498737</v>
      </c>
      <c r="E24" s="15">
        <f t="shared" si="0"/>
        <v>469496.7926829268</v>
      </c>
      <c r="F24" s="15">
        <v>450979.5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4">
        <v>16</v>
      </c>
      <c r="D25" s="15">
        <v>6894674</v>
      </c>
      <c r="E25" s="15">
        <f t="shared" si="0"/>
        <v>430917.125</v>
      </c>
      <c r="F25" s="15">
        <v>369950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42</v>
      </c>
      <c r="D26" s="15">
        <v>29544500</v>
      </c>
      <c r="E26" s="15">
        <f t="shared" si="0"/>
        <v>703440.4761904762</v>
      </c>
      <c r="F26" s="15">
        <v>558500</v>
      </c>
      <c r="G26" s="21">
        <v>2</v>
      </c>
      <c r="H26" s="21">
        <v>3</v>
      </c>
    </row>
    <row r="27" spans="1:8" ht="15">
      <c r="A27" s="12" t="s">
        <v>36</v>
      </c>
      <c r="B27" s="13" t="s">
        <v>16</v>
      </c>
      <c r="C27" s="14">
        <v>15</v>
      </c>
      <c r="D27" s="15">
        <v>5100355</v>
      </c>
      <c r="E27" s="15">
        <f t="shared" si="0"/>
        <v>340023.6666666667</v>
      </c>
      <c r="F27" s="15">
        <v>345190</v>
      </c>
      <c r="G27" s="21">
        <v>15</v>
      </c>
      <c r="H27" s="21">
        <v>14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1437</v>
      </c>
      <c r="D29" s="16">
        <f>SUM(D7:D27)</f>
        <v>688762210</v>
      </c>
      <c r="E29" s="16">
        <f>D29/C29</f>
        <v>479305.64370215725</v>
      </c>
      <c r="F29" s="16">
        <v>395000</v>
      </c>
      <c r="G29" s="21"/>
      <c r="H29" s="21"/>
    </row>
    <row r="31" spans="1:6" ht="15">
      <c r="A31" s="18" t="s">
        <v>42</v>
      </c>
      <c r="C31" s="1">
        <v>1437</v>
      </c>
      <c r="D31" s="28">
        <v>688762210</v>
      </c>
      <c r="E31" s="28">
        <f>D31/C31</f>
        <v>479305.64370215725</v>
      </c>
      <c r="F31" s="28">
        <v>395000</v>
      </c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2" sqref="A2:J32"/>
    </sheetView>
  </sheetViews>
  <sheetFormatPr defaultColWidth="9.140625" defaultRowHeight="15"/>
  <cols>
    <col min="1" max="1" width="4.57421875" style="0" customWidth="1"/>
    <col min="2" max="2" width="13.00390625" style="0" customWidth="1"/>
    <col min="3" max="3" width="14.28125" style="0" customWidth="1"/>
    <col min="4" max="4" width="11.421875" style="0" customWidth="1"/>
    <col min="5" max="5" width="15.140625" style="0" customWidth="1"/>
    <col min="6" max="6" width="12.421875" style="0" customWidth="1"/>
    <col min="7" max="7" width="13.140625" style="0" customWidth="1"/>
    <col min="10" max="10" width="6.7109375" style="0" customWidth="1"/>
  </cols>
  <sheetData>
    <row r="2" spans="2:9" ht="16.5" thickBot="1">
      <c r="B2" s="68" t="s">
        <v>47</v>
      </c>
      <c r="H2" s="158"/>
      <c r="I2" s="158"/>
    </row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88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411">
        <v>80</v>
      </c>
      <c r="E9" s="426">
        <v>58640275</v>
      </c>
      <c r="F9" s="210">
        <f>AVERAGE(E9/D9)</f>
        <v>733003.4375</v>
      </c>
      <c r="G9" s="210">
        <v>515545</v>
      </c>
      <c r="H9" s="409">
        <v>8</v>
      </c>
      <c r="I9" s="425">
        <v>11</v>
      </c>
      <c r="J9" s="410"/>
    </row>
    <row r="10" spans="1:10" ht="15">
      <c r="A10" s="201"/>
      <c r="B10" s="212" t="s">
        <v>15</v>
      </c>
      <c r="C10" s="212" t="s">
        <v>56</v>
      </c>
      <c r="D10" s="411">
        <v>126</v>
      </c>
      <c r="E10" s="212">
        <v>134119109</v>
      </c>
      <c r="F10" s="212">
        <f>E10/D10</f>
        <v>1064437.373015873</v>
      </c>
      <c r="G10" s="421">
        <v>970000</v>
      </c>
      <c r="H10" s="411">
        <v>2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411">
        <v>128</v>
      </c>
      <c r="E11" s="212">
        <v>59586868</v>
      </c>
      <c r="F11" s="212">
        <f aca="true" t="shared" si="0" ref="F11:F28">E11/D11</f>
        <v>465522.40625</v>
      </c>
      <c r="G11" s="212">
        <v>430511</v>
      </c>
      <c r="H11" s="411">
        <v>14</v>
      </c>
      <c r="I11" s="221">
        <v>16</v>
      </c>
      <c r="J11" s="412"/>
    </row>
    <row r="12" spans="1:10" ht="15">
      <c r="A12" s="201"/>
      <c r="B12" s="212" t="s">
        <v>18</v>
      </c>
      <c r="C12" s="212" t="s">
        <v>55</v>
      </c>
      <c r="D12" s="411">
        <v>52</v>
      </c>
      <c r="E12" s="212">
        <v>23445314</v>
      </c>
      <c r="F12" s="212">
        <f t="shared" si="0"/>
        <v>450871.42307692306</v>
      </c>
      <c r="G12" s="212">
        <v>378630</v>
      </c>
      <c r="H12" s="411">
        <v>17</v>
      </c>
      <c r="I12" s="221">
        <v>18</v>
      </c>
      <c r="J12" s="412"/>
    </row>
    <row r="13" spans="1:10" ht="15">
      <c r="A13" s="201"/>
      <c r="B13" s="212" t="s">
        <v>19</v>
      </c>
      <c r="C13" s="212" t="s">
        <v>55</v>
      </c>
      <c r="D13" s="411">
        <v>104</v>
      </c>
      <c r="E13" s="212">
        <v>94328213</v>
      </c>
      <c r="F13" s="212">
        <f t="shared" si="0"/>
        <v>907002.0480769231</v>
      </c>
      <c r="G13" s="212">
        <v>817500</v>
      </c>
      <c r="H13" s="411">
        <v>5</v>
      </c>
      <c r="I13" s="221">
        <v>3</v>
      </c>
      <c r="J13" s="412"/>
    </row>
    <row r="14" spans="1:10" ht="15">
      <c r="A14" s="201"/>
      <c r="B14" s="212" t="s">
        <v>20</v>
      </c>
      <c r="C14" s="212" t="s">
        <v>55</v>
      </c>
      <c r="D14" s="411">
        <v>28</v>
      </c>
      <c r="E14" s="212">
        <v>8107560</v>
      </c>
      <c r="F14" s="212">
        <f t="shared" si="0"/>
        <v>289555.71428571426</v>
      </c>
      <c r="G14" s="212">
        <v>255950</v>
      </c>
      <c r="H14" s="41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411">
        <v>60</v>
      </c>
      <c r="E15" s="212">
        <v>52120080</v>
      </c>
      <c r="F15" s="212">
        <f t="shared" si="0"/>
        <v>868668</v>
      </c>
      <c r="G15" s="212">
        <v>698525</v>
      </c>
      <c r="H15" s="411">
        <v>6</v>
      </c>
      <c r="I15" s="221">
        <v>7</v>
      </c>
      <c r="J15" s="412"/>
    </row>
    <row r="16" spans="1:10" ht="15">
      <c r="A16" s="201"/>
      <c r="B16" s="212" t="s">
        <v>22</v>
      </c>
      <c r="C16" s="212" t="s">
        <v>55</v>
      </c>
      <c r="D16" s="411">
        <v>70</v>
      </c>
      <c r="E16" s="212">
        <v>26839487</v>
      </c>
      <c r="F16" s="212">
        <f t="shared" si="0"/>
        <v>383421.2428571429</v>
      </c>
      <c r="G16" s="212">
        <v>338560.5</v>
      </c>
      <c r="H16" s="411">
        <v>20</v>
      </c>
      <c r="I16" s="221">
        <v>19</v>
      </c>
      <c r="J16" s="412"/>
    </row>
    <row r="17" spans="1:10" ht="15">
      <c r="A17" s="201"/>
      <c r="B17" s="212" t="s">
        <v>23</v>
      </c>
      <c r="C17" s="212" t="s">
        <v>56</v>
      </c>
      <c r="D17" s="411">
        <v>82</v>
      </c>
      <c r="E17" s="212">
        <v>90056526</v>
      </c>
      <c r="F17" s="212">
        <f t="shared" si="0"/>
        <v>1098250.3170731708</v>
      </c>
      <c r="G17" s="212">
        <v>895000</v>
      </c>
      <c r="H17" s="411">
        <v>1</v>
      </c>
      <c r="I17" s="221">
        <v>2</v>
      </c>
      <c r="J17" s="412"/>
    </row>
    <row r="18" spans="1:10" ht="15">
      <c r="A18" s="201"/>
      <c r="B18" s="212" t="s">
        <v>24</v>
      </c>
      <c r="C18" s="212" t="s">
        <v>57</v>
      </c>
      <c r="D18" s="411">
        <v>37</v>
      </c>
      <c r="E18" s="212">
        <v>18002901</v>
      </c>
      <c r="F18" s="212">
        <f t="shared" si="0"/>
        <v>486564.8918918919</v>
      </c>
      <c r="G18" s="212">
        <v>486535</v>
      </c>
      <c r="H18" s="411">
        <v>13</v>
      </c>
      <c r="I18" s="221">
        <v>13</v>
      </c>
      <c r="J18" s="412"/>
    </row>
    <row r="19" spans="1:10" ht="15">
      <c r="A19" s="201"/>
      <c r="B19" s="212" t="s">
        <v>26</v>
      </c>
      <c r="C19" s="212" t="s">
        <v>57</v>
      </c>
      <c r="D19" s="411">
        <v>24</v>
      </c>
      <c r="E19" s="212">
        <v>14916612</v>
      </c>
      <c r="F19" s="212">
        <f t="shared" si="0"/>
        <v>621525.5</v>
      </c>
      <c r="G19" s="212">
        <v>507000</v>
      </c>
      <c r="H19" s="411">
        <v>11</v>
      </c>
      <c r="I19" s="221">
        <v>12</v>
      </c>
      <c r="J19" s="412"/>
    </row>
    <row r="20" spans="1:10" ht="15">
      <c r="A20" s="201"/>
      <c r="B20" s="212" t="s">
        <v>27</v>
      </c>
      <c r="C20" s="212" t="s">
        <v>57</v>
      </c>
      <c r="D20" s="411">
        <v>96</v>
      </c>
      <c r="E20" s="212">
        <v>58909875</v>
      </c>
      <c r="F20" s="212">
        <f t="shared" si="0"/>
        <v>613644.53125</v>
      </c>
      <c r="G20" s="212">
        <v>597940</v>
      </c>
      <c r="H20" s="411">
        <v>12</v>
      </c>
      <c r="I20" s="221">
        <v>8</v>
      </c>
      <c r="J20" s="412"/>
    </row>
    <row r="21" spans="1:10" ht="15">
      <c r="A21" s="201"/>
      <c r="B21" s="212" t="s">
        <v>28</v>
      </c>
      <c r="C21" s="212" t="s">
        <v>57</v>
      </c>
      <c r="D21" s="411">
        <v>167</v>
      </c>
      <c r="E21" s="212">
        <v>153373586</v>
      </c>
      <c r="F21" s="212">
        <f t="shared" si="0"/>
        <v>918404.7065868264</v>
      </c>
      <c r="G21" s="212">
        <v>775000</v>
      </c>
      <c r="H21" s="411">
        <v>4</v>
      </c>
      <c r="I21" s="221">
        <v>5</v>
      </c>
      <c r="J21" s="412"/>
    </row>
    <row r="22" spans="1:10" ht="15">
      <c r="A22" s="201"/>
      <c r="B22" s="212" t="s">
        <v>29</v>
      </c>
      <c r="C22" s="212" t="s">
        <v>56</v>
      </c>
      <c r="D22" s="411">
        <v>87</v>
      </c>
      <c r="E22" s="212">
        <v>83153242</v>
      </c>
      <c r="F22" s="212">
        <f t="shared" si="0"/>
        <v>955784.3908045978</v>
      </c>
      <c r="G22" s="212">
        <v>795651</v>
      </c>
      <c r="H22" s="411">
        <v>3</v>
      </c>
      <c r="I22" s="221">
        <v>4</v>
      </c>
      <c r="J22" s="412"/>
    </row>
    <row r="23" spans="1:10" ht="15">
      <c r="A23" s="201"/>
      <c r="B23" s="212" t="s">
        <v>30</v>
      </c>
      <c r="C23" s="212" t="s">
        <v>57</v>
      </c>
      <c r="D23" s="411">
        <v>267</v>
      </c>
      <c r="E23" s="212">
        <v>173699862</v>
      </c>
      <c r="F23" s="212">
        <f t="shared" si="0"/>
        <v>650561.2808988764</v>
      </c>
      <c r="G23" s="212">
        <v>520000</v>
      </c>
      <c r="H23" s="411">
        <v>9</v>
      </c>
      <c r="I23" s="221">
        <v>10</v>
      </c>
      <c r="J23" s="412"/>
    </row>
    <row r="24" spans="1:10" ht="15">
      <c r="A24" s="201"/>
      <c r="B24" s="212" t="s">
        <v>31</v>
      </c>
      <c r="C24" s="212" t="s">
        <v>56</v>
      </c>
      <c r="D24" s="411">
        <v>11</v>
      </c>
      <c r="E24" s="212">
        <v>4247200</v>
      </c>
      <c r="F24" s="212">
        <f t="shared" si="0"/>
        <v>386109.0909090909</v>
      </c>
      <c r="G24" s="212">
        <v>287500</v>
      </c>
      <c r="H24" s="411">
        <v>19</v>
      </c>
      <c r="I24" s="221">
        <v>20</v>
      </c>
      <c r="J24" s="412"/>
    </row>
    <row r="25" spans="1:10" ht="15">
      <c r="A25" s="201"/>
      <c r="B25" s="212" t="s">
        <v>32</v>
      </c>
      <c r="C25" s="212" t="s">
        <v>55</v>
      </c>
      <c r="D25" s="411">
        <v>10</v>
      </c>
      <c r="E25" s="212">
        <v>4641585</v>
      </c>
      <c r="F25" s="212">
        <f t="shared" si="0"/>
        <v>464158.5</v>
      </c>
      <c r="G25" s="212">
        <v>465745</v>
      </c>
      <c r="H25" s="411">
        <v>15</v>
      </c>
      <c r="I25" s="221">
        <v>14</v>
      </c>
      <c r="J25" s="412"/>
    </row>
    <row r="26" spans="1:10" ht="15">
      <c r="A26" s="201"/>
      <c r="B26" s="212" t="s">
        <v>33</v>
      </c>
      <c r="C26" s="212" t="s">
        <v>57</v>
      </c>
      <c r="D26" s="411">
        <v>92</v>
      </c>
      <c r="E26" s="212">
        <v>59758052</v>
      </c>
      <c r="F26" s="212">
        <f t="shared" si="0"/>
        <v>649544.0434782609</v>
      </c>
      <c r="G26" s="212">
        <v>545174.5</v>
      </c>
      <c r="H26" s="411">
        <v>10</v>
      </c>
      <c r="I26" s="221">
        <v>9</v>
      </c>
      <c r="J26" s="412"/>
    </row>
    <row r="27" spans="1:10" ht="15">
      <c r="A27" s="201"/>
      <c r="B27" s="212" t="s">
        <v>34</v>
      </c>
      <c r="C27" s="212" t="s">
        <v>56</v>
      </c>
      <c r="D27" s="411">
        <v>19</v>
      </c>
      <c r="E27" s="212">
        <v>8443470</v>
      </c>
      <c r="F27" s="212">
        <f t="shared" si="0"/>
        <v>444393.15789473685</v>
      </c>
      <c r="G27" s="212">
        <v>431500</v>
      </c>
      <c r="H27" s="411">
        <v>18</v>
      </c>
      <c r="I27" s="221">
        <v>15</v>
      </c>
      <c r="J27" s="412"/>
    </row>
    <row r="28" spans="1:10" ht="15">
      <c r="A28" s="201"/>
      <c r="B28" s="212" t="s">
        <v>35</v>
      </c>
      <c r="C28" s="212" t="s">
        <v>56</v>
      </c>
      <c r="D28" s="411">
        <v>40</v>
      </c>
      <c r="E28" s="212">
        <v>33720398</v>
      </c>
      <c r="F28" s="212">
        <f t="shared" si="0"/>
        <v>843009.95</v>
      </c>
      <c r="G28" s="212">
        <v>709500</v>
      </c>
      <c r="H28" s="411">
        <v>7</v>
      </c>
      <c r="I28" s="221">
        <v>6</v>
      </c>
      <c r="J28" s="412"/>
    </row>
    <row r="29" spans="1:10" ht="15">
      <c r="A29" s="201"/>
      <c r="B29" s="212" t="s">
        <v>36</v>
      </c>
      <c r="C29" s="212" t="s">
        <v>56</v>
      </c>
      <c r="D29" s="411">
        <v>17</v>
      </c>
      <c r="E29" s="212">
        <v>7756125</v>
      </c>
      <c r="F29" s="212">
        <f>E29/D29</f>
        <v>456242.64705882355</v>
      </c>
      <c r="G29" s="212">
        <v>420215</v>
      </c>
      <c r="H29" s="411">
        <v>16</v>
      </c>
      <c r="I29" s="221">
        <v>17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1597</v>
      </c>
      <c r="E31" s="219">
        <f>SUM(E9:E29)</f>
        <v>1167866340</v>
      </c>
      <c r="F31" s="219">
        <f>E31/D31</f>
        <v>731287.6268002505</v>
      </c>
      <c r="G31" s="219">
        <v>575095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3:J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6.7109375" style="0" customWidth="1"/>
    <col min="4" max="4" width="11.8515625" style="0" customWidth="1"/>
    <col min="5" max="5" width="14.140625" style="0" customWidth="1"/>
    <col min="6" max="6" width="13.57421875" style="0" customWidth="1"/>
    <col min="7" max="7" width="11.00390625" style="0" customWidth="1"/>
    <col min="8" max="8" width="12.7109375" style="0" customWidth="1"/>
    <col min="9" max="9" width="11.57421875" style="0" customWidth="1"/>
    <col min="10" max="10" width="3.140625" style="0" customWidth="1"/>
  </cols>
  <sheetData>
    <row r="2" ht="15.75" thickBot="1"/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89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209">
        <v>52</v>
      </c>
      <c r="E9" s="208">
        <v>39673288</v>
      </c>
      <c r="F9" s="418">
        <f aca="true" t="shared" si="0" ref="F9:F29">E9/D9</f>
        <v>762947.8461538461</v>
      </c>
      <c r="G9" s="210">
        <v>547500</v>
      </c>
      <c r="H9" s="409">
        <v>9</v>
      </c>
      <c r="I9" s="425">
        <v>13</v>
      </c>
      <c r="J9" s="410"/>
    </row>
    <row r="10" spans="1:10" ht="15">
      <c r="A10" s="201"/>
      <c r="B10" s="212" t="s">
        <v>15</v>
      </c>
      <c r="C10" s="212" t="s">
        <v>56</v>
      </c>
      <c r="D10" s="213">
        <v>127</v>
      </c>
      <c r="E10" s="212">
        <v>145924983</v>
      </c>
      <c r="F10" s="212">
        <f t="shared" si="0"/>
        <v>1149015.6141732284</v>
      </c>
      <c r="G10" s="421">
        <v>991710</v>
      </c>
      <c r="H10" s="411">
        <v>2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213">
        <v>94</v>
      </c>
      <c r="E11" s="212">
        <v>48015326</v>
      </c>
      <c r="F11" s="212">
        <f t="shared" si="0"/>
        <v>510801.3404255319</v>
      </c>
      <c r="G11" s="212">
        <v>434343.5</v>
      </c>
      <c r="H11" s="411">
        <v>17</v>
      </c>
      <c r="I11" s="221">
        <v>19</v>
      </c>
      <c r="J11" s="412"/>
    </row>
    <row r="12" spans="1:10" ht="15">
      <c r="A12" s="201"/>
      <c r="B12" s="212" t="s">
        <v>18</v>
      </c>
      <c r="C12" s="212" t="s">
        <v>55</v>
      </c>
      <c r="D12" s="213">
        <v>25</v>
      </c>
      <c r="E12" s="212">
        <v>10991673</v>
      </c>
      <c r="F12" s="212">
        <f t="shared" si="0"/>
        <v>439666.92</v>
      </c>
      <c r="G12" s="212">
        <v>449840</v>
      </c>
      <c r="H12" s="411">
        <v>18</v>
      </c>
      <c r="I12" s="221">
        <v>17</v>
      </c>
      <c r="J12" s="412"/>
    </row>
    <row r="13" spans="1:10" ht="15">
      <c r="A13" s="201"/>
      <c r="B13" s="212" t="s">
        <v>19</v>
      </c>
      <c r="C13" s="212" t="s">
        <v>55</v>
      </c>
      <c r="D13" s="213">
        <v>92</v>
      </c>
      <c r="E13" s="212">
        <v>81006675</v>
      </c>
      <c r="F13" s="212">
        <f t="shared" si="0"/>
        <v>880507.3369565217</v>
      </c>
      <c r="G13" s="212">
        <v>675000</v>
      </c>
      <c r="H13" s="411">
        <v>6</v>
      </c>
      <c r="I13" s="221">
        <v>7</v>
      </c>
      <c r="J13" s="412"/>
    </row>
    <row r="14" spans="1:10" ht="15">
      <c r="A14" s="201"/>
      <c r="B14" s="212" t="s">
        <v>20</v>
      </c>
      <c r="C14" s="212" t="s">
        <v>55</v>
      </c>
      <c r="D14" s="213">
        <v>13</v>
      </c>
      <c r="E14" s="212">
        <v>3867071</v>
      </c>
      <c r="F14" s="212">
        <f t="shared" si="0"/>
        <v>297467</v>
      </c>
      <c r="G14" s="212">
        <v>289490</v>
      </c>
      <c r="H14" s="41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213">
        <v>47</v>
      </c>
      <c r="E15" s="212">
        <v>38826993</v>
      </c>
      <c r="F15" s="212">
        <f t="shared" si="0"/>
        <v>826106.2340425532</v>
      </c>
      <c r="G15" s="212">
        <v>656550</v>
      </c>
      <c r="H15" s="411">
        <v>7</v>
      </c>
      <c r="I15" s="221">
        <v>9</v>
      </c>
      <c r="J15" s="412"/>
    </row>
    <row r="16" spans="1:10" ht="15">
      <c r="A16" s="201"/>
      <c r="B16" s="212" t="s">
        <v>22</v>
      </c>
      <c r="C16" s="212" t="s">
        <v>55</v>
      </c>
      <c r="D16" s="213">
        <v>37</v>
      </c>
      <c r="E16" s="212">
        <v>14752406</v>
      </c>
      <c r="F16" s="212">
        <f t="shared" si="0"/>
        <v>398713.6756756757</v>
      </c>
      <c r="G16" s="212">
        <v>375000</v>
      </c>
      <c r="H16" s="411">
        <v>19</v>
      </c>
      <c r="I16" s="221">
        <v>20</v>
      </c>
      <c r="J16" s="412"/>
    </row>
    <row r="17" spans="1:10" ht="15">
      <c r="A17" s="201"/>
      <c r="B17" s="212" t="s">
        <v>23</v>
      </c>
      <c r="C17" s="212" t="s">
        <v>56</v>
      </c>
      <c r="D17" s="213">
        <v>114</v>
      </c>
      <c r="E17" s="212">
        <v>112522285</v>
      </c>
      <c r="F17" s="212">
        <f t="shared" si="0"/>
        <v>987037.5877192982</v>
      </c>
      <c r="G17" s="212">
        <v>872000</v>
      </c>
      <c r="H17" s="411">
        <v>3</v>
      </c>
      <c r="I17" s="221">
        <v>2</v>
      </c>
      <c r="J17" s="412"/>
    </row>
    <row r="18" spans="1:10" ht="15">
      <c r="A18" s="201"/>
      <c r="B18" s="212" t="s">
        <v>24</v>
      </c>
      <c r="C18" s="212" t="s">
        <v>57</v>
      </c>
      <c r="D18" s="213">
        <v>19</v>
      </c>
      <c r="E18" s="212">
        <v>11121230</v>
      </c>
      <c r="F18" s="212">
        <f t="shared" si="0"/>
        <v>585327.8947368421</v>
      </c>
      <c r="G18" s="212">
        <v>559675</v>
      </c>
      <c r="H18" s="411">
        <v>15</v>
      </c>
      <c r="I18" s="221">
        <v>11</v>
      </c>
      <c r="J18" s="412"/>
    </row>
    <row r="19" spans="1:10" ht="15">
      <c r="A19" s="201"/>
      <c r="B19" s="212" t="s">
        <v>26</v>
      </c>
      <c r="C19" s="212" t="s">
        <v>57</v>
      </c>
      <c r="D19" s="213">
        <v>29</v>
      </c>
      <c r="E19" s="212">
        <v>22057869</v>
      </c>
      <c r="F19" s="212">
        <f t="shared" si="0"/>
        <v>760616.1724137932</v>
      </c>
      <c r="G19" s="212">
        <v>550000</v>
      </c>
      <c r="H19" s="411">
        <v>10</v>
      </c>
      <c r="I19" s="221">
        <v>12</v>
      </c>
      <c r="J19" s="412"/>
    </row>
    <row r="20" spans="1:10" ht="15">
      <c r="A20" s="201"/>
      <c r="B20" s="212" t="s">
        <v>27</v>
      </c>
      <c r="C20" s="212" t="s">
        <v>57</v>
      </c>
      <c r="D20" s="213">
        <v>70</v>
      </c>
      <c r="E20" s="212">
        <v>50419230</v>
      </c>
      <c r="F20" s="212">
        <f t="shared" si="0"/>
        <v>720274.7142857143</v>
      </c>
      <c r="G20" s="212">
        <v>733450</v>
      </c>
      <c r="H20" s="411">
        <v>11</v>
      </c>
      <c r="I20" s="221">
        <v>5</v>
      </c>
      <c r="J20" s="412"/>
    </row>
    <row r="21" spans="1:10" ht="15">
      <c r="A21" s="201"/>
      <c r="B21" s="212" t="s">
        <v>28</v>
      </c>
      <c r="C21" s="212" t="s">
        <v>57</v>
      </c>
      <c r="D21" s="213">
        <v>158</v>
      </c>
      <c r="E21" s="212">
        <v>128780416</v>
      </c>
      <c r="F21" s="212">
        <f t="shared" si="0"/>
        <v>815065.9240506329</v>
      </c>
      <c r="G21" s="212">
        <v>662047</v>
      </c>
      <c r="H21" s="411">
        <v>8</v>
      </c>
      <c r="I21" s="221">
        <v>8</v>
      </c>
      <c r="J21" s="412"/>
    </row>
    <row r="22" spans="1:10" ht="15">
      <c r="A22" s="201"/>
      <c r="B22" s="212" t="s">
        <v>29</v>
      </c>
      <c r="C22" s="212" t="s">
        <v>56</v>
      </c>
      <c r="D22" s="213">
        <v>56</v>
      </c>
      <c r="E22" s="212">
        <v>53953568</v>
      </c>
      <c r="F22" s="212">
        <f t="shared" si="0"/>
        <v>963456.5714285715</v>
      </c>
      <c r="G22" s="212">
        <v>848193.5</v>
      </c>
      <c r="H22" s="411">
        <v>4</v>
      </c>
      <c r="I22" s="221">
        <v>3</v>
      </c>
      <c r="J22" s="412"/>
    </row>
    <row r="23" spans="1:10" ht="15">
      <c r="A23" s="201"/>
      <c r="B23" s="212" t="s">
        <v>30</v>
      </c>
      <c r="C23" s="212" t="s">
        <v>57</v>
      </c>
      <c r="D23" s="213">
        <v>238</v>
      </c>
      <c r="E23" s="212">
        <v>161066835</v>
      </c>
      <c r="F23" s="212">
        <f t="shared" si="0"/>
        <v>676751.4075630252</v>
      </c>
      <c r="G23" s="212">
        <v>527125</v>
      </c>
      <c r="H23" s="411">
        <v>13</v>
      </c>
      <c r="I23" s="221">
        <v>14</v>
      </c>
      <c r="J23" s="412"/>
    </row>
    <row r="24" spans="1:10" ht="15">
      <c r="A24" s="201"/>
      <c r="B24" s="212" t="s">
        <v>31</v>
      </c>
      <c r="C24" s="212" t="s">
        <v>56</v>
      </c>
      <c r="D24" s="213">
        <v>10</v>
      </c>
      <c r="E24" s="212">
        <v>5580250</v>
      </c>
      <c r="F24" s="212">
        <f t="shared" si="0"/>
        <v>558025</v>
      </c>
      <c r="G24" s="212">
        <v>520000</v>
      </c>
      <c r="H24" s="411">
        <v>16</v>
      </c>
      <c r="I24" s="221">
        <v>15</v>
      </c>
      <c r="J24" s="412"/>
    </row>
    <row r="25" spans="1:10" ht="15">
      <c r="A25" s="201"/>
      <c r="B25" s="212" t="s">
        <v>32</v>
      </c>
      <c r="C25" s="212" t="s">
        <v>55</v>
      </c>
      <c r="D25" s="213">
        <v>6</v>
      </c>
      <c r="E25" s="212">
        <v>2384802</v>
      </c>
      <c r="F25" s="212">
        <f t="shared" si="0"/>
        <v>397467</v>
      </c>
      <c r="G25" s="212">
        <v>448900</v>
      </c>
      <c r="H25" s="411">
        <v>20</v>
      </c>
      <c r="I25" s="221">
        <v>18</v>
      </c>
      <c r="J25" s="412"/>
    </row>
    <row r="26" spans="1:10" ht="15">
      <c r="A26" s="201"/>
      <c r="B26" s="212" t="s">
        <v>33</v>
      </c>
      <c r="C26" s="212" t="s">
        <v>57</v>
      </c>
      <c r="D26" s="213">
        <v>54</v>
      </c>
      <c r="E26" s="212">
        <v>38240515</v>
      </c>
      <c r="F26" s="212">
        <f t="shared" si="0"/>
        <v>708157.6851851852</v>
      </c>
      <c r="G26" s="212">
        <v>601050</v>
      </c>
      <c r="H26" s="411">
        <v>12</v>
      </c>
      <c r="I26" s="221">
        <v>10</v>
      </c>
      <c r="J26" s="412"/>
    </row>
    <row r="27" spans="1:10" ht="15">
      <c r="A27" s="201"/>
      <c r="B27" s="212" t="s">
        <v>34</v>
      </c>
      <c r="C27" s="212" t="s">
        <v>56</v>
      </c>
      <c r="D27" s="213">
        <v>11</v>
      </c>
      <c r="E27" s="212">
        <v>6918839</v>
      </c>
      <c r="F27" s="212">
        <f t="shared" si="0"/>
        <v>628985.3636363636</v>
      </c>
      <c r="G27" s="212">
        <v>464500</v>
      </c>
      <c r="H27" s="411">
        <v>14</v>
      </c>
      <c r="I27" s="221">
        <v>16</v>
      </c>
      <c r="J27" s="412"/>
    </row>
    <row r="28" spans="1:10" ht="15">
      <c r="A28" s="201"/>
      <c r="B28" s="212" t="s">
        <v>35</v>
      </c>
      <c r="C28" s="212" t="s">
        <v>56</v>
      </c>
      <c r="D28" s="213">
        <v>36</v>
      </c>
      <c r="E28" s="212">
        <v>34667728</v>
      </c>
      <c r="F28" s="212">
        <f t="shared" si="0"/>
        <v>962992.4444444445</v>
      </c>
      <c r="G28" s="212">
        <v>750000</v>
      </c>
      <c r="H28" s="411">
        <v>5</v>
      </c>
      <c r="I28" s="221">
        <v>4</v>
      </c>
      <c r="J28" s="412"/>
    </row>
    <row r="29" spans="1:10" ht="15">
      <c r="A29" s="201"/>
      <c r="B29" s="212" t="s">
        <v>36</v>
      </c>
      <c r="C29" s="212" t="s">
        <v>56</v>
      </c>
      <c r="D29" s="213">
        <v>4</v>
      </c>
      <c r="E29" s="212">
        <v>5120062</v>
      </c>
      <c r="F29" s="212">
        <f t="shared" si="0"/>
        <v>1280015.5</v>
      </c>
      <c r="G29" s="212">
        <v>677725</v>
      </c>
      <c r="H29" s="411">
        <v>1</v>
      </c>
      <c r="I29" s="221">
        <v>6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1292</v>
      </c>
      <c r="E31" s="219">
        <f>SUM(E9:E29)</f>
        <v>1015892044</v>
      </c>
      <c r="F31" s="219">
        <f>E31/D31</f>
        <v>786294.1517027863</v>
      </c>
      <c r="G31" s="219">
        <v>631014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zoomScalePageLayoutView="0" workbookViewId="0" topLeftCell="A1">
      <selection activeCell="A3" sqref="A3:J33"/>
    </sheetView>
  </sheetViews>
  <sheetFormatPr defaultColWidth="9.140625" defaultRowHeight="15"/>
  <cols>
    <col min="1" max="1" width="4.57421875" style="0" customWidth="1"/>
    <col min="2" max="2" width="14.00390625" style="0" customWidth="1"/>
    <col min="3" max="3" width="11.421875" style="0" customWidth="1"/>
    <col min="4" max="4" width="17.140625" style="0" customWidth="1"/>
    <col min="5" max="5" width="21.00390625" style="0" customWidth="1"/>
    <col min="6" max="6" width="15.28125" style="0" customWidth="1"/>
    <col min="7" max="7" width="14.00390625" style="0" customWidth="1"/>
    <col min="8" max="8" width="15.140625" style="0" customWidth="1"/>
    <col min="9" max="9" width="13.7109375" style="0" customWidth="1"/>
    <col min="10" max="10" width="4.8515625" style="0" customWidth="1"/>
  </cols>
  <sheetData>
    <row r="2" ht="15.75" thickBot="1"/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90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212">
        <v>75</v>
      </c>
      <c r="E9" s="212">
        <v>58039305</v>
      </c>
      <c r="F9" s="427">
        <f>E9/D9</f>
        <v>773857.4</v>
      </c>
      <c r="G9" s="210">
        <v>565000</v>
      </c>
      <c r="H9" s="221">
        <v>8</v>
      </c>
      <c r="I9" s="221">
        <v>12</v>
      </c>
      <c r="J9" s="410"/>
    </row>
    <row r="10" spans="1:10" ht="15">
      <c r="A10" s="201"/>
      <c r="B10" s="212" t="s">
        <v>15</v>
      </c>
      <c r="C10" s="212" t="s">
        <v>56</v>
      </c>
      <c r="D10" s="212">
        <v>187</v>
      </c>
      <c r="E10" s="212">
        <v>198365557</v>
      </c>
      <c r="F10" s="212">
        <f aca="true" t="shared" si="0" ref="F10:F29">E10/D10</f>
        <v>1060778.3796791444</v>
      </c>
      <c r="G10" s="421">
        <v>949000</v>
      </c>
      <c r="H10" s="221">
        <v>1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212">
        <v>127</v>
      </c>
      <c r="E11" s="212">
        <v>60996161</v>
      </c>
      <c r="F11" s="212">
        <f t="shared" si="0"/>
        <v>480284.7322834646</v>
      </c>
      <c r="G11" s="212">
        <v>453190</v>
      </c>
      <c r="H11" s="221">
        <v>18</v>
      </c>
      <c r="I11" s="221">
        <v>18</v>
      </c>
      <c r="J11" s="412"/>
    </row>
    <row r="12" spans="1:10" ht="15">
      <c r="A12" s="201"/>
      <c r="B12" s="212" t="s">
        <v>18</v>
      </c>
      <c r="C12" s="212" t="s">
        <v>55</v>
      </c>
      <c r="D12" s="212">
        <v>69</v>
      </c>
      <c r="E12" s="212">
        <v>35634996</v>
      </c>
      <c r="F12" s="212">
        <f t="shared" si="0"/>
        <v>516449.2173913043</v>
      </c>
      <c r="G12" s="212">
        <v>405055</v>
      </c>
      <c r="H12" s="221">
        <v>16</v>
      </c>
      <c r="I12" s="221">
        <v>20</v>
      </c>
      <c r="J12" s="412"/>
    </row>
    <row r="13" spans="1:10" ht="15">
      <c r="A13" s="201"/>
      <c r="B13" s="212" t="s">
        <v>19</v>
      </c>
      <c r="C13" s="212" t="s">
        <v>55</v>
      </c>
      <c r="D13" s="212">
        <v>168</v>
      </c>
      <c r="E13" s="212">
        <v>167200352</v>
      </c>
      <c r="F13" s="212">
        <f t="shared" si="0"/>
        <v>995240.1904761905</v>
      </c>
      <c r="G13" s="212">
        <v>794950</v>
      </c>
      <c r="H13" s="221">
        <v>2</v>
      </c>
      <c r="I13" s="221">
        <v>4</v>
      </c>
      <c r="J13" s="412"/>
    </row>
    <row r="14" spans="1:10" ht="15">
      <c r="A14" s="201"/>
      <c r="B14" s="212" t="s">
        <v>20</v>
      </c>
      <c r="C14" s="212" t="s">
        <v>55</v>
      </c>
      <c r="D14" s="212">
        <v>14</v>
      </c>
      <c r="E14" s="212">
        <v>4943680</v>
      </c>
      <c r="F14" s="212">
        <f t="shared" si="0"/>
        <v>353120</v>
      </c>
      <c r="G14" s="212">
        <v>368097.5</v>
      </c>
      <c r="H14" s="22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212">
        <v>68</v>
      </c>
      <c r="E15" s="212">
        <v>48102214</v>
      </c>
      <c r="F15" s="212">
        <f t="shared" si="0"/>
        <v>707385.5</v>
      </c>
      <c r="G15" s="212">
        <v>675920</v>
      </c>
      <c r="H15" s="221">
        <v>11</v>
      </c>
      <c r="I15" s="221">
        <v>7</v>
      </c>
      <c r="J15" s="412"/>
    </row>
    <row r="16" spans="1:10" ht="15">
      <c r="A16" s="201"/>
      <c r="B16" s="212" t="s">
        <v>22</v>
      </c>
      <c r="C16" s="212" t="s">
        <v>55</v>
      </c>
      <c r="D16" s="212">
        <v>71</v>
      </c>
      <c r="E16" s="212">
        <v>30039587</v>
      </c>
      <c r="F16" s="212">
        <f t="shared" si="0"/>
        <v>423092.77464788733</v>
      </c>
      <c r="G16" s="212">
        <v>425000</v>
      </c>
      <c r="H16" s="221">
        <v>20</v>
      </c>
      <c r="I16" s="221">
        <v>19</v>
      </c>
      <c r="J16" s="412"/>
    </row>
    <row r="17" spans="1:10" ht="15">
      <c r="A17" s="201"/>
      <c r="B17" s="212" t="s">
        <v>23</v>
      </c>
      <c r="C17" s="212" t="s">
        <v>56</v>
      </c>
      <c r="D17" s="212">
        <v>165</v>
      </c>
      <c r="E17" s="212">
        <v>142901922</v>
      </c>
      <c r="F17" s="212">
        <f t="shared" si="0"/>
        <v>866072.2545454545</v>
      </c>
      <c r="G17" s="212">
        <v>799000</v>
      </c>
      <c r="H17" s="221">
        <v>4</v>
      </c>
      <c r="I17" s="221">
        <v>3</v>
      </c>
      <c r="J17" s="412"/>
    </row>
    <row r="18" spans="1:10" ht="15">
      <c r="A18" s="201"/>
      <c r="B18" s="212" t="s">
        <v>24</v>
      </c>
      <c r="C18" s="212" t="s">
        <v>57</v>
      </c>
      <c r="D18" s="212">
        <v>18</v>
      </c>
      <c r="E18" s="212">
        <v>10325540</v>
      </c>
      <c r="F18" s="212">
        <f t="shared" si="0"/>
        <v>573641.1111111111</v>
      </c>
      <c r="G18" s="212">
        <v>544180</v>
      </c>
      <c r="H18" s="221">
        <v>15</v>
      </c>
      <c r="I18" s="221">
        <v>15</v>
      </c>
      <c r="J18" s="412"/>
    </row>
    <row r="19" spans="1:10" ht="15">
      <c r="A19" s="201"/>
      <c r="B19" s="212" t="s">
        <v>26</v>
      </c>
      <c r="C19" s="212" t="s">
        <v>57</v>
      </c>
      <c r="D19" s="212">
        <v>28</v>
      </c>
      <c r="E19" s="212">
        <v>17656721</v>
      </c>
      <c r="F19" s="212">
        <f t="shared" si="0"/>
        <v>630597.1785714285</v>
      </c>
      <c r="G19" s="212">
        <v>548015</v>
      </c>
      <c r="H19" s="221">
        <v>14</v>
      </c>
      <c r="I19" s="221">
        <v>13</v>
      </c>
      <c r="J19" s="412"/>
    </row>
    <row r="20" spans="1:10" ht="15">
      <c r="A20" s="201"/>
      <c r="B20" s="212" t="s">
        <v>27</v>
      </c>
      <c r="C20" s="212" t="s">
        <v>57</v>
      </c>
      <c r="D20" s="212">
        <v>141</v>
      </c>
      <c r="E20" s="212">
        <v>89202436</v>
      </c>
      <c r="F20" s="212">
        <f t="shared" si="0"/>
        <v>632641.390070922</v>
      </c>
      <c r="G20" s="212">
        <v>639370</v>
      </c>
      <c r="H20" s="221">
        <v>13</v>
      </c>
      <c r="I20" s="221">
        <v>8</v>
      </c>
      <c r="J20" s="412"/>
    </row>
    <row r="21" spans="1:10" ht="15">
      <c r="A21" s="201"/>
      <c r="B21" s="212" t="s">
        <v>28</v>
      </c>
      <c r="C21" s="212" t="s">
        <v>57</v>
      </c>
      <c r="D21" s="212">
        <v>251</v>
      </c>
      <c r="E21" s="212">
        <v>207136510</v>
      </c>
      <c r="F21" s="212">
        <f t="shared" si="0"/>
        <v>825245.0597609562</v>
      </c>
      <c r="G21" s="212">
        <v>679240</v>
      </c>
      <c r="H21" s="221">
        <v>6</v>
      </c>
      <c r="I21" s="221">
        <v>6</v>
      </c>
      <c r="J21" s="412"/>
    </row>
    <row r="22" spans="1:10" ht="15">
      <c r="A22" s="201"/>
      <c r="B22" s="212" t="s">
        <v>29</v>
      </c>
      <c r="C22" s="212" t="s">
        <v>56</v>
      </c>
      <c r="D22" s="212">
        <v>166</v>
      </c>
      <c r="E22" s="212">
        <v>129707798</v>
      </c>
      <c r="F22" s="212">
        <f t="shared" si="0"/>
        <v>781372.2771084338</v>
      </c>
      <c r="G22" s="212">
        <v>629900</v>
      </c>
      <c r="H22" s="221">
        <v>7</v>
      </c>
      <c r="I22" s="221">
        <v>9</v>
      </c>
      <c r="J22" s="412"/>
    </row>
    <row r="23" spans="1:10" ht="15">
      <c r="A23" s="201"/>
      <c r="B23" s="212" t="s">
        <v>30</v>
      </c>
      <c r="C23" s="212" t="s">
        <v>57</v>
      </c>
      <c r="D23" s="212">
        <v>339</v>
      </c>
      <c r="E23" s="212">
        <v>259897285</v>
      </c>
      <c r="F23" s="212">
        <f t="shared" si="0"/>
        <v>766658.6578171091</v>
      </c>
      <c r="G23" s="212">
        <v>580000</v>
      </c>
      <c r="H23" s="221">
        <v>9</v>
      </c>
      <c r="I23" s="221">
        <v>11</v>
      </c>
      <c r="J23" s="412"/>
    </row>
    <row r="24" spans="1:10" ht="15">
      <c r="A24" s="201"/>
      <c r="B24" s="212" t="s">
        <v>31</v>
      </c>
      <c r="C24" s="212" t="s">
        <v>56</v>
      </c>
      <c r="D24" s="212">
        <v>7</v>
      </c>
      <c r="E24" s="212">
        <v>5843665</v>
      </c>
      <c r="F24" s="212">
        <f t="shared" si="0"/>
        <v>834809.2857142857</v>
      </c>
      <c r="G24" s="212">
        <v>780000</v>
      </c>
      <c r="H24" s="221">
        <v>5</v>
      </c>
      <c r="I24" s="221">
        <v>5</v>
      </c>
      <c r="J24" s="412"/>
    </row>
    <row r="25" spans="1:10" ht="15">
      <c r="A25" s="201"/>
      <c r="B25" s="212" t="s">
        <v>32</v>
      </c>
      <c r="C25" s="212" t="s">
        <v>55</v>
      </c>
      <c r="D25" s="212">
        <v>15</v>
      </c>
      <c r="E25" s="212">
        <v>6689546</v>
      </c>
      <c r="F25" s="212">
        <f t="shared" si="0"/>
        <v>445969.73333333334</v>
      </c>
      <c r="G25" s="212">
        <v>489900</v>
      </c>
      <c r="H25" s="221">
        <v>19</v>
      </c>
      <c r="I25" s="221">
        <v>17</v>
      </c>
      <c r="J25" s="412"/>
    </row>
    <row r="26" spans="1:10" ht="15">
      <c r="A26" s="201"/>
      <c r="B26" s="212" t="s">
        <v>33</v>
      </c>
      <c r="C26" s="212" t="s">
        <v>57</v>
      </c>
      <c r="D26" s="212">
        <v>70</v>
      </c>
      <c r="E26" s="212">
        <v>51069545</v>
      </c>
      <c r="F26" s="212">
        <f t="shared" si="0"/>
        <v>729564.9285714285</v>
      </c>
      <c r="G26" s="212">
        <v>612369.5</v>
      </c>
      <c r="H26" s="221">
        <v>10</v>
      </c>
      <c r="I26" s="221">
        <v>10</v>
      </c>
      <c r="J26" s="412"/>
    </row>
    <row r="27" spans="1:10" ht="15">
      <c r="A27" s="201"/>
      <c r="B27" s="212" t="s">
        <v>34</v>
      </c>
      <c r="C27" s="212" t="s">
        <v>56</v>
      </c>
      <c r="D27" s="212">
        <v>18</v>
      </c>
      <c r="E27" s="212">
        <v>11722413</v>
      </c>
      <c r="F27" s="212">
        <f t="shared" si="0"/>
        <v>651245.1666666666</v>
      </c>
      <c r="G27" s="212">
        <v>545287.5</v>
      </c>
      <c r="H27" s="221">
        <v>12</v>
      </c>
      <c r="I27" s="221">
        <v>14</v>
      </c>
      <c r="J27" s="412"/>
    </row>
    <row r="28" spans="1:10" ht="15">
      <c r="A28" s="201"/>
      <c r="B28" s="212" t="s">
        <v>35</v>
      </c>
      <c r="C28" s="212" t="s">
        <v>56</v>
      </c>
      <c r="D28" s="212">
        <v>34</v>
      </c>
      <c r="E28" s="212">
        <v>33795390</v>
      </c>
      <c r="F28" s="212">
        <f t="shared" si="0"/>
        <v>993982.0588235294</v>
      </c>
      <c r="G28" s="212">
        <v>825000</v>
      </c>
      <c r="H28" s="221">
        <v>3</v>
      </c>
      <c r="I28" s="221">
        <v>2</v>
      </c>
      <c r="J28" s="412"/>
    </row>
    <row r="29" spans="1:10" ht="15">
      <c r="A29" s="201"/>
      <c r="B29" s="212" t="s">
        <v>36</v>
      </c>
      <c r="C29" s="212" t="s">
        <v>56</v>
      </c>
      <c r="D29" s="212">
        <v>22</v>
      </c>
      <c r="E29" s="212">
        <v>11152022</v>
      </c>
      <c r="F29" s="212">
        <f t="shared" si="0"/>
        <v>506910.0909090909</v>
      </c>
      <c r="G29" s="212">
        <v>491991.5</v>
      </c>
      <c r="H29" s="158">
        <v>17</v>
      </c>
      <c r="I29" s="158">
        <v>16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2053</v>
      </c>
      <c r="E31" s="219">
        <f>SUM(E9:E29)</f>
        <v>1580422645</v>
      </c>
      <c r="F31" s="219">
        <f>E31/D31</f>
        <v>769811.322454944</v>
      </c>
      <c r="G31" s="219">
        <v>630271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.421875" style="0" customWidth="1"/>
    <col min="2" max="2" width="14.57421875" style="0" customWidth="1"/>
    <col min="3" max="3" width="15.57421875" style="0" customWidth="1"/>
    <col min="4" max="4" width="16.7109375" style="0" customWidth="1"/>
    <col min="5" max="5" width="16.140625" style="0" customWidth="1"/>
    <col min="6" max="6" width="21.00390625" style="0" customWidth="1"/>
    <col min="7" max="7" width="16.57421875" style="0" customWidth="1"/>
    <col min="8" max="8" width="19.28125" style="0" customWidth="1"/>
    <col min="9" max="9" width="15.00390625" style="0" customWidth="1"/>
    <col min="10" max="10" width="2.7109375" style="0" customWidth="1"/>
  </cols>
  <sheetData>
    <row r="1" spans="1:10" ht="16.5" thickTop="1">
      <c r="A1" s="292"/>
      <c r="B1" s="293" t="s">
        <v>0</v>
      </c>
      <c r="C1" s="294"/>
      <c r="D1" s="294"/>
      <c r="E1" s="294"/>
      <c r="F1" s="294"/>
      <c r="G1" s="294"/>
      <c r="H1" s="295"/>
      <c r="I1" s="295"/>
      <c r="J1" s="296"/>
    </row>
    <row r="2" spans="1:10" ht="15">
      <c r="A2" s="189"/>
      <c r="B2" s="190" t="s">
        <v>91</v>
      </c>
      <c r="C2" s="191"/>
      <c r="D2" s="191"/>
      <c r="E2" s="191"/>
      <c r="F2" s="191"/>
      <c r="G2" s="191"/>
      <c r="H2" s="192"/>
      <c r="I2" s="192"/>
      <c r="J2" s="193"/>
    </row>
    <row r="3" spans="1:10" ht="15.75" thickBot="1">
      <c r="A3" s="194"/>
      <c r="B3" s="195" t="s">
        <v>2</v>
      </c>
      <c r="C3" s="196"/>
      <c r="D3" s="196"/>
      <c r="E3" s="196"/>
      <c r="F3" s="196"/>
      <c r="G3" s="196"/>
      <c r="H3" s="197"/>
      <c r="I3" s="197"/>
      <c r="J3" s="198"/>
    </row>
    <row r="4" spans="1:10" ht="15.75" thickTop="1">
      <c r="A4" s="401"/>
      <c r="B4" s="406"/>
      <c r="C4" s="406"/>
      <c r="D4" s="407"/>
      <c r="E4" s="407"/>
      <c r="F4" s="407"/>
      <c r="G4" s="407"/>
      <c r="H4" s="408" t="s">
        <v>3</v>
      </c>
      <c r="I4" s="408" t="s">
        <v>4</v>
      </c>
      <c r="J4" s="405"/>
    </row>
    <row r="5" spans="1:10" ht="15">
      <c r="A5" s="201"/>
      <c r="B5" s="202"/>
      <c r="C5" s="202"/>
      <c r="D5" s="203" t="s">
        <v>5</v>
      </c>
      <c r="E5" s="203" t="s">
        <v>6</v>
      </c>
      <c r="F5" s="203" t="s">
        <v>3</v>
      </c>
      <c r="G5" s="203" t="s">
        <v>4</v>
      </c>
      <c r="H5" s="204" t="s">
        <v>7</v>
      </c>
      <c r="I5" s="204" t="s">
        <v>7</v>
      </c>
      <c r="J5" s="205"/>
    </row>
    <row r="6" spans="1:10" ht="15.75" thickBot="1">
      <c r="A6" s="201"/>
      <c r="B6" s="206" t="s">
        <v>75</v>
      </c>
      <c r="C6" s="206" t="s">
        <v>76</v>
      </c>
      <c r="D6" s="207" t="s">
        <v>10</v>
      </c>
      <c r="E6" s="207" t="s">
        <v>11</v>
      </c>
      <c r="F6" s="207" t="s">
        <v>7</v>
      </c>
      <c r="G6" s="207" t="s">
        <v>7</v>
      </c>
      <c r="H6" s="423" t="s">
        <v>12</v>
      </c>
      <c r="I6" s="423" t="s">
        <v>12</v>
      </c>
      <c r="J6" s="205"/>
    </row>
    <row r="7" spans="1:10" ht="15.75" thickTop="1">
      <c r="A7" s="201"/>
      <c r="B7" s="208" t="s">
        <v>13</v>
      </c>
      <c r="C7" s="208" t="s">
        <v>55</v>
      </c>
      <c r="D7">
        <v>39</v>
      </c>
      <c r="E7" s="28">
        <v>25298966</v>
      </c>
      <c r="F7" s="427">
        <f aca="true" t="shared" si="0" ref="F7:F27">E7/D7</f>
        <v>648691.4358974359</v>
      </c>
      <c r="G7" s="210">
        <v>583095</v>
      </c>
      <c r="H7" s="221">
        <v>14</v>
      </c>
      <c r="I7" s="221">
        <v>15</v>
      </c>
      <c r="J7" s="410"/>
    </row>
    <row r="8" spans="1:10" ht="15">
      <c r="A8" s="201"/>
      <c r="B8" s="212" t="s">
        <v>15</v>
      </c>
      <c r="C8" s="212" t="s">
        <v>56</v>
      </c>
      <c r="D8">
        <v>111</v>
      </c>
      <c r="E8" s="1">
        <v>135390659</v>
      </c>
      <c r="F8" s="212">
        <f t="shared" si="0"/>
        <v>1219735.6666666667</v>
      </c>
      <c r="G8" s="421">
        <v>995820</v>
      </c>
      <c r="H8" s="221">
        <v>1</v>
      </c>
      <c r="I8" s="221">
        <v>1</v>
      </c>
      <c r="J8" s="412"/>
    </row>
    <row r="9" spans="1:10" ht="15">
      <c r="A9" s="201"/>
      <c r="B9" s="212" t="s">
        <v>17</v>
      </c>
      <c r="C9" s="212" t="s">
        <v>55</v>
      </c>
      <c r="D9">
        <v>90</v>
      </c>
      <c r="E9" s="1">
        <v>43820686</v>
      </c>
      <c r="F9" s="212">
        <f t="shared" si="0"/>
        <v>486896.5111111111</v>
      </c>
      <c r="G9" s="212">
        <v>446845</v>
      </c>
      <c r="H9" s="221">
        <v>18</v>
      </c>
      <c r="I9" s="221">
        <v>18</v>
      </c>
      <c r="J9" s="412"/>
    </row>
    <row r="10" spans="1:10" ht="15">
      <c r="A10" s="201"/>
      <c r="B10" s="212" t="s">
        <v>18</v>
      </c>
      <c r="C10" s="212" t="s">
        <v>55</v>
      </c>
      <c r="D10">
        <v>40</v>
      </c>
      <c r="E10" s="1">
        <v>20196154</v>
      </c>
      <c r="F10" s="212">
        <f t="shared" si="0"/>
        <v>504903.85</v>
      </c>
      <c r="G10" s="212">
        <v>645000</v>
      </c>
      <c r="H10" s="221">
        <v>16</v>
      </c>
      <c r="I10" s="221">
        <v>9</v>
      </c>
      <c r="J10" s="412"/>
    </row>
    <row r="11" spans="1:10" ht="15">
      <c r="A11" s="201"/>
      <c r="B11" s="212" t="s">
        <v>19</v>
      </c>
      <c r="C11" s="212" t="s">
        <v>55</v>
      </c>
      <c r="D11">
        <v>65</v>
      </c>
      <c r="E11" s="1">
        <v>78491336</v>
      </c>
      <c r="F11" s="212">
        <f t="shared" si="0"/>
        <v>1207559.0153846154</v>
      </c>
      <c r="G11" s="212">
        <v>800000</v>
      </c>
      <c r="H11" s="221">
        <v>2</v>
      </c>
      <c r="I11" s="221">
        <v>4</v>
      </c>
      <c r="J11" s="412"/>
    </row>
    <row r="12" spans="1:10" ht="15">
      <c r="A12" s="201"/>
      <c r="B12" s="212" t="s">
        <v>20</v>
      </c>
      <c r="C12" s="212" t="s">
        <v>55</v>
      </c>
      <c r="D12">
        <v>8</v>
      </c>
      <c r="E12" s="1">
        <v>2544965</v>
      </c>
      <c r="F12" s="212">
        <f t="shared" si="0"/>
        <v>318120.625</v>
      </c>
      <c r="G12" s="212">
        <v>313465</v>
      </c>
      <c r="H12" s="221">
        <v>20</v>
      </c>
      <c r="I12" s="221">
        <v>20</v>
      </c>
      <c r="J12" s="412"/>
    </row>
    <row r="13" spans="1:10" ht="15">
      <c r="A13" s="201"/>
      <c r="B13" s="212" t="s">
        <v>21</v>
      </c>
      <c r="C13" s="212" t="s">
        <v>56</v>
      </c>
      <c r="D13">
        <v>46</v>
      </c>
      <c r="E13" s="1">
        <v>34177150</v>
      </c>
      <c r="F13" s="212">
        <f t="shared" si="0"/>
        <v>742981.5217391305</v>
      </c>
      <c r="G13" s="212">
        <v>645000</v>
      </c>
      <c r="H13" s="221">
        <v>9</v>
      </c>
      <c r="I13" s="221">
        <v>10</v>
      </c>
      <c r="J13" s="412"/>
    </row>
    <row r="14" spans="1:10" ht="15">
      <c r="A14" s="201"/>
      <c r="B14" s="212" t="s">
        <v>22</v>
      </c>
      <c r="C14" s="212" t="s">
        <v>55</v>
      </c>
      <c r="D14">
        <v>41</v>
      </c>
      <c r="E14" s="1">
        <v>16937710</v>
      </c>
      <c r="F14" s="212">
        <f t="shared" si="0"/>
        <v>413114.8780487805</v>
      </c>
      <c r="G14" s="212">
        <v>371629</v>
      </c>
      <c r="H14" s="221">
        <v>19</v>
      </c>
      <c r="I14" s="221">
        <v>19</v>
      </c>
      <c r="J14" s="412"/>
    </row>
    <row r="15" spans="1:10" ht="15">
      <c r="A15" s="201"/>
      <c r="B15" s="212" t="s">
        <v>23</v>
      </c>
      <c r="C15" s="212" t="s">
        <v>56</v>
      </c>
      <c r="D15">
        <v>42</v>
      </c>
      <c r="E15" s="1">
        <v>42380000</v>
      </c>
      <c r="F15" s="212">
        <f t="shared" si="0"/>
        <v>1009047.619047619</v>
      </c>
      <c r="G15" s="212">
        <v>870000</v>
      </c>
      <c r="H15" s="221">
        <v>4</v>
      </c>
      <c r="I15" s="221">
        <v>2</v>
      </c>
      <c r="J15" s="412"/>
    </row>
    <row r="16" spans="1:10" ht="15">
      <c r="A16" s="201"/>
      <c r="B16" s="212" t="s">
        <v>24</v>
      </c>
      <c r="C16" s="212" t="s">
        <v>57</v>
      </c>
      <c r="D16">
        <v>5</v>
      </c>
      <c r="E16" s="1">
        <v>3354562</v>
      </c>
      <c r="F16" s="212">
        <f t="shared" si="0"/>
        <v>670912.4</v>
      </c>
      <c r="G16" s="212">
        <v>673300</v>
      </c>
      <c r="H16" s="221">
        <v>13</v>
      </c>
      <c r="I16" s="221">
        <v>8</v>
      </c>
      <c r="J16" s="412"/>
    </row>
    <row r="17" spans="1:10" ht="15">
      <c r="A17" s="201"/>
      <c r="B17" s="212" t="s">
        <v>26</v>
      </c>
      <c r="C17" s="212" t="s">
        <v>57</v>
      </c>
      <c r="D17">
        <v>21</v>
      </c>
      <c r="E17" s="1">
        <v>22347490</v>
      </c>
      <c r="F17" s="212">
        <f t="shared" si="0"/>
        <v>1064166.1904761905</v>
      </c>
      <c r="G17" s="212">
        <v>693690</v>
      </c>
      <c r="H17" s="221">
        <v>3</v>
      </c>
      <c r="I17" s="221">
        <v>7</v>
      </c>
      <c r="J17" s="412"/>
    </row>
    <row r="18" spans="1:10" ht="15">
      <c r="A18" s="201"/>
      <c r="B18" s="212" t="s">
        <v>27</v>
      </c>
      <c r="C18" s="212" t="s">
        <v>57</v>
      </c>
      <c r="D18">
        <v>54</v>
      </c>
      <c r="E18" s="1">
        <v>46177728</v>
      </c>
      <c r="F18" s="212">
        <f t="shared" si="0"/>
        <v>855143.1111111111</v>
      </c>
      <c r="G18" s="212">
        <v>770774</v>
      </c>
      <c r="H18" s="221">
        <v>7</v>
      </c>
      <c r="I18" s="221">
        <v>5</v>
      </c>
      <c r="J18" s="412"/>
    </row>
    <row r="19" spans="1:10" ht="15">
      <c r="A19" s="201"/>
      <c r="B19" s="212" t="s">
        <v>28</v>
      </c>
      <c r="C19" s="212" t="s">
        <v>57</v>
      </c>
      <c r="D19">
        <v>122</v>
      </c>
      <c r="E19" s="1">
        <v>109939999</v>
      </c>
      <c r="F19" s="212">
        <f t="shared" si="0"/>
        <v>901147.5327868853</v>
      </c>
      <c r="G19" s="212">
        <v>760344</v>
      </c>
      <c r="H19" s="221">
        <v>6</v>
      </c>
      <c r="I19" s="221">
        <v>6</v>
      </c>
      <c r="J19" s="412"/>
    </row>
    <row r="20" spans="1:10" ht="15">
      <c r="A20" s="201"/>
      <c r="B20" s="212" t="s">
        <v>29</v>
      </c>
      <c r="C20" s="212" t="s">
        <v>56</v>
      </c>
      <c r="D20">
        <v>68</v>
      </c>
      <c r="E20" s="1">
        <v>64848338</v>
      </c>
      <c r="F20" s="212">
        <f t="shared" si="0"/>
        <v>953652.0294117647</v>
      </c>
      <c r="G20" s="212">
        <v>839815</v>
      </c>
      <c r="H20" s="221">
        <v>5</v>
      </c>
      <c r="I20" s="221">
        <v>3</v>
      </c>
      <c r="J20" s="412"/>
    </row>
    <row r="21" spans="1:10" ht="15">
      <c r="A21" s="201"/>
      <c r="B21" s="212" t="s">
        <v>30</v>
      </c>
      <c r="C21" s="212" t="s">
        <v>57</v>
      </c>
      <c r="D21">
        <v>168</v>
      </c>
      <c r="E21" s="1">
        <v>121717111</v>
      </c>
      <c r="F21" s="212">
        <f t="shared" si="0"/>
        <v>724506.6130952381</v>
      </c>
      <c r="G21" s="212">
        <v>585825</v>
      </c>
      <c r="H21" s="221">
        <v>10</v>
      </c>
      <c r="I21" s="221">
        <v>14</v>
      </c>
      <c r="J21" s="412"/>
    </row>
    <row r="22" spans="1:10" ht="15">
      <c r="A22" s="201"/>
      <c r="B22" s="212" t="s">
        <v>31</v>
      </c>
      <c r="C22" s="212" t="s">
        <v>56</v>
      </c>
      <c r="D22">
        <v>6</v>
      </c>
      <c r="E22" s="1">
        <v>1861162</v>
      </c>
      <c r="F22" s="212">
        <f t="shared" si="0"/>
        <v>310193.6666666667</v>
      </c>
      <c r="G22" s="212">
        <v>266250</v>
      </c>
      <c r="H22" s="221">
        <v>21</v>
      </c>
      <c r="I22" s="221">
        <v>21</v>
      </c>
      <c r="J22" s="412"/>
    </row>
    <row r="23" spans="1:10" ht="15">
      <c r="A23" s="201"/>
      <c r="B23" s="212" t="s">
        <v>32</v>
      </c>
      <c r="C23" s="212" t="s">
        <v>55</v>
      </c>
      <c r="D23">
        <v>3</v>
      </c>
      <c r="E23" s="1">
        <v>1479855</v>
      </c>
      <c r="F23" s="212">
        <f t="shared" si="0"/>
        <v>493285</v>
      </c>
      <c r="G23" s="212">
        <v>571935</v>
      </c>
      <c r="H23" s="221">
        <v>17</v>
      </c>
      <c r="I23" s="221">
        <v>17</v>
      </c>
      <c r="J23" s="412"/>
    </row>
    <row r="24" spans="1:10" ht="15">
      <c r="A24" s="201"/>
      <c r="B24" s="212" t="s">
        <v>33</v>
      </c>
      <c r="C24" s="212" t="s">
        <v>57</v>
      </c>
      <c r="D24">
        <v>39</v>
      </c>
      <c r="E24" s="1">
        <v>26397722</v>
      </c>
      <c r="F24" s="212">
        <f t="shared" si="0"/>
        <v>676864.6666666666</v>
      </c>
      <c r="G24" s="212">
        <v>598330</v>
      </c>
      <c r="H24" s="221">
        <v>12</v>
      </c>
      <c r="I24" s="221">
        <v>13</v>
      </c>
      <c r="J24" s="412"/>
    </row>
    <row r="25" spans="1:10" ht="15">
      <c r="A25" s="201"/>
      <c r="B25" s="212" t="s">
        <v>34</v>
      </c>
      <c r="C25" s="212" t="s">
        <v>56</v>
      </c>
      <c r="D25">
        <v>8</v>
      </c>
      <c r="E25" s="1">
        <v>5609300</v>
      </c>
      <c r="F25" s="212">
        <f t="shared" si="0"/>
        <v>701162.5</v>
      </c>
      <c r="G25" s="212">
        <v>577500</v>
      </c>
      <c r="H25" s="221">
        <v>11</v>
      </c>
      <c r="I25" s="221">
        <v>16</v>
      </c>
      <c r="J25" s="412"/>
    </row>
    <row r="26" spans="1:10" ht="15">
      <c r="A26" s="201"/>
      <c r="B26" s="212" t="s">
        <v>35</v>
      </c>
      <c r="C26" s="212" t="s">
        <v>56</v>
      </c>
      <c r="D26">
        <v>43</v>
      </c>
      <c r="E26" s="1">
        <v>34470697</v>
      </c>
      <c r="F26" s="212">
        <f t="shared" si="0"/>
        <v>801644.1162790698</v>
      </c>
      <c r="G26" s="212">
        <v>607391</v>
      </c>
      <c r="H26" s="221">
        <v>8</v>
      </c>
      <c r="I26" s="221">
        <v>12</v>
      </c>
      <c r="J26" s="412"/>
    </row>
    <row r="27" spans="1:10" ht="15">
      <c r="A27" s="201"/>
      <c r="B27" s="212" t="s">
        <v>36</v>
      </c>
      <c r="C27" s="212" t="s">
        <v>56</v>
      </c>
      <c r="D27">
        <v>5</v>
      </c>
      <c r="E27" s="1">
        <v>2800290</v>
      </c>
      <c r="F27" s="212">
        <f t="shared" si="0"/>
        <v>560058</v>
      </c>
      <c r="G27" s="212">
        <v>609000</v>
      </c>
      <c r="H27" s="221">
        <v>15</v>
      </c>
      <c r="I27" s="221">
        <v>11</v>
      </c>
      <c r="J27" s="412"/>
    </row>
    <row r="28" spans="1:10" ht="15">
      <c r="A28" s="201"/>
      <c r="B28" s="214"/>
      <c r="C28" s="215"/>
      <c r="D28" s="215"/>
      <c r="E28" s="413"/>
      <c r="F28" s="213"/>
      <c r="G28" s="213"/>
      <c r="H28" s="216"/>
      <c r="I28" s="216"/>
      <c r="J28" s="211"/>
    </row>
    <row r="29" spans="1:10" ht="15">
      <c r="A29" s="201"/>
      <c r="B29" s="217" t="s">
        <v>38</v>
      </c>
      <c r="C29" s="218"/>
      <c r="D29" s="217">
        <f>SUM(D7:D27)</f>
        <v>1024</v>
      </c>
      <c r="E29" s="219">
        <f>SUM(E7:E27)</f>
        <v>840241880</v>
      </c>
      <c r="F29" s="219">
        <f>E29/D29</f>
        <v>820548.7109375</v>
      </c>
      <c r="G29" s="422">
        <v>650000</v>
      </c>
      <c r="H29" s="216"/>
      <c r="I29" s="216"/>
      <c r="J29" s="211"/>
    </row>
    <row r="30" spans="1:10" ht="15">
      <c r="A30" s="220"/>
      <c r="B30" s="213"/>
      <c r="C30" s="213"/>
      <c r="D30" s="213"/>
      <c r="E30" s="213"/>
      <c r="F30" s="213"/>
      <c r="G30" s="213"/>
      <c r="H30" s="221"/>
      <c r="I30" s="221"/>
      <c r="J30" s="222"/>
    </row>
    <row r="31" spans="1:10" ht="15.75" thickBot="1">
      <c r="A31" s="223"/>
      <c r="B31" s="224"/>
      <c r="C31" s="224"/>
      <c r="D31" s="224"/>
      <c r="E31" s="224"/>
      <c r="F31" s="224"/>
      <c r="G31" s="224"/>
      <c r="H31" s="225"/>
      <c r="I31" s="225"/>
      <c r="J31" s="226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.421875" style="0" customWidth="1"/>
    <col min="2" max="2" width="14.57421875" style="0" customWidth="1"/>
    <col min="3" max="3" width="15.57421875" style="0" customWidth="1"/>
    <col min="4" max="4" width="16.7109375" style="0" customWidth="1"/>
    <col min="5" max="5" width="16.140625" style="0" customWidth="1"/>
    <col min="6" max="6" width="21.00390625" style="0" customWidth="1"/>
    <col min="7" max="7" width="16.57421875" style="0" customWidth="1"/>
    <col min="8" max="8" width="19.28125" style="0" customWidth="1"/>
    <col min="9" max="9" width="15.00390625" style="0" customWidth="1"/>
    <col min="10" max="10" width="2.7109375" style="0" customWidth="1"/>
  </cols>
  <sheetData>
    <row r="1" spans="1:10" ht="16.5" thickTop="1">
      <c r="A1" s="292"/>
      <c r="B1" s="293" t="s">
        <v>0</v>
      </c>
      <c r="C1" s="294"/>
      <c r="D1" s="294"/>
      <c r="E1" s="294"/>
      <c r="F1" s="294"/>
      <c r="G1" s="294"/>
      <c r="H1" s="295"/>
      <c r="I1" s="295"/>
      <c r="J1" s="296"/>
    </row>
    <row r="2" spans="1:10" ht="15">
      <c r="A2" s="189"/>
      <c r="B2" s="190" t="s">
        <v>92</v>
      </c>
      <c r="C2" s="191"/>
      <c r="D2" s="191"/>
      <c r="E2" s="191"/>
      <c r="F2" s="191"/>
      <c r="G2" s="191"/>
      <c r="H2" s="192"/>
      <c r="I2" s="192"/>
      <c r="J2" s="193"/>
    </row>
    <row r="3" spans="1:10" ht="15.75" thickBot="1">
      <c r="A3" s="194"/>
      <c r="B3" s="195" t="s">
        <v>2</v>
      </c>
      <c r="C3" s="196"/>
      <c r="D3" s="196"/>
      <c r="E3" s="196"/>
      <c r="F3" s="196"/>
      <c r="G3" s="196"/>
      <c r="H3" s="197"/>
      <c r="I3" s="197"/>
      <c r="J3" s="198"/>
    </row>
    <row r="4" spans="1:10" ht="15.75" thickTop="1">
      <c r="A4" s="401"/>
      <c r="B4" s="406"/>
      <c r="C4" s="406"/>
      <c r="D4" s="407"/>
      <c r="E4" s="407"/>
      <c r="F4" s="407"/>
      <c r="G4" s="407"/>
      <c r="H4" s="408" t="s">
        <v>3</v>
      </c>
      <c r="I4" s="408" t="s">
        <v>4</v>
      </c>
      <c r="J4" s="405"/>
    </row>
    <row r="5" spans="1:10" ht="15">
      <c r="A5" s="201"/>
      <c r="B5" s="202"/>
      <c r="C5" s="202"/>
      <c r="D5" s="203" t="s">
        <v>5</v>
      </c>
      <c r="E5" s="203" t="s">
        <v>6</v>
      </c>
      <c r="F5" s="203" t="s">
        <v>3</v>
      </c>
      <c r="G5" s="203" t="s">
        <v>4</v>
      </c>
      <c r="H5" s="204" t="s">
        <v>7</v>
      </c>
      <c r="I5" s="204" t="s">
        <v>7</v>
      </c>
      <c r="J5" s="205"/>
    </row>
    <row r="6" spans="1:10" ht="15.75" thickBot="1">
      <c r="A6" s="201"/>
      <c r="B6" s="206" t="s">
        <v>75</v>
      </c>
      <c r="C6" s="206" t="s">
        <v>76</v>
      </c>
      <c r="D6" s="207" t="s">
        <v>10</v>
      </c>
      <c r="E6" s="207" t="s">
        <v>11</v>
      </c>
      <c r="F6" s="207" t="s">
        <v>7</v>
      </c>
      <c r="G6" s="207" t="s">
        <v>7</v>
      </c>
      <c r="H6" s="423" t="s">
        <v>12</v>
      </c>
      <c r="I6" s="423" t="s">
        <v>12</v>
      </c>
      <c r="J6" s="205"/>
    </row>
    <row r="7" spans="1:10" ht="15.75" thickTop="1">
      <c r="A7" s="201"/>
      <c r="B7" s="208" t="s">
        <v>13</v>
      </c>
      <c r="C7" s="208" t="s">
        <v>55</v>
      </c>
      <c r="D7">
        <v>64</v>
      </c>
      <c r="E7" s="28">
        <v>67017097</v>
      </c>
      <c r="F7" s="428">
        <v>66344597</v>
      </c>
      <c r="G7" s="428">
        <v>672500</v>
      </c>
      <c r="H7" s="158">
        <v>8</v>
      </c>
      <c r="I7" s="221">
        <v>9</v>
      </c>
      <c r="J7" s="410"/>
    </row>
    <row r="8" spans="1:10" ht="15">
      <c r="A8" s="201"/>
      <c r="B8" s="212" t="s">
        <v>15</v>
      </c>
      <c r="C8" s="212" t="s">
        <v>56</v>
      </c>
      <c r="D8">
        <v>190</v>
      </c>
      <c r="E8" s="28">
        <v>208242242</v>
      </c>
      <c r="F8" s="428">
        <v>207294742</v>
      </c>
      <c r="G8" s="428">
        <v>947500</v>
      </c>
      <c r="H8" s="158">
        <v>2</v>
      </c>
      <c r="I8" s="221">
        <v>1</v>
      </c>
      <c r="J8" s="412"/>
    </row>
    <row r="9" spans="1:10" ht="15">
      <c r="A9" s="201"/>
      <c r="B9" s="212" t="s">
        <v>17</v>
      </c>
      <c r="C9" s="212" t="s">
        <v>55</v>
      </c>
      <c r="D9">
        <v>87</v>
      </c>
      <c r="E9" s="28">
        <v>39175973</v>
      </c>
      <c r="F9" s="428">
        <v>38733483</v>
      </c>
      <c r="G9" s="428">
        <v>442490</v>
      </c>
      <c r="H9" s="158">
        <v>12</v>
      </c>
      <c r="I9" s="221">
        <v>18</v>
      </c>
      <c r="J9" s="412"/>
    </row>
    <row r="10" spans="1:10" ht="15">
      <c r="A10" s="201"/>
      <c r="B10" s="212" t="s">
        <v>18</v>
      </c>
      <c r="C10" s="212" t="s">
        <v>55</v>
      </c>
      <c r="D10">
        <v>75</v>
      </c>
      <c r="E10" s="28">
        <v>34836892</v>
      </c>
      <c r="F10" s="428">
        <v>34412749</v>
      </c>
      <c r="G10" s="428">
        <v>424143</v>
      </c>
      <c r="H10" s="158">
        <v>14</v>
      </c>
      <c r="I10" s="221">
        <v>19</v>
      </c>
      <c r="J10" s="412"/>
    </row>
    <row r="11" spans="1:10" ht="15">
      <c r="A11" s="201"/>
      <c r="B11" s="212" t="s">
        <v>19</v>
      </c>
      <c r="C11" s="212" t="s">
        <v>55</v>
      </c>
      <c r="D11">
        <v>102</v>
      </c>
      <c r="E11" s="28">
        <v>104783949.5</v>
      </c>
      <c r="F11" s="428">
        <v>104093711</v>
      </c>
      <c r="G11" s="428">
        <v>690238.5</v>
      </c>
      <c r="H11" s="158">
        <v>5</v>
      </c>
      <c r="I11" s="221">
        <v>7</v>
      </c>
      <c r="J11" s="412"/>
    </row>
    <row r="12" spans="1:10" ht="15">
      <c r="A12" s="201"/>
      <c r="B12" s="212" t="s">
        <v>20</v>
      </c>
      <c r="C12" s="212" t="s">
        <v>55</v>
      </c>
      <c r="D12">
        <v>17</v>
      </c>
      <c r="E12" s="28">
        <v>5879463</v>
      </c>
      <c r="F12" s="428">
        <v>5574473</v>
      </c>
      <c r="G12" s="428">
        <v>304990</v>
      </c>
      <c r="H12" s="158">
        <v>19</v>
      </c>
      <c r="I12" s="221">
        <v>21</v>
      </c>
      <c r="J12" s="412"/>
    </row>
    <row r="13" spans="1:10" ht="15">
      <c r="A13" s="201"/>
      <c r="B13" s="212" t="s">
        <v>21</v>
      </c>
      <c r="C13" s="212" t="s">
        <v>56</v>
      </c>
      <c r="D13">
        <v>55</v>
      </c>
      <c r="E13" s="28">
        <v>46177156</v>
      </c>
      <c r="F13" s="428">
        <v>45427166</v>
      </c>
      <c r="G13" s="428">
        <v>749990</v>
      </c>
      <c r="H13" s="158">
        <v>11</v>
      </c>
      <c r="I13" s="221">
        <v>4</v>
      </c>
      <c r="J13" s="412"/>
    </row>
    <row r="14" spans="1:10" ht="15">
      <c r="A14" s="201"/>
      <c r="B14" s="212" t="s">
        <v>22</v>
      </c>
      <c r="C14" s="212" t="s">
        <v>55</v>
      </c>
      <c r="D14">
        <v>91</v>
      </c>
      <c r="E14" s="28">
        <v>38692794</v>
      </c>
      <c r="F14" s="428">
        <v>38323269</v>
      </c>
      <c r="G14" s="428">
        <v>369525</v>
      </c>
      <c r="H14" s="158">
        <v>13</v>
      </c>
      <c r="I14" s="221">
        <v>20</v>
      </c>
      <c r="J14" s="412"/>
    </row>
    <row r="15" spans="1:10" ht="15">
      <c r="A15" s="201"/>
      <c r="B15" s="212" t="s">
        <v>23</v>
      </c>
      <c r="C15" s="212" t="s">
        <v>56</v>
      </c>
      <c r="D15">
        <v>99</v>
      </c>
      <c r="E15" s="28">
        <v>100540035</v>
      </c>
      <c r="F15" s="428">
        <v>99680035</v>
      </c>
      <c r="G15" s="428">
        <v>860000</v>
      </c>
      <c r="H15" s="158">
        <v>7</v>
      </c>
      <c r="I15" s="221">
        <v>3</v>
      </c>
      <c r="J15" s="412"/>
    </row>
    <row r="16" spans="1:10" ht="15">
      <c r="A16" s="201"/>
      <c r="B16" s="212" t="s">
        <v>24</v>
      </c>
      <c r="C16" s="212" t="s">
        <v>57</v>
      </c>
      <c r="D16">
        <v>17</v>
      </c>
      <c r="E16" s="28">
        <v>12172331</v>
      </c>
      <c r="F16" s="428">
        <v>11487331</v>
      </c>
      <c r="G16" s="428">
        <v>685000</v>
      </c>
      <c r="H16" s="158">
        <v>15</v>
      </c>
      <c r="I16" s="221">
        <v>8</v>
      </c>
      <c r="J16" s="412"/>
    </row>
    <row r="17" spans="1:10" ht="15">
      <c r="A17" s="201"/>
      <c r="B17" s="212" t="s">
        <v>26</v>
      </c>
      <c r="C17" s="212" t="s">
        <v>57</v>
      </c>
      <c r="D17">
        <v>13</v>
      </c>
      <c r="E17" s="28">
        <v>9290140</v>
      </c>
      <c r="F17" s="428">
        <v>8780140</v>
      </c>
      <c r="G17" s="428">
        <v>510000</v>
      </c>
      <c r="H17" s="158">
        <v>17</v>
      </c>
      <c r="I17" s="221">
        <v>16</v>
      </c>
      <c r="J17" s="412"/>
    </row>
    <row r="18" spans="1:10" ht="15">
      <c r="A18" s="201"/>
      <c r="B18" s="212" t="s">
        <v>27</v>
      </c>
      <c r="C18" s="212" t="s">
        <v>57</v>
      </c>
      <c r="D18">
        <v>154</v>
      </c>
      <c r="E18" s="28">
        <v>101945269.5</v>
      </c>
      <c r="F18" s="428">
        <v>101335451</v>
      </c>
      <c r="G18" s="428">
        <v>609818.5</v>
      </c>
      <c r="H18" s="158">
        <v>6</v>
      </c>
      <c r="I18" s="221">
        <v>14</v>
      </c>
      <c r="J18" s="412"/>
    </row>
    <row r="19" spans="1:10" ht="15">
      <c r="A19" s="201"/>
      <c r="B19" s="212" t="s">
        <v>28</v>
      </c>
      <c r="C19" s="212" t="s">
        <v>57</v>
      </c>
      <c r="D19">
        <v>189</v>
      </c>
      <c r="E19" s="28">
        <v>194344963</v>
      </c>
      <c r="F19" s="428">
        <v>193460939</v>
      </c>
      <c r="G19" s="428">
        <v>884024</v>
      </c>
      <c r="H19" s="158">
        <v>3</v>
      </c>
      <c r="I19" s="221">
        <v>2</v>
      </c>
      <c r="J19" s="412"/>
    </row>
    <row r="20" spans="1:10" ht="15">
      <c r="A20" s="201"/>
      <c r="B20" s="212" t="s">
        <v>29</v>
      </c>
      <c r="C20" s="212" t="s">
        <v>56</v>
      </c>
      <c r="D20">
        <v>125</v>
      </c>
      <c r="E20" s="28">
        <v>111065538</v>
      </c>
      <c r="F20" s="428">
        <v>110325548</v>
      </c>
      <c r="G20" s="428">
        <v>739990</v>
      </c>
      <c r="H20" s="158">
        <v>4</v>
      </c>
      <c r="I20" s="221">
        <v>5</v>
      </c>
      <c r="J20" s="412"/>
    </row>
    <row r="21" spans="1:10" ht="15">
      <c r="A21" s="201"/>
      <c r="B21" s="212" t="s">
        <v>30</v>
      </c>
      <c r="C21" s="212" t="s">
        <v>57</v>
      </c>
      <c r="D21">
        <v>278</v>
      </c>
      <c r="E21" s="28">
        <v>221483697.5</v>
      </c>
      <c r="F21" s="428">
        <v>220832125</v>
      </c>
      <c r="G21" s="428">
        <v>651572.5</v>
      </c>
      <c r="H21" s="158">
        <v>1</v>
      </c>
      <c r="I21" s="221">
        <v>11</v>
      </c>
      <c r="J21" s="412"/>
    </row>
    <row r="22" spans="1:10" ht="15">
      <c r="A22" s="201"/>
      <c r="B22" s="212" t="s">
        <v>31</v>
      </c>
      <c r="C22" s="212" t="s">
        <v>56</v>
      </c>
      <c r="D22">
        <v>37</v>
      </c>
      <c r="E22" s="28">
        <v>9685155</v>
      </c>
      <c r="F22" s="428">
        <v>9192840</v>
      </c>
      <c r="G22" s="428">
        <v>492315</v>
      </c>
      <c r="H22" s="158">
        <v>16</v>
      </c>
      <c r="I22" s="221">
        <v>17</v>
      </c>
      <c r="J22" s="412"/>
    </row>
    <row r="23" spans="1:10" ht="15">
      <c r="A23" s="201"/>
      <c r="B23" s="212" t="s">
        <v>32</v>
      </c>
      <c r="C23" s="212" t="s">
        <v>55</v>
      </c>
      <c r="D23">
        <v>11</v>
      </c>
      <c r="E23" s="28">
        <v>6834373</v>
      </c>
      <c r="F23" s="428">
        <v>6260373</v>
      </c>
      <c r="G23" s="428">
        <v>574000</v>
      </c>
      <c r="H23" s="158">
        <v>18</v>
      </c>
      <c r="I23" s="221">
        <v>15</v>
      </c>
      <c r="J23" s="412"/>
    </row>
    <row r="24" spans="1:10" ht="15">
      <c r="A24" s="201"/>
      <c r="B24" s="212" t="s">
        <v>33</v>
      </c>
      <c r="C24" s="212" t="s">
        <v>57</v>
      </c>
      <c r="D24">
        <v>66</v>
      </c>
      <c r="E24" s="28">
        <v>52394498</v>
      </c>
      <c r="F24" s="428">
        <v>51668624</v>
      </c>
      <c r="G24" s="428">
        <v>725874</v>
      </c>
      <c r="H24" s="158">
        <v>10</v>
      </c>
      <c r="I24" s="221">
        <v>6</v>
      </c>
      <c r="J24" s="412"/>
    </row>
    <row r="25" spans="1:10" ht="15">
      <c r="A25" s="201"/>
      <c r="B25" s="212" t="s">
        <v>34</v>
      </c>
      <c r="C25" s="212" t="s">
        <v>56</v>
      </c>
      <c r="D25">
        <v>9</v>
      </c>
      <c r="E25" s="28">
        <v>1943830.5</v>
      </c>
      <c r="F25" s="428">
        <v>1295887</v>
      </c>
      <c r="G25" s="428">
        <v>647943.5</v>
      </c>
      <c r="H25" s="158">
        <v>21</v>
      </c>
      <c r="I25" s="221">
        <v>12</v>
      </c>
      <c r="J25" s="412"/>
    </row>
    <row r="26" spans="1:10" ht="15">
      <c r="A26" s="201"/>
      <c r="B26" s="212" t="s">
        <v>35</v>
      </c>
      <c r="C26" s="212" t="s">
        <v>56</v>
      </c>
      <c r="D26">
        <v>70</v>
      </c>
      <c r="E26" s="28">
        <v>60209616</v>
      </c>
      <c r="F26" s="428">
        <v>59537741</v>
      </c>
      <c r="G26" s="428">
        <v>671875</v>
      </c>
      <c r="H26" s="158">
        <v>9</v>
      </c>
      <c r="I26" s="221">
        <v>10</v>
      </c>
      <c r="J26" s="412"/>
    </row>
    <row r="27" spans="1:10" ht="15">
      <c r="A27" s="201"/>
      <c r="B27" s="212" t="s">
        <v>36</v>
      </c>
      <c r="C27" s="212" t="s">
        <v>56</v>
      </c>
      <c r="D27">
        <v>7</v>
      </c>
      <c r="E27" s="28">
        <v>2475510</v>
      </c>
      <c r="F27" s="428">
        <v>1854125</v>
      </c>
      <c r="G27" s="428">
        <v>621385</v>
      </c>
      <c r="H27" s="158">
        <v>20</v>
      </c>
      <c r="I27" s="221">
        <v>13</v>
      </c>
      <c r="J27" s="412"/>
    </row>
    <row r="28" spans="1:10" ht="15">
      <c r="A28" s="201"/>
      <c r="B28" s="214"/>
      <c r="C28" s="215"/>
      <c r="D28" s="215"/>
      <c r="E28" s="413"/>
      <c r="F28" s="213"/>
      <c r="G28" s="213"/>
      <c r="H28" s="216"/>
      <c r="I28" s="216"/>
      <c r="J28" s="211"/>
    </row>
    <row r="29" spans="1:10" ht="15">
      <c r="A29" s="201"/>
      <c r="B29" s="217" t="s">
        <v>38</v>
      </c>
      <c r="C29" s="218"/>
      <c r="D29" s="217">
        <f>SUM(D7:D27)</f>
        <v>1756</v>
      </c>
      <c r="E29" s="219">
        <f>SUM(E7:E27)</f>
        <v>1429190523</v>
      </c>
      <c r="F29" s="219">
        <f>E29/D29</f>
        <v>813889.819476082</v>
      </c>
      <c r="G29" s="422">
        <v>650000</v>
      </c>
      <c r="H29" s="216"/>
      <c r="I29" s="216"/>
      <c r="J29" s="211"/>
    </row>
    <row r="30" spans="1:10" ht="15">
      <c r="A30" s="220"/>
      <c r="B30" s="213"/>
      <c r="C30" s="213"/>
      <c r="D30" s="213"/>
      <c r="E30" s="213"/>
      <c r="F30" s="213"/>
      <c r="G30" s="213"/>
      <c r="H30" s="221"/>
      <c r="I30" s="221"/>
      <c r="J30" s="222"/>
    </row>
    <row r="31" spans="1:10" ht="15.75" thickBot="1">
      <c r="A31" s="223"/>
      <c r="B31" s="224"/>
      <c r="C31" s="224"/>
      <c r="D31" s="224"/>
      <c r="E31" s="224"/>
      <c r="F31" s="224"/>
      <c r="G31" s="224"/>
      <c r="H31" s="225"/>
      <c r="I31" s="225"/>
      <c r="J31" s="226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3.421875" style="0" customWidth="1"/>
    <col min="2" max="2" width="14.57421875" style="0" customWidth="1"/>
    <col min="3" max="3" width="15.57421875" style="0" customWidth="1"/>
    <col min="4" max="4" width="16.7109375" style="0" customWidth="1"/>
    <col min="5" max="5" width="16.140625" style="0" customWidth="1"/>
    <col min="6" max="6" width="21.00390625" style="0" customWidth="1"/>
    <col min="7" max="7" width="16.57421875" style="0" customWidth="1"/>
    <col min="8" max="8" width="19.28125" style="0" customWidth="1"/>
    <col min="9" max="9" width="15.00390625" style="0" customWidth="1"/>
    <col min="10" max="10" width="2.7109375" style="0" customWidth="1"/>
  </cols>
  <sheetData>
    <row r="1" spans="1:10" ht="16.5" thickTop="1">
      <c r="A1" s="292"/>
      <c r="B1" s="293" t="s">
        <v>0</v>
      </c>
      <c r="C1" s="294"/>
      <c r="D1" s="294"/>
      <c r="E1" s="294"/>
      <c r="F1" s="294"/>
      <c r="G1" s="294"/>
      <c r="H1" s="295"/>
      <c r="I1" s="295"/>
      <c r="J1" s="296"/>
    </row>
    <row r="2" spans="1:10" ht="15">
      <c r="A2" s="189"/>
      <c r="B2" s="190" t="s">
        <v>93</v>
      </c>
      <c r="C2" s="191"/>
      <c r="D2" s="191"/>
      <c r="E2" s="191"/>
      <c r="F2" s="191"/>
      <c r="G2" s="191"/>
      <c r="H2" s="192"/>
      <c r="I2" s="192"/>
      <c r="J2" s="193"/>
    </row>
    <row r="3" spans="1:10" ht="15.75" thickBot="1">
      <c r="A3" s="194"/>
      <c r="B3" s="195" t="s">
        <v>2</v>
      </c>
      <c r="C3" s="196"/>
      <c r="D3" s="196"/>
      <c r="E3" s="196"/>
      <c r="F3" s="196"/>
      <c r="G3" s="196"/>
      <c r="H3" s="197"/>
      <c r="I3" s="197"/>
      <c r="J3" s="198"/>
    </row>
    <row r="4" spans="1:10" ht="15.75" thickTop="1">
      <c r="A4" s="401"/>
      <c r="B4" s="406"/>
      <c r="C4" s="406"/>
      <c r="D4" s="407"/>
      <c r="E4" s="407"/>
      <c r="F4" s="407"/>
      <c r="G4" s="407"/>
      <c r="H4" s="408" t="s">
        <v>3</v>
      </c>
      <c r="I4" s="408" t="s">
        <v>4</v>
      </c>
      <c r="J4" s="405"/>
    </row>
    <row r="5" spans="1:10" ht="15">
      <c r="A5" s="201"/>
      <c r="B5" s="202"/>
      <c r="C5" s="202"/>
      <c r="D5" s="203" t="s">
        <v>5</v>
      </c>
      <c r="E5" s="203" t="s">
        <v>6</v>
      </c>
      <c r="F5" s="203" t="s">
        <v>3</v>
      </c>
      <c r="G5" s="203" t="s">
        <v>4</v>
      </c>
      <c r="H5" s="204" t="s">
        <v>7</v>
      </c>
      <c r="I5" s="204" t="s">
        <v>7</v>
      </c>
      <c r="J5" s="205"/>
    </row>
    <row r="6" spans="1:10" ht="15.75" thickBot="1">
      <c r="A6" s="201"/>
      <c r="B6" s="206" t="s">
        <v>75</v>
      </c>
      <c r="C6" s="206" t="s">
        <v>76</v>
      </c>
      <c r="D6" s="207" t="s">
        <v>10</v>
      </c>
      <c r="E6" s="207" t="s">
        <v>11</v>
      </c>
      <c r="F6" s="207" t="s">
        <v>7</v>
      </c>
      <c r="G6" s="207" t="s">
        <v>7</v>
      </c>
      <c r="H6" s="423" t="s">
        <v>12</v>
      </c>
      <c r="I6" s="423" t="s">
        <v>12</v>
      </c>
      <c r="J6" s="205"/>
    </row>
    <row r="7" spans="1:10" ht="15.75" thickTop="1">
      <c r="A7" s="201"/>
      <c r="B7" s="208" t="s">
        <v>13</v>
      </c>
      <c r="C7" s="208" t="s">
        <v>55</v>
      </c>
      <c r="D7">
        <v>51</v>
      </c>
      <c r="E7" s="28">
        <v>42129218</v>
      </c>
      <c r="F7" s="428">
        <v>826063.0980392157</v>
      </c>
      <c r="G7" s="428">
        <v>629640</v>
      </c>
      <c r="H7" s="158">
        <v>9</v>
      </c>
      <c r="I7" s="221">
        <v>11</v>
      </c>
      <c r="J7" s="410"/>
    </row>
    <row r="8" spans="1:10" ht="15">
      <c r="A8" s="201"/>
      <c r="B8" s="212" t="s">
        <v>15</v>
      </c>
      <c r="C8" s="212" t="s">
        <v>56</v>
      </c>
      <c r="D8">
        <v>162</v>
      </c>
      <c r="E8" s="28">
        <v>187269624</v>
      </c>
      <c r="F8" s="428">
        <v>1155985.3333333333</v>
      </c>
      <c r="G8" s="428">
        <v>1026375</v>
      </c>
      <c r="H8" s="158">
        <v>1</v>
      </c>
      <c r="I8" s="221">
        <v>1</v>
      </c>
      <c r="J8" s="412"/>
    </row>
    <row r="9" spans="1:10" ht="15">
      <c r="A9" s="201"/>
      <c r="B9" s="212" t="s">
        <v>17</v>
      </c>
      <c r="C9" s="212" t="s">
        <v>55</v>
      </c>
      <c r="D9">
        <v>84</v>
      </c>
      <c r="E9" s="28">
        <v>42231863</v>
      </c>
      <c r="F9" s="428">
        <v>502760.2738095238</v>
      </c>
      <c r="G9" s="428">
        <v>456410</v>
      </c>
      <c r="H9" s="158">
        <v>17</v>
      </c>
      <c r="I9" s="221">
        <v>16</v>
      </c>
      <c r="J9" s="412"/>
    </row>
    <row r="10" spans="1:10" ht="15">
      <c r="A10" s="201"/>
      <c r="B10" s="212" t="s">
        <v>18</v>
      </c>
      <c r="C10" s="212" t="s">
        <v>55</v>
      </c>
      <c r="D10">
        <v>48</v>
      </c>
      <c r="E10" s="28">
        <v>27243583</v>
      </c>
      <c r="F10" s="428">
        <v>567574.6458333334</v>
      </c>
      <c r="G10" s="428">
        <v>421757.5</v>
      </c>
      <c r="H10" s="158">
        <v>15</v>
      </c>
      <c r="I10" s="221">
        <v>19</v>
      </c>
      <c r="J10" s="412"/>
    </row>
    <row r="11" spans="1:10" ht="15">
      <c r="A11" s="201"/>
      <c r="B11" s="212" t="s">
        <v>19</v>
      </c>
      <c r="C11" s="212" t="s">
        <v>55</v>
      </c>
      <c r="D11">
        <v>90</v>
      </c>
      <c r="E11" s="28">
        <v>94099930</v>
      </c>
      <c r="F11" s="428">
        <v>1045554.7777777778</v>
      </c>
      <c r="G11" s="428">
        <v>799062.5</v>
      </c>
      <c r="H11" s="158">
        <v>3</v>
      </c>
      <c r="I11" s="221">
        <v>4</v>
      </c>
      <c r="J11" s="412"/>
    </row>
    <row r="12" spans="1:10" ht="15">
      <c r="A12" s="201"/>
      <c r="B12" s="212" t="s">
        <v>20</v>
      </c>
      <c r="C12" s="212" t="s">
        <v>55</v>
      </c>
      <c r="D12">
        <v>21</v>
      </c>
      <c r="E12" s="28">
        <v>8378483</v>
      </c>
      <c r="F12" s="428">
        <v>398975.38095238095</v>
      </c>
      <c r="G12" s="428">
        <v>372500</v>
      </c>
      <c r="H12" s="158">
        <v>21</v>
      </c>
      <c r="I12" s="221">
        <v>21</v>
      </c>
      <c r="J12" s="412"/>
    </row>
    <row r="13" spans="1:10" ht="15">
      <c r="A13" s="201"/>
      <c r="B13" s="212" t="s">
        <v>21</v>
      </c>
      <c r="C13" s="212" t="s">
        <v>56</v>
      </c>
      <c r="D13">
        <v>51</v>
      </c>
      <c r="E13" s="28">
        <v>49573379</v>
      </c>
      <c r="F13" s="428">
        <v>972027.0392156863</v>
      </c>
      <c r="G13" s="428">
        <v>750000</v>
      </c>
      <c r="H13" s="158">
        <v>5</v>
      </c>
      <c r="I13" s="221">
        <v>8</v>
      </c>
      <c r="J13" s="412"/>
    </row>
    <row r="14" spans="1:10" ht="15">
      <c r="A14" s="201"/>
      <c r="B14" s="212" t="s">
        <v>22</v>
      </c>
      <c r="C14" s="212" t="s">
        <v>55</v>
      </c>
      <c r="D14">
        <v>61</v>
      </c>
      <c r="E14" s="28">
        <v>27846815</v>
      </c>
      <c r="F14" s="428">
        <v>456505.1639344262</v>
      </c>
      <c r="G14" s="428">
        <v>419900</v>
      </c>
      <c r="H14" s="158">
        <v>18</v>
      </c>
      <c r="I14" s="221">
        <v>20</v>
      </c>
      <c r="J14" s="412"/>
    </row>
    <row r="15" spans="1:10" ht="15">
      <c r="A15" s="201"/>
      <c r="B15" s="212" t="s">
        <v>23</v>
      </c>
      <c r="C15" s="212" t="s">
        <v>56</v>
      </c>
      <c r="D15">
        <v>105</v>
      </c>
      <c r="E15" s="28">
        <v>82926700</v>
      </c>
      <c r="F15" s="428">
        <v>789778.0952380953</v>
      </c>
      <c r="G15" s="428">
        <v>780000</v>
      </c>
      <c r="H15" s="158">
        <v>12</v>
      </c>
      <c r="I15" s="221">
        <v>6</v>
      </c>
      <c r="J15" s="412"/>
    </row>
    <row r="16" spans="1:10" ht="15">
      <c r="A16" s="201"/>
      <c r="B16" s="212" t="s">
        <v>24</v>
      </c>
      <c r="C16" s="212" t="s">
        <v>57</v>
      </c>
      <c r="D16">
        <v>6</v>
      </c>
      <c r="E16" s="28">
        <v>4818985</v>
      </c>
      <c r="F16" s="428">
        <v>803164.1666666666</v>
      </c>
      <c r="G16" s="428">
        <v>705890.5</v>
      </c>
      <c r="H16" s="158">
        <v>11</v>
      </c>
      <c r="I16" s="221">
        <v>9</v>
      </c>
      <c r="J16" s="412"/>
    </row>
    <row r="17" spans="1:10" ht="15">
      <c r="A17" s="201"/>
      <c r="B17" s="212" t="s">
        <v>26</v>
      </c>
      <c r="C17" s="212" t="s">
        <v>57</v>
      </c>
      <c r="D17">
        <v>21</v>
      </c>
      <c r="E17" s="28">
        <v>17736172</v>
      </c>
      <c r="F17" s="428">
        <v>844579.619047619</v>
      </c>
      <c r="G17" s="428">
        <v>620000</v>
      </c>
      <c r="H17" s="158">
        <v>8</v>
      </c>
      <c r="I17" s="221">
        <v>12</v>
      </c>
      <c r="J17" s="412"/>
    </row>
    <row r="18" spans="1:10" ht="15">
      <c r="A18" s="201"/>
      <c r="B18" s="212" t="s">
        <v>27</v>
      </c>
      <c r="C18" s="212" t="s">
        <v>57</v>
      </c>
      <c r="D18">
        <v>145</v>
      </c>
      <c r="E18" s="28">
        <v>92304016</v>
      </c>
      <c r="F18" s="428">
        <v>636579.4206896551</v>
      </c>
      <c r="G18" s="428">
        <v>605000</v>
      </c>
      <c r="H18" s="158">
        <v>13</v>
      </c>
      <c r="I18" s="221">
        <v>14</v>
      </c>
      <c r="J18" s="412"/>
    </row>
    <row r="19" spans="1:10" ht="15">
      <c r="A19" s="201"/>
      <c r="B19" s="212" t="s">
        <v>28</v>
      </c>
      <c r="C19" s="212" t="s">
        <v>57</v>
      </c>
      <c r="D19">
        <v>114</v>
      </c>
      <c r="E19" s="28">
        <v>123057112</v>
      </c>
      <c r="F19" s="428">
        <v>1079448.350877193</v>
      </c>
      <c r="G19" s="428">
        <v>880818.5</v>
      </c>
      <c r="H19" s="158">
        <v>2</v>
      </c>
      <c r="I19" s="221">
        <v>2</v>
      </c>
      <c r="J19" s="412"/>
    </row>
    <row r="20" spans="1:10" ht="15">
      <c r="A20" s="201"/>
      <c r="B20" s="212" t="s">
        <v>29</v>
      </c>
      <c r="C20" s="212" t="s">
        <v>56</v>
      </c>
      <c r="D20">
        <v>151</v>
      </c>
      <c r="E20" s="28">
        <v>152474625</v>
      </c>
      <c r="F20" s="428">
        <v>1009765.7284768212</v>
      </c>
      <c r="G20" s="428">
        <v>799990</v>
      </c>
      <c r="H20" s="158">
        <v>4</v>
      </c>
      <c r="I20" s="221">
        <v>3</v>
      </c>
      <c r="J20" s="412"/>
    </row>
    <row r="21" spans="1:10" ht="15">
      <c r="A21" s="201"/>
      <c r="B21" s="212" t="s">
        <v>30</v>
      </c>
      <c r="C21" s="212" t="s">
        <v>57</v>
      </c>
      <c r="D21">
        <v>243</v>
      </c>
      <c r="E21" s="28">
        <v>198841455</v>
      </c>
      <c r="F21" s="428">
        <v>818277.5925925926</v>
      </c>
      <c r="G21" s="428">
        <v>650000</v>
      </c>
      <c r="H21" s="158">
        <v>10</v>
      </c>
      <c r="I21" s="221">
        <v>10</v>
      </c>
      <c r="J21" s="412"/>
    </row>
    <row r="22" spans="1:10" ht="15">
      <c r="A22" s="201"/>
      <c r="B22" s="212" t="s">
        <v>31</v>
      </c>
      <c r="C22" s="212" t="s">
        <v>56</v>
      </c>
      <c r="D22">
        <v>20</v>
      </c>
      <c r="E22" s="28">
        <v>8490480</v>
      </c>
      <c r="F22" s="428">
        <v>424524</v>
      </c>
      <c r="G22" s="428">
        <v>425300</v>
      </c>
      <c r="H22" s="158">
        <v>20</v>
      </c>
      <c r="I22" s="221">
        <v>18</v>
      </c>
      <c r="J22" s="412"/>
    </row>
    <row r="23" spans="1:10" ht="15">
      <c r="A23" s="201"/>
      <c r="B23" s="212" t="s">
        <v>32</v>
      </c>
      <c r="C23" s="212" t="s">
        <v>55</v>
      </c>
      <c r="D23">
        <v>9</v>
      </c>
      <c r="E23" s="28">
        <v>5079550</v>
      </c>
      <c r="F23" s="428">
        <v>564394.4444444445</v>
      </c>
      <c r="G23" s="428">
        <v>576200</v>
      </c>
      <c r="H23" s="158">
        <v>16</v>
      </c>
      <c r="I23" s="221">
        <v>15</v>
      </c>
      <c r="J23" s="412"/>
    </row>
    <row r="24" spans="1:10" ht="15">
      <c r="A24" s="201"/>
      <c r="B24" s="212" t="s">
        <v>33</v>
      </c>
      <c r="C24" s="212" t="s">
        <v>57</v>
      </c>
      <c r="D24">
        <v>42</v>
      </c>
      <c r="E24" s="28">
        <v>38261207</v>
      </c>
      <c r="F24" s="428">
        <v>910981.119047619</v>
      </c>
      <c r="G24" s="428">
        <v>750029.5</v>
      </c>
      <c r="H24" s="158">
        <v>7</v>
      </c>
      <c r="I24" s="221">
        <v>7</v>
      </c>
      <c r="J24" s="412"/>
    </row>
    <row r="25" spans="1:10" ht="15">
      <c r="A25" s="201"/>
      <c r="B25" s="212" t="s">
        <v>34</v>
      </c>
      <c r="C25" s="212" t="s">
        <v>56</v>
      </c>
      <c r="D25">
        <v>5</v>
      </c>
      <c r="E25" s="28">
        <v>2864900</v>
      </c>
      <c r="F25" s="428">
        <v>572980</v>
      </c>
      <c r="G25" s="428">
        <v>610000</v>
      </c>
      <c r="H25" s="158">
        <v>14</v>
      </c>
      <c r="I25" s="221">
        <v>13</v>
      </c>
      <c r="J25" s="412"/>
    </row>
    <row r="26" spans="1:10" ht="15">
      <c r="A26" s="201"/>
      <c r="B26" s="212" t="s">
        <v>35</v>
      </c>
      <c r="C26" s="212" t="s">
        <v>56</v>
      </c>
      <c r="D26">
        <v>71</v>
      </c>
      <c r="E26" s="28">
        <v>66565440</v>
      </c>
      <c r="F26" s="428">
        <v>937541.4084507042</v>
      </c>
      <c r="G26" s="428">
        <v>790000</v>
      </c>
      <c r="H26" s="158">
        <v>6</v>
      </c>
      <c r="I26" s="221">
        <v>5</v>
      </c>
      <c r="J26" s="412"/>
    </row>
    <row r="27" spans="1:10" ht="15">
      <c r="A27" s="201"/>
      <c r="B27" s="212" t="s">
        <v>36</v>
      </c>
      <c r="C27" s="212" t="s">
        <v>56</v>
      </c>
      <c r="D27">
        <v>2</v>
      </c>
      <c r="E27" s="28">
        <v>889000</v>
      </c>
      <c r="F27" s="428">
        <v>444500</v>
      </c>
      <c r="G27" s="428">
        <v>444500</v>
      </c>
      <c r="H27" s="158">
        <v>19</v>
      </c>
      <c r="I27" s="221">
        <v>17</v>
      </c>
      <c r="J27" s="412"/>
    </row>
    <row r="28" spans="1:10" ht="15">
      <c r="A28" s="201"/>
      <c r="B28" s="214"/>
      <c r="C28" s="215"/>
      <c r="D28" s="215"/>
      <c r="E28" s="413"/>
      <c r="F28" s="213"/>
      <c r="G28" s="213"/>
      <c r="H28" s="216"/>
      <c r="I28" s="216"/>
      <c r="J28" s="211"/>
    </row>
    <row r="29" spans="1:10" ht="15">
      <c r="A29" s="201"/>
      <c r="B29" s="217" t="s">
        <v>38</v>
      </c>
      <c r="C29" s="218"/>
      <c r="D29" s="217">
        <f>SUM(D7:D27)</f>
        <v>1502</v>
      </c>
      <c r="E29" s="219">
        <f>SUM(E7:E27)</f>
        <v>1273082537</v>
      </c>
      <c r="F29" s="219">
        <f>E29/D29</f>
        <v>847591.569241012</v>
      </c>
      <c r="G29" s="422">
        <f>MEDIAN(G7:G27)</f>
        <v>629640</v>
      </c>
      <c r="H29" s="216"/>
      <c r="I29" s="216"/>
      <c r="J29" s="211"/>
    </row>
    <row r="30" spans="1:10" ht="15">
      <c r="A30" s="220"/>
      <c r="B30" s="213"/>
      <c r="C30" s="213"/>
      <c r="D30" s="213"/>
      <c r="E30" s="213"/>
      <c r="F30" s="213"/>
      <c r="G30" s="213"/>
      <c r="H30" s="221"/>
      <c r="I30" s="221"/>
      <c r="J30" s="222"/>
    </row>
    <row r="31" spans="1:10" ht="15.75" thickBot="1">
      <c r="A31" s="223"/>
      <c r="B31" s="224"/>
      <c r="C31" s="224"/>
      <c r="D31" s="224"/>
      <c r="E31" s="224"/>
      <c r="F31" s="224"/>
      <c r="G31" s="224"/>
      <c r="H31" s="225"/>
      <c r="I31" s="225"/>
      <c r="J31" s="226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5.140625" style="0" customWidth="1"/>
    <col min="3" max="3" width="12.57421875" style="0" customWidth="1"/>
    <col min="4" max="4" width="20.28125" style="0" customWidth="1"/>
    <col min="5" max="5" width="15.7109375" style="0" customWidth="1"/>
    <col min="6" max="6" width="17.28125" style="0" customWidth="1"/>
    <col min="7" max="7" width="16.28125" style="0" customWidth="1"/>
    <col min="8" max="8" width="17.28125" style="0" customWidth="1"/>
    <col min="9" max="9" width="19.7109375" style="0" customWidth="1"/>
    <col min="10" max="10" width="2.28125" style="0" customWidth="1"/>
  </cols>
  <sheetData>
    <row r="1" spans="1:10" ht="16.5" thickTop="1">
      <c r="A1" s="292"/>
      <c r="B1" s="293" t="s">
        <v>0</v>
      </c>
      <c r="C1" s="294"/>
      <c r="D1" s="294"/>
      <c r="E1" s="294"/>
      <c r="F1" s="294"/>
      <c r="G1" s="294"/>
      <c r="H1" s="295"/>
      <c r="I1" s="295"/>
      <c r="J1" s="296"/>
    </row>
    <row r="2" spans="1:10" ht="15">
      <c r="A2" s="189"/>
      <c r="B2" s="190" t="s">
        <v>94</v>
      </c>
      <c r="C2" s="191"/>
      <c r="D2" s="191"/>
      <c r="E2" s="191"/>
      <c r="F2" s="191"/>
      <c r="G2" s="191"/>
      <c r="H2" s="192"/>
      <c r="I2" s="192"/>
      <c r="J2" s="193"/>
    </row>
    <row r="3" spans="1:10" ht="15.75" thickBot="1">
      <c r="A3" s="194"/>
      <c r="B3" s="195" t="s">
        <v>2</v>
      </c>
      <c r="C3" s="196"/>
      <c r="D3" s="196"/>
      <c r="E3" s="196"/>
      <c r="F3" s="196"/>
      <c r="G3" s="196"/>
      <c r="H3" s="197"/>
      <c r="I3" s="197"/>
      <c r="J3" s="198"/>
    </row>
    <row r="4" spans="1:10" ht="15.75" thickTop="1">
      <c r="A4" s="401"/>
      <c r="B4" s="406"/>
      <c r="C4" s="406"/>
      <c r="D4" s="407"/>
      <c r="E4" s="407"/>
      <c r="F4" s="407"/>
      <c r="G4" s="407"/>
      <c r="H4" s="408" t="s">
        <v>3</v>
      </c>
      <c r="I4" s="408" t="s">
        <v>4</v>
      </c>
      <c r="J4" s="405"/>
    </row>
    <row r="5" spans="1:10" ht="15">
      <c r="A5" s="201"/>
      <c r="B5" s="202"/>
      <c r="C5" s="202"/>
      <c r="D5" s="203" t="s">
        <v>5</v>
      </c>
      <c r="E5" s="203" t="s">
        <v>6</v>
      </c>
      <c r="F5" s="203" t="s">
        <v>3</v>
      </c>
      <c r="G5" s="203" t="s">
        <v>4</v>
      </c>
      <c r="H5" s="204" t="s">
        <v>7</v>
      </c>
      <c r="I5" s="204" t="s">
        <v>7</v>
      </c>
      <c r="J5" s="205"/>
    </row>
    <row r="6" spans="1:10" ht="15.75" thickBot="1">
      <c r="A6" s="201"/>
      <c r="B6" s="206" t="s">
        <v>75</v>
      </c>
      <c r="C6" s="206" t="s">
        <v>76</v>
      </c>
      <c r="D6" s="207" t="s">
        <v>10</v>
      </c>
      <c r="E6" s="207" t="s">
        <v>11</v>
      </c>
      <c r="F6" s="207" t="s">
        <v>7</v>
      </c>
      <c r="G6" s="207" t="s">
        <v>7</v>
      </c>
      <c r="H6" s="423" t="s">
        <v>12</v>
      </c>
      <c r="I6" s="423" t="s">
        <v>12</v>
      </c>
      <c r="J6" s="205"/>
    </row>
    <row r="7" spans="1:10" ht="15.75" thickTop="1">
      <c r="A7" s="201"/>
      <c r="B7" s="208" t="s">
        <v>13</v>
      </c>
      <c r="C7" s="208" t="s">
        <v>55</v>
      </c>
      <c r="D7" s="411">
        <v>47</v>
      </c>
      <c r="E7" s="429">
        <v>44415844</v>
      </c>
      <c r="F7" s="210">
        <f>E7/D7</f>
        <v>945017.9574468085</v>
      </c>
      <c r="G7" s="210">
        <v>602505</v>
      </c>
      <c r="H7" s="409">
        <v>9</v>
      </c>
      <c r="I7" s="425">
        <v>14</v>
      </c>
      <c r="J7" s="410"/>
    </row>
    <row r="8" spans="1:10" ht="15">
      <c r="A8" s="201"/>
      <c r="B8" s="212" t="s">
        <v>15</v>
      </c>
      <c r="C8" s="212" t="s">
        <v>56</v>
      </c>
      <c r="D8" s="411">
        <v>102</v>
      </c>
      <c r="E8" s="212">
        <v>124346672</v>
      </c>
      <c r="F8" s="212">
        <f>E8/D8</f>
        <v>1219085.0196078431</v>
      </c>
      <c r="G8" s="421">
        <v>1045000</v>
      </c>
      <c r="H8" s="411">
        <v>1</v>
      </c>
      <c r="I8" s="221">
        <v>1</v>
      </c>
      <c r="J8" s="412"/>
    </row>
    <row r="9" spans="1:10" ht="15">
      <c r="A9" s="201"/>
      <c r="B9" s="212" t="s">
        <v>17</v>
      </c>
      <c r="C9" s="212" t="s">
        <v>55</v>
      </c>
      <c r="D9" s="411">
        <v>75</v>
      </c>
      <c r="E9" s="212">
        <v>36720894</v>
      </c>
      <c r="F9" s="212">
        <f aca="true" t="shared" si="0" ref="F9:F27">E9/D9</f>
        <v>489611.92</v>
      </c>
      <c r="G9" s="212">
        <v>506070</v>
      </c>
      <c r="H9" s="411">
        <v>18</v>
      </c>
      <c r="I9" s="221">
        <v>18</v>
      </c>
      <c r="J9" s="412"/>
    </row>
    <row r="10" spans="1:10" ht="15">
      <c r="A10" s="201"/>
      <c r="B10" s="212" t="s">
        <v>18</v>
      </c>
      <c r="C10" s="212" t="s">
        <v>55</v>
      </c>
      <c r="D10" s="158">
        <v>44</v>
      </c>
      <c r="E10" s="1">
        <v>17355530</v>
      </c>
      <c r="F10" s="212">
        <f t="shared" si="0"/>
        <v>394443.86363636365</v>
      </c>
      <c r="G10">
        <v>367659.5</v>
      </c>
      <c r="H10" s="411">
        <v>21</v>
      </c>
      <c r="I10" s="221">
        <v>20</v>
      </c>
      <c r="J10" s="412"/>
    </row>
    <row r="11" spans="1:10" ht="15">
      <c r="A11" s="201"/>
      <c r="B11" s="212" t="s">
        <v>19</v>
      </c>
      <c r="C11" s="212" t="s">
        <v>55</v>
      </c>
      <c r="D11" s="411">
        <v>89</v>
      </c>
      <c r="E11" s="212">
        <v>96252069</v>
      </c>
      <c r="F11" s="212">
        <f t="shared" si="0"/>
        <v>1081483.9213483145</v>
      </c>
      <c r="G11" s="212">
        <v>830000</v>
      </c>
      <c r="H11" s="411">
        <v>4</v>
      </c>
      <c r="I11" s="221">
        <v>6</v>
      </c>
      <c r="J11" s="412"/>
    </row>
    <row r="12" spans="1:10" ht="15">
      <c r="A12" s="201"/>
      <c r="B12" s="212" t="s">
        <v>20</v>
      </c>
      <c r="C12" s="212" t="s">
        <v>55</v>
      </c>
      <c r="D12" s="411">
        <v>11</v>
      </c>
      <c r="E12" s="212">
        <v>4868200</v>
      </c>
      <c r="F12" s="212">
        <f t="shared" si="0"/>
        <v>442563.63636363635</v>
      </c>
      <c r="G12" s="212">
        <v>390000</v>
      </c>
      <c r="H12" s="411">
        <v>20</v>
      </c>
      <c r="I12" s="221">
        <v>19</v>
      </c>
      <c r="J12" s="412"/>
    </row>
    <row r="13" spans="1:10" ht="15">
      <c r="A13" s="201"/>
      <c r="B13" s="212" t="s">
        <v>21</v>
      </c>
      <c r="C13" s="212" t="s">
        <v>56</v>
      </c>
      <c r="D13" s="411">
        <v>21</v>
      </c>
      <c r="E13" s="212">
        <v>20353499</v>
      </c>
      <c r="F13" s="212">
        <f t="shared" si="0"/>
        <v>969214.2380952381</v>
      </c>
      <c r="G13" s="212">
        <v>740000</v>
      </c>
      <c r="H13" s="411">
        <v>8</v>
      </c>
      <c r="I13" s="221">
        <v>9</v>
      </c>
      <c r="J13" s="412"/>
    </row>
    <row r="14" spans="1:10" ht="15">
      <c r="A14" s="201"/>
      <c r="B14" s="212" t="s">
        <v>22</v>
      </c>
      <c r="C14" s="212" t="s">
        <v>55</v>
      </c>
      <c r="D14" s="411">
        <v>66</v>
      </c>
      <c r="E14" s="212">
        <v>31738948</v>
      </c>
      <c r="F14" s="212">
        <f t="shared" si="0"/>
        <v>480893.1515151515</v>
      </c>
      <c r="G14" s="212">
        <v>356567.5</v>
      </c>
      <c r="H14" s="411">
        <v>19</v>
      </c>
      <c r="I14" s="221">
        <v>21</v>
      </c>
      <c r="J14" s="412"/>
    </row>
    <row r="15" spans="1:10" ht="15">
      <c r="A15" s="201"/>
      <c r="B15" s="212" t="s">
        <v>23</v>
      </c>
      <c r="C15" s="212" t="s">
        <v>56</v>
      </c>
      <c r="D15" s="411">
        <v>48</v>
      </c>
      <c r="E15" s="212">
        <v>56274998</v>
      </c>
      <c r="F15" s="212">
        <f t="shared" si="0"/>
        <v>1172395.7916666667</v>
      </c>
      <c r="G15" s="212">
        <v>954000</v>
      </c>
      <c r="H15" s="411">
        <v>3</v>
      </c>
      <c r="I15" s="221">
        <v>3</v>
      </c>
      <c r="J15" s="412"/>
    </row>
    <row r="16" spans="1:10" ht="15">
      <c r="A16" s="201"/>
      <c r="B16" s="212" t="s">
        <v>24</v>
      </c>
      <c r="C16" s="212" t="s">
        <v>57</v>
      </c>
      <c r="D16" s="411">
        <v>4</v>
      </c>
      <c r="E16" s="212">
        <v>2827059</v>
      </c>
      <c r="F16" s="212">
        <f t="shared" si="0"/>
        <v>706764.75</v>
      </c>
      <c r="G16" s="212">
        <v>679819.5</v>
      </c>
      <c r="H16" s="411">
        <v>13</v>
      </c>
      <c r="I16" s="221">
        <v>10</v>
      </c>
      <c r="J16" s="412"/>
    </row>
    <row r="17" spans="1:10" ht="15">
      <c r="A17" s="201"/>
      <c r="B17" s="212" t="s">
        <v>26</v>
      </c>
      <c r="C17" s="212" t="s">
        <v>57</v>
      </c>
      <c r="D17" s="411">
        <v>15</v>
      </c>
      <c r="E17" s="212">
        <v>11169931</v>
      </c>
      <c r="F17" s="212">
        <f t="shared" si="0"/>
        <v>744662.0666666667</v>
      </c>
      <c r="G17" s="212">
        <v>599900</v>
      </c>
      <c r="H17" s="411">
        <v>12</v>
      </c>
      <c r="I17" s="221">
        <v>15</v>
      </c>
      <c r="J17" s="412"/>
    </row>
    <row r="18" spans="1:10" ht="15">
      <c r="A18" s="201"/>
      <c r="B18" s="212" t="s">
        <v>27</v>
      </c>
      <c r="C18" s="212" t="s">
        <v>57</v>
      </c>
      <c r="D18" s="411">
        <v>88</v>
      </c>
      <c r="E18" s="212">
        <v>55306593</v>
      </c>
      <c r="F18" s="212">
        <f t="shared" si="0"/>
        <v>628484.0113636364</v>
      </c>
      <c r="G18" s="212">
        <v>623157</v>
      </c>
      <c r="H18" s="411">
        <v>14</v>
      </c>
      <c r="I18" s="221">
        <v>12</v>
      </c>
      <c r="J18" s="412"/>
    </row>
    <row r="19" spans="1:10" ht="15">
      <c r="A19" s="201"/>
      <c r="B19" s="212" t="s">
        <v>28</v>
      </c>
      <c r="C19" s="212" t="s">
        <v>57</v>
      </c>
      <c r="D19" s="411">
        <v>117</v>
      </c>
      <c r="E19" s="212">
        <v>121811549</v>
      </c>
      <c r="F19" s="212">
        <f t="shared" si="0"/>
        <v>1041124.3504273504</v>
      </c>
      <c r="G19" s="212">
        <v>836204</v>
      </c>
      <c r="H19" s="411">
        <v>5</v>
      </c>
      <c r="I19" s="221">
        <v>5</v>
      </c>
      <c r="J19" s="412"/>
    </row>
    <row r="20" spans="1:10" ht="15">
      <c r="A20" s="201"/>
      <c r="B20" s="212" t="s">
        <v>29</v>
      </c>
      <c r="C20" s="212" t="s">
        <v>56</v>
      </c>
      <c r="D20" s="411">
        <v>80</v>
      </c>
      <c r="E20" s="212">
        <v>79500659</v>
      </c>
      <c r="F20" s="212">
        <f t="shared" si="0"/>
        <v>993758.2375</v>
      </c>
      <c r="G20" s="212">
        <v>759715</v>
      </c>
      <c r="H20" s="411">
        <v>6</v>
      </c>
      <c r="I20" s="221">
        <v>8</v>
      </c>
      <c r="J20" s="412"/>
    </row>
    <row r="21" spans="1:10" ht="15">
      <c r="A21" s="201"/>
      <c r="B21" s="212" t="s">
        <v>30</v>
      </c>
      <c r="C21" s="212" t="s">
        <v>57</v>
      </c>
      <c r="D21" s="411">
        <v>192</v>
      </c>
      <c r="E21" s="212">
        <v>187062761</v>
      </c>
      <c r="F21" s="212">
        <f t="shared" si="0"/>
        <v>974285.2135416666</v>
      </c>
      <c r="G21" s="212">
        <v>624755.5</v>
      </c>
      <c r="H21" s="411">
        <v>7</v>
      </c>
      <c r="I21" s="221">
        <v>11</v>
      </c>
      <c r="J21" s="412"/>
    </row>
    <row r="22" spans="1:10" ht="15">
      <c r="A22" s="201"/>
      <c r="B22" s="212" t="s">
        <v>31</v>
      </c>
      <c r="C22" s="212" t="s">
        <v>56</v>
      </c>
      <c r="D22" s="411">
        <v>14</v>
      </c>
      <c r="E22" s="212">
        <v>7800450</v>
      </c>
      <c r="F22" s="212">
        <f t="shared" si="0"/>
        <v>557175</v>
      </c>
      <c r="G22" s="212">
        <v>537815</v>
      </c>
      <c r="H22" s="411">
        <v>16</v>
      </c>
      <c r="I22" s="221">
        <v>17</v>
      </c>
      <c r="J22" s="412"/>
    </row>
    <row r="23" spans="1:10" ht="15">
      <c r="A23" s="201"/>
      <c r="B23" s="212" t="s">
        <v>32</v>
      </c>
      <c r="C23" s="212" t="s">
        <v>55</v>
      </c>
      <c r="D23" s="411">
        <v>5</v>
      </c>
      <c r="E23" s="212">
        <v>2481360</v>
      </c>
      <c r="F23" s="212">
        <f t="shared" si="0"/>
        <v>496272</v>
      </c>
      <c r="G23" s="212">
        <v>559290</v>
      </c>
      <c r="H23" s="411">
        <v>17</v>
      </c>
      <c r="I23" s="221">
        <v>16</v>
      </c>
      <c r="J23" s="412"/>
    </row>
    <row r="24" spans="1:10" ht="15">
      <c r="A24" s="201"/>
      <c r="B24" s="212" t="s">
        <v>33</v>
      </c>
      <c r="C24" s="212" t="s">
        <v>57</v>
      </c>
      <c r="D24" s="411">
        <v>18</v>
      </c>
      <c r="E24" s="212">
        <v>15601332</v>
      </c>
      <c r="F24" s="212">
        <f t="shared" si="0"/>
        <v>866740.6666666666</v>
      </c>
      <c r="G24" s="212">
        <v>846685</v>
      </c>
      <c r="H24" s="411">
        <v>11</v>
      </c>
      <c r="I24" s="221">
        <v>4</v>
      </c>
      <c r="J24" s="412"/>
    </row>
    <row r="25" spans="1:10" ht="15">
      <c r="A25" s="201"/>
      <c r="B25" s="212" t="s">
        <v>34</v>
      </c>
      <c r="C25" s="212" t="s">
        <v>56</v>
      </c>
      <c r="D25" s="411">
        <v>7</v>
      </c>
      <c r="E25" s="212">
        <v>8390299</v>
      </c>
      <c r="F25" s="212">
        <f t="shared" si="0"/>
        <v>1198614.142857143</v>
      </c>
      <c r="G25" s="212">
        <v>985950</v>
      </c>
      <c r="H25" s="411">
        <v>2</v>
      </c>
      <c r="I25" s="221">
        <v>2</v>
      </c>
      <c r="J25" s="412"/>
    </row>
    <row r="26" spans="1:10" ht="15">
      <c r="A26" s="201"/>
      <c r="B26" s="212" t="s">
        <v>35</v>
      </c>
      <c r="C26" s="212" t="s">
        <v>56</v>
      </c>
      <c r="D26" s="411">
        <v>55</v>
      </c>
      <c r="E26" s="212">
        <v>51288267</v>
      </c>
      <c r="F26" s="212">
        <f t="shared" si="0"/>
        <v>932513.9454545454</v>
      </c>
      <c r="G26" s="212">
        <v>774500</v>
      </c>
      <c r="H26" s="411">
        <v>10</v>
      </c>
      <c r="I26" s="221">
        <v>7</v>
      </c>
      <c r="J26" s="412"/>
    </row>
    <row r="27" spans="1:10" ht="15">
      <c r="A27" s="201"/>
      <c r="B27" s="212" t="s">
        <v>36</v>
      </c>
      <c r="C27" s="212" t="s">
        <v>56</v>
      </c>
      <c r="D27" s="411">
        <v>11</v>
      </c>
      <c r="E27" s="212">
        <v>6820283</v>
      </c>
      <c r="F27" s="212">
        <f t="shared" si="0"/>
        <v>620025.7272727273</v>
      </c>
      <c r="G27" s="212">
        <v>622169</v>
      </c>
      <c r="H27" s="411">
        <v>15</v>
      </c>
      <c r="I27" s="221">
        <v>13</v>
      </c>
      <c r="J27" s="412"/>
    </row>
    <row r="28" spans="1:10" ht="15">
      <c r="A28" s="201"/>
      <c r="B28" s="214"/>
      <c r="C28" s="215"/>
      <c r="D28" s="215"/>
      <c r="E28" s="413"/>
      <c r="F28" s="213"/>
      <c r="G28" s="213"/>
      <c r="H28" s="216"/>
      <c r="I28" s="216"/>
      <c r="J28" s="211"/>
    </row>
    <row r="29" spans="1:10" ht="15">
      <c r="A29" s="201"/>
      <c r="B29" s="217" t="s">
        <v>38</v>
      </c>
      <c r="C29" s="218"/>
      <c r="D29" s="217">
        <f>SUM(D7:D27)</f>
        <v>1109</v>
      </c>
      <c r="E29" s="219">
        <f>SUM(E7:E27)</f>
        <v>982387197</v>
      </c>
      <c r="F29" s="219">
        <f>E29/D29</f>
        <v>885831.5572587918</v>
      </c>
      <c r="G29" s="219">
        <f>MEDIAN(G7:G27)</f>
        <v>624755.5</v>
      </c>
      <c r="H29" s="216"/>
      <c r="I29" s="216"/>
      <c r="J29" s="211"/>
    </row>
    <row r="30" spans="1:10" ht="15">
      <c r="A30" s="220"/>
      <c r="B30" s="213"/>
      <c r="C30" s="213"/>
      <c r="D30" s="213"/>
      <c r="E30" s="213"/>
      <c r="F30" s="213"/>
      <c r="G30" s="213"/>
      <c r="H30" s="221"/>
      <c r="I30" s="221"/>
      <c r="J30" s="222"/>
    </row>
    <row r="31" spans="1:10" ht="15.75" thickBot="1">
      <c r="A31" s="223"/>
      <c r="B31" s="224"/>
      <c r="C31" s="224"/>
      <c r="D31" s="224"/>
      <c r="E31" s="224"/>
      <c r="F31" s="224"/>
      <c r="G31" s="224"/>
      <c r="H31" s="225"/>
      <c r="I31" s="225"/>
      <c r="J31" s="226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4.421875" style="0" customWidth="1"/>
    <col min="2" max="2" width="19.421875" style="0" customWidth="1"/>
    <col min="3" max="3" width="13.7109375" style="0" customWidth="1"/>
    <col min="4" max="4" width="14.57421875" style="0" customWidth="1"/>
    <col min="5" max="5" width="16.421875" style="0" customWidth="1"/>
    <col min="6" max="6" width="14.421875" style="0" customWidth="1"/>
    <col min="7" max="7" width="14.00390625" style="0" customWidth="1"/>
    <col min="8" max="8" width="16.421875" style="0" customWidth="1"/>
    <col min="9" max="9" width="16.57421875" style="0" customWidth="1"/>
    <col min="10" max="10" width="2.421875" style="0" customWidth="1"/>
  </cols>
  <sheetData>
    <row r="1" spans="1:10" ht="16.5" thickTop="1">
      <c r="A1" s="292"/>
      <c r="B1" s="293" t="s">
        <v>0</v>
      </c>
      <c r="C1" s="294"/>
      <c r="D1" s="294"/>
      <c r="E1" s="294"/>
      <c r="F1" s="294"/>
      <c r="G1" s="294"/>
      <c r="H1" s="295"/>
      <c r="I1" s="295"/>
      <c r="J1" s="296"/>
    </row>
    <row r="2" spans="1:10" ht="15">
      <c r="A2" s="189"/>
      <c r="B2" s="190" t="s">
        <v>95</v>
      </c>
      <c r="C2" s="191"/>
      <c r="D2" s="191"/>
      <c r="E2" s="191"/>
      <c r="F2" s="191"/>
      <c r="G2" s="191"/>
      <c r="H2" s="192"/>
      <c r="I2" s="192"/>
      <c r="J2" s="193"/>
    </row>
    <row r="3" spans="1:10" ht="15.75" thickBot="1">
      <c r="A3" s="194"/>
      <c r="B3" s="195" t="s">
        <v>2</v>
      </c>
      <c r="C3" s="196"/>
      <c r="D3" s="196"/>
      <c r="E3" s="196"/>
      <c r="F3" s="196"/>
      <c r="G3" s="196"/>
      <c r="H3" s="197"/>
      <c r="I3" s="197"/>
      <c r="J3" s="198"/>
    </row>
    <row r="4" spans="1:10" ht="15.75" thickTop="1">
      <c r="A4" s="401"/>
      <c r="B4" s="406"/>
      <c r="C4" s="406"/>
      <c r="D4" s="407"/>
      <c r="E4" s="407"/>
      <c r="F4" s="407"/>
      <c r="G4" s="407"/>
      <c r="H4" s="408" t="s">
        <v>3</v>
      </c>
      <c r="I4" s="408" t="s">
        <v>4</v>
      </c>
      <c r="J4" s="405"/>
    </row>
    <row r="5" spans="1:10" ht="15">
      <c r="A5" s="201"/>
      <c r="B5" s="202"/>
      <c r="C5" s="202"/>
      <c r="D5" s="203" t="s">
        <v>5</v>
      </c>
      <c r="E5" s="203" t="s">
        <v>6</v>
      </c>
      <c r="F5" s="203" t="s">
        <v>3</v>
      </c>
      <c r="G5" s="203" t="s">
        <v>4</v>
      </c>
      <c r="H5" s="204" t="s">
        <v>7</v>
      </c>
      <c r="I5" s="204" t="s">
        <v>7</v>
      </c>
      <c r="J5" s="205"/>
    </row>
    <row r="6" spans="1:10" ht="15.75" thickBot="1">
      <c r="A6" s="201"/>
      <c r="B6" s="206" t="s">
        <v>75</v>
      </c>
      <c r="C6" s="206" t="s">
        <v>76</v>
      </c>
      <c r="D6" s="207" t="s">
        <v>10</v>
      </c>
      <c r="E6" s="207" t="s">
        <v>11</v>
      </c>
      <c r="F6" s="207" t="s">
        <v>7</v>
      </c>
      <c r="G6" s="207" t="s">
        <v>7</v>
      </c>
      <c r="H6" s="423" t="s">
        <v>12</v>
      </c>
      <c r="I6" s="423" t="s">
        <v>12</v>
      </c>
      <c r="J6" s="205"/>
    </row>
    <row r="7" spans="1:10" ht="15.75" thickTop="1">
      <c r="A7" s="201"/>
      <c r="B7" s="208" t="s">
        <v>13</v>
      </c>
      <c r="C7" s="208" t="s">
        <v>55</v>
      </c>
      <c r="D7" s="411">
        <v>54</v>
      </c>
      <c r="E7" s="429">
        <v>49251254</v>
      </c>
      <c r="F7" s="210">
        <v>912060.2592592592</v>
      </c>
      <c r="G7" s="210">
        <v>695624.5</v>
      </c>
      <c r="H7" s="409">
        <v>8</v>
      </c>
      <c r="I7" s="425">
        <v>9</v>
      </c>
      <c r="J7" s="410"/>
    </row>
    <row r="8" spans="1:10" ht="15">
      <c r="A8" s="201"/>
      <c r="B8" s="212" t="s">
        <v>15</v>
      </c>
      <c r="C8" s="212" t="s">
        <v>56</v>
      </c>
      <c r="D8" s="411">
        <v>160</v>
      </c>
      <c r="E8" s="212">
        <v>206162040</v>
      </c>
      <c r="F8" s="212">
        <v>1288512.75</v>
      </c>
      <c r="G8" s="421">
        <v>1100000</v>
      </c>
      <c r="H8" s="411">
        <v>1</v>
      </c>
      <c r="I8" s="221">
        <v>1</v>
      </c>
      <c r="J8" s="412"/>
    </row>
    <row r="9" spans="1:10" ht="15">
      <c r="A9" s="201"/>
      <c r="B9" s="212" t="s">
        <v>17</v>
      </c>
      <c r="C9" s="212" t="s">
        <v>55</v>
      </c>
      <c r="D9" s="411">
        <v>172</v>
      </c>
      <c r="E9" s="212">
        <v>113863562</v>
      </c>
      <c r="F9" s="212">
        <v>661997.4534883721</v>
      </c>
      <c r="G9" s="212">
        <v>503995</v>
      </c>
      <c r="H9" s="411">
        <v>16</v>
      </c>
      <c r="I9" s="221">
        <v>19</v>
      </c>
      <c r="J9" s="412"/>
    </row>
    <row r="10" spans="1:10" ht="15">
      <c r="A10" s="201"/>
      <c r="B10" s="212" t="s">
        <v>18</v>
      </c>
      <c r="C10" s="212" t="s">
        <v>55</v>
      </c>
      <c r="D10" s="158">
        <v>55</v>
      </c>
      <c r="E10" s="1">
        <v>28218663</v>
      </c>
      <c r="F10" s="212">
        <v>513066.6</v>
      </c>
      <c r="G10">
        <v>377400</v>
      </c>
      <c r="H10" s="411">
        <v>20</v>
      </c>
      <c r="I10" s="221">
        <v>21</v>
      </c>
      <c r="J10" s="412"/>
    </row>
    <row r="11" spans="1:10" ht="15">
      <c r="A11" s="201"/>
      <c r="B11" s="212" t="s">
        <v>19</v>
      </c>
      <c r="C11" s="212" t="s">
        <v>55</v>
      </c>
      <c r="D11" s="411">
        <v>116</v>
      </c>
      <c r="E11" s="212">
        <v>130517522</v>
      </c>
      <c r="F11" s="212">
        <v>1125151.051724138</v>
      </c>
      <c r="G11" s="212">
        <v>750000</v>
      </c>
      <c r="H11" s="411">
        <v>3</v>
      </c>
      <c r="I11" s="221">
        <v>7</v>
      </c>
      <c r="J11" s="412"/>
    </row>
    <row r="12" spans="1:10" ht="15">
      <c r="A12" s="201"/>
      <c r="B12" s="212" t="s">
        <v>20</v>
      </c>
      <c r="C12" s="212" t="s">
        <v>55</v>
      </c>
      <c r="D12" s="411">
        <v>30</v>
      </c>
      <c r="E12" s="212">
        <v>23205227</v>
      </c>
      <c r="F12" s="212">
        <v>773507.5666666667</v>
      </c>
      <c r="G12" s="212">
        <v>590875</v>
      </c>
      <c r="H12" s="411">
        <v>12</v>
      </c>
      <c r="I12" s="221">
        <v>16</v>
      </c>
      <c r="J12" s="412"/>
    </row>
    <row r="13" spans="1:10" ht="15">
      <c r="A13" s="201"/>
      <c r="B13" s="212" t="s">
        <v>21</v>
      </c>
      <c r="C13" s="212" t="s">
        <v>56</v>
      </c>
      <c r="D13" s="411">
        <v>66</v>
      </c>
      <c r="E13" s="212">
        <v>64053487</v>
      </c>
      <c r="F13" s="212">
        <v>970507.3787878788</v>
      </c>
      <c r="G13" s="212">
        <v>732500</v>
      </c>
      <c r="H13" s="411">
        <v>6</v>
      </c>
      <c r="I13" s="221">
        <v>8</v>
      </c>
      <c r="J13" s="412"/>
    </row>
    <row r="14" spans="1:10" ht="15">
      <c r="A14" s="201"/>
      <c r="B14" s="212" t="s">
        <v>22</v>
      </c>
      <c r="C14" s="212" t="s">
        <v>55</v>
      </c>
      <c r="D14" s="411">
        <v>113</v>
      </c>
      <c r="E14" s="212">
        <v>48170880</v>
      </c>
      <c r="F14" s="212">
        <v>426290.9734513274</v>
      </c>
      <c r="G14" s="212">
        <v>391978</v>
      </c>
      <c r="H14" s="411">
        <v>21</v>
      </c>
      <c r="I14" s="221">
        <v>20</v>
      </c>
      <c r="J14" s="412"/>
    </row>
    <row r="15" spans="1:10" ht="15">
      <c r="A15" s="201"/>
      <c r="B15" s="212" t="s">
        <v>23</v>
      </c>
      <c r="C15" s="212" t="s">
        <v>56</v>
      </c>
      <c r="D15" s="411">
        <v>110</v>
      </c>
      <c r="E15" s="212">
        <v>110988379</v>
      </c>
      <c r="F15" s="212">
        <v>1008985.2636363637</v>
      </c>
      <c r="G15" s="212">
        <v>860000</v>
      </c>
      <c r="H15" s="411">
        <v>4</v>
      </c>
      <c r="I15" s="221">
        <v>2</v>
      </c>
      <c r="J15" s="412"/>
    </row>
    <row r="16" spans="1:10" ht="15">
      <c r="A16" s="201"/>
      <c r="B16" s="212" t="s">
        <v>24</v>
      </c>
      <c r="C16" s="212" t="s">
        <v>57</v>
      </c>
      <c r="D16" s="411">
        <v>14</v>
      </c>
      <c r="E16" s="212">
        <v>10006912</v>
      </c>
      <c r="F16" s="212">
        <v>714779.4285714285</v>
      </c>
      <c r="G16" s="212">
        <v>759750</v>
      </c>
      <c r="H16" s="411">
        <v>15</v>
      </c>
      <c r="I16" s="221">
        <v>6</v>
      </c>
      <c r="J16" s="412"/>
    </row>
    <row r="17" spans="1:10" ht="15">
      <c r="A17" s="201"/>
      <c r="B17" s="212" t="s">
        <v>26</v>
      </c>
      <c r="C17" s="212" t="s">
        <v>57</v>
      </c>
      <c r="D17" s="411">
        <v>26</v>
      </c>
      <c r="E17" s="212">
        <v>16320028</v>
      </c>
      <c r="F17" s="212">
        <v>627693.3846153846</v>
      </c>
      <c r="G17" s="212">
        <v>646655</v>
      </c>
      <c r="H17" s="411">
        <v>18</v>
      </c>
      <c r="I17" s="221">
        <v>12</v>
      </c>
      <c r="J17" s="412"/>
    </row>
    <row r="18" spans="1:10" ht="15">
      <c r="A18" s="201"/>
      <c r="B18" s="212" t="s">
        <v>27</v>
      </c>
      <c r="C18" s="212" t="s">
        <v>57</v>
      </c>
      <c r="D18" s="411">
        <v>117</v>
      </c>
      <c r="E18" s="212">
        <v>85414582</v>
      </c>
      <c r="F18" s="212">
        <v>730039.1623931624</v>
      </c>
      <c r="G18" s="212">
        <v>694521</v>
      </c>
      <c r="H18" s="411">
        <v>14</v>
      </c>
      <c r="I18" s="221">
        <v>10</v>
      </c>
      <c r="J18" s="412"/>
    </row>
    <row r="19" spans="1:10" ht="15">
      <c r="A19" s="201"/>
      <c r="B19" s="212" t="s">
        <v>28</v>
      </c>
      <c r="C19" s="212" t="s">
        <v>57</v>
      </c>
      <c r="D19" s="411">
        <v>169</v>
      </c>
      <c r="E19" s="212">
        <v>169245022</v>
      </c>
      <c r="F19" s="212">
        <v>1001449.8343195267</v>
      </c>
      <c r="G19" s="212">
        <v>789655</v>
      </c>
      <c r="H19" s="411">
        <v>5</v>
      </c>
      <c r="I19" s="221">
        <v>4</v>
      </c>
      <c r="J19" s="412"/>
    </row>
    <row r="20" spans="1:10" ht="15">
      <c r="A20" s="201"/>
      <c r="B20" s="212" t="s">
        <v>29</v>
      </c>
      <c r="C20" s="212" t="s">
        <v>56</v>
      </c>
      <c r="D20" s="411">
        <v>55</v>
      </c>
      <c r="E20" s="212">
        <v>66812057</v>
      </c>
      <c r="F20" s="212">
        <v>1214764.6727272726</v>
      </c>
      <c r="G20" s="212">
        <v>840000</v>
      </c>
      <c r="H20" s="411">
        <v>2</v>
      </c>
      <c r="I20" s="221">
        <v>3</v>
      </c>
      <c r="J20" s="412"/>
    </row>
    <row r="21" spans="1:10" ht="15">
      <c r="A21" s="201"/>
      <c r="B21" s="212" t="s">
        <v>30</v>
      </c>
      <c r="C21" s="212" t="s">
        <v>57</v>
      </c>
      <c r="D21" s="411">
        <v>269</v>
      </c>
      <c r="E21" s="212">
        <v>215395419</v>
      </c>
      <c r="F21" s="212">
        <v>800726.4646840149</v>
      </c>
      <c r="G21" s="212">
        <v>639000</v>
      </c>
      <c r="H21" s="411">
        <v>10</v>
      </c>
      <c r="I21" s="221">
        <v>13</v>
      </c>
      <c r="J21" s="412"/>
    </row>
    <row r="22" spans="1:10" ht="15">
      <c r="A22" s="201"/>
      <c r="B22" s="212" t="s">
        <v>31</v>
      </c>
      <c r="C22" s="212" t="s">
        <v>56</v>
      </c>
      <c r="D22" s="411">
        <v>19</v>
      </c>
      <c r="E22" s="212">
        <v>11912570</v>
      </c>
      <c r="F22" s="212">
        <v>626977.3684210526</v>
      </c>
      <c r="G22" s="212">
        <v>599990</v>
      </c>
      <c r="H22" s="411">
        <v>19</v>
      </c>
      <c r="I22" s="221">
        <v>15</v>
      </c>
      <c r="J22" s="412"/>
    </row>
    <row r="23" spans="1:10" ht="15">
      <c r="A23" s="201"/>
      <c r="B23" s="212" t="s">
        <v>32</v>
      </c>
      <c r="C23" s="212" t="s">
        <v>55</v>
      </c>
      <c r="D23" s="411">
        <v>14</v>
      </c>
      <c r="E23" s="212">
        <v>11372583</v>
      </c>
      <c r="F23" s="212">
        <v>812327.3571428572</v>
      </c>
      <c r="G23" s="212">
        <v>582727.5</v>
      </c>
      <c r="H23" s="411">
        <v>9</v>
      </c>
      <c r="I23" s="221">
        <v>17</v>
      </c>
      <c r="J23" s="412"/>
    </row>
    <row r="24" spans="1:10" ht="15">
      <c r="A24" s="201"/>
      <c r="B24" s="212" t="s">
        <v>33</v>
      </c>
      <c r="C24" s="212" t="s">
        <v>57</v>
      </c>
      <c r="D24" s="411">
        <v>88</v>
      </c>
      <c r="E24" s="212">
        <v>66939683</v>
      </c>
      <c r="F24" s="212">
        <v>760678.2159090909</v>
      </c>
      <c r="G24" s="212">
        <v>692804.5</v>
      </c>
      <c r="H24" s="411">
        <v>13</v>
      </c>
      <c r="I24" s="221">
        <v>11</v>
      </c>
      <c r="J24" s="412"/>
    </row>
    <row r="25" spans="1:10" ht="15">
      <c r="A25" s="201"/>
      <c r="B25" s="212" t="s">
        <v>34</v>
      </c>
      <c r="C25" s="212" t="s">
        <v>56</v>
      </c>
      <c r="D25" s="411">
        <v>7</v>
      </c>
      <c r="E25" s="212">
        <v>5512192</v>
      </c>
      <c r="F25" s="212">
        <v>787456</v>
      </c>
      <c r="G25" s="212">
        <v>635000</v>
      </c>
      <c r="H25" s="411">
        <v>11</v>
      </c>
      <c r="I25" s="221">
        <v>14</v>
      </c>
      <c r="J25" s="412"/>
    </row>
    <row r="26" spans="1:10" ht="15">
      <c r="A26" s="201"/>
      <c r="B26" s="212" t="s">
        <v>35</v>
      </c>
      <c r="C26" s="212" t="s">
        <v>56</v>
      </c>
      <c r="D26" s="411">
        <v>73</v>
      </c>
      <c r="E26" s="212">
        <v>67762184</v>
      </c>
      <c r="F26" s="212">
        <v>928249.095890411</v>
      </c>
      <c r="G26" s="212">
        <v>766841</v>
      </c>
      <c r="H26" s="411">
        <v>7</v>
      </c>
      <c r="I26" s="221">
        <v>5</v>
      </c>
      <c r="J26" s="412"/>
    </row>
    <row r="27" spans="1:10" ht="15">
      <c r="A27" s="201"/>
      <c r="B27" s="212" t="s">
        <v>36</v>
      </c>
      <c r="C27" s="212" t="s">
        <v>56</v>
      </c>
      <c r="D27" s="411">
        <v>15</v>
      </c>
      <c r="E27" s="212">
        <v>9742045</v>
      </c>
      <c r="F27" s="212">
        <v>649469.6666666666</v>
      </c>
      <c r="G27" s="212">
        <v>509335</v>
      </c>
      <c r="H27" s="411">
        <v>17</v>
      </c>
      <c r="I27" s="221">
        <v>18</v>
      </c>
      <c r="J27" s="412"/>
    </row>
    <row r="28" spans="1:10" ht="15">
      <c r="A28" s="201"/>
      <c r="B28" s="214"/>
      <c r="C28" s="215"/>
      <c r="D28" s="215"/>
      <c r="E28" s="413"/>
      <c r="F28" s="213"/>
      <c r="G28" s="213"/>
      <c r="H28" s="216"/>
      <c r="I28" s="216"/>
      <c r="J28" s="211"/>
    </row>
    <row r="29" spans="1:10" ht="15">
      <c r="A29" s="201"/>
      <c r="B29" s="217" t="s">
        <v>38</v>
      </c>
      <c r="C29" s="218"/>
      <c r="D29" s="217">
        <f>SUM(D7:D27)</f>
        <v>1742</v>
      </c>
      <c r="E29" s="219">
        <f>SUM(E7:E27)</f>
        <v>1510866291</v>
      </c>
      <c r="F29" s="219">
        <f>E29/D29</f>
        <v>867317.0442020666</v>
      </c>
      <c r="G29" s="219">
        <f>MEDIAN(G7:G27)</f>
        <v>692804.5</v>
      </c>
      <c r="H29" s="216"/>
      <c r="I29" s="216"/>
      <c r="J29" s="211"/>
    </row>
    <row r="30" spans="1:10" ht="15">
      <c r="A30" s="220"/>
      <c r="B30" s="213"/>
      <c r="C30" s="213"/>
      <c r="D30" s="213"/>
      <c r="E30" s="213"/>
      <c r="F30" s="213"/>
      <c r="G30" s="213"/>
      <c r="H30" s="221"/>
      <c r="I30" s="221"/>
      <c r="J30" s="222"/>
    </row>
    <row r="31" spans="1:10" ht="15.75" thickBot="1">
      <c r="A31" s="223"/>
      <c r="B31" s="224"/>
      <c r="C31" s="224"/>
      <c r="D31" s="224"/>
      <c r="E31" s="224"/>
      <c r="F31" s="224"/>
      <c r="G31" s="224"/>
      <c r="H31" s="225"/>
      <c r="I31" s="225"/>
      <c r="J31" s="226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ht="15.75">
      <c r="A1" s="4" t="s">
        <v>0</v>
      </c>
    </row>
    <row r="2" spans="1:3" ht="15">
      <c r="A2" s="5" t="s">
        <v>43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1">
        <v>69</v>
      </c>
      <c r="D7" s="30">
        <v>33717187</v>
      </c>
      <c r="E7" s="16">
        <f aca="true" t="shared" si="0" ref="E7:E27">D7/C7</f>
        <v>488654.884057971</v>
      </c>
      <c r="F7" s="15">
        <v>286405</v>
      </c>
      <c r="G7" s="15">
        <v>9</v>
      </c>
      <c r="H7" s="17">
        <v>16</v>
      </c>
    </row>
    <row r="8" spans="1:8" ht="15">
      <c r="A8" s="12" t="s">
        <v>15</v>
      </c>
      <c r="B8" s="13" t="s">
        <v>16</v>
      </c>
      <c r="C8" s="21">
        <v>105</v>
      </c>
      <c r="D8" s="29">
        <v>79480610</v>
      </c>
      <c r="E8" s="15">
        <f t="shared" si="0"/>
        <v>756958.1904761905</v>
      </c>
      <c r="F8" s="15">
        <v>652394</v>
      </c>
      <c r="G8" s="15">
        <v>2</v>
      </c>
      <c r="H8" s="17">
        <v>2</v>
      </c>
    </row>
    <row r="9" spans="1:8" ht="15">
      <c r="A9" s="12" t="s">
        <v>17</v>
      </c>
      <c r="B9" s="13" t="s">
        <v>14</v>
      </c>
      <c r="C9" s="21">
        <v>77</v>
      </c>
      <c r="D9" s="29">
        <v>24777718</v>
      </c>
      <c r="E9" s="15">
        <f t="shared" si="0"/>
        <v>321788.54545454547</v>
      </c>
      <c r="F9" s="15">
        <v>297400</v>
      </c>
      <c r="G9" s="15">
        <v>16</v>
      </c>
      <c r="H9" s="17">
        <v>15</v>
      </c>
    </row>
    <row r="10" spans="1:8" ht="15">
      <c r="A10" s="12" t="s">
        <v>18</v>
      </c>
      <c r="B10" s="13" t="s">
        <v>14</v>
      </c>
      <c r="C10" s="21">
        <v>40</v>
      </c>
      <c r="D10" s="29">
        <v>12572785</v>
      </c>
      <c r="E10" s="15">
        <f t="shared" si="0"/>
        <v>314319.625</v>
      </c>
      <c r="F10" s="15">
        <v>270672.5</v>
      </c>
      <c r="G10" s="15">
        <v>17</v>
      </c>
      <c r="H10" s="17">
        <v>17</v>
      </c>
    </row>
    <row r="11" spans="1:8" ht="15">
      <c r="A11" s="12" t="s">
        <v>19</v>
      </c>
      <c r="B11" s="13" t="s">
        <v>14</v>
      </c>
      <c r="C11" s="21">
        <v>84</v>
      </c>
      <c r="D11" s="29">
        <v>46511944</v>
      </c>
      <c r="E11" s="15">
        <f t="shared" si="0"/>
        <v>553713.619047619</v>
      </c>
      <c r="F11" s="15">
        <v>431500</v>
      </c>
      <c r="G11" s="15">
        <v>7</v>
      </c>
      <c r="H11" s="17">
        <v>7</v>
      </c>
    </row>
    <row r="12" spans="1:8" ht="15">
      <c r="A12" s="12" t="s">
        <v>20</v>
      </c>
      <c r="B12" s="13" t="s">
        <v>14</v>
      </c>
      <c r="C12" s="21">
        <v>20</v>
      </c>
      <c r="D12" s="29">
        <v>4037359</v>
      </c>
      <c r="E12" s="15">
        <f t="shared" si="0"/>
        <v>201867.95</v>
      </c>
      <c r="F12" s="15">
        <v>189214.5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21">
        <v>41</v>
      </c>
      <c r="D13" s="29">
        <v>37775058</v>
      </c>
      <c r="E13" s="15">
        <f t="shared" si="0"/>
        <v>921342.8780487805</v>
      </c>
      <c r="F13" s="15">
        <v>679000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21">
        <v>83</v>
      </c>
      <c r="D14" s="29">
        <v>25450843</v>
      </c>
      <c r="E14" s="15">
        <f t="shared" si="0"/>
        <v>306636.6626506024</v>
      </c>
      <c r="F14" s="15">
        <v>301100</v>
      </c>
      <c r="G14" s="15">
        <v>18</v>
      </c>
      <c r="H14" s="17">
        <v>14</v>
      </c>
    </row>
    <row r="15" spans="1:8" ht="15">
      <c r="A15" s="12" t="s">
        <v>23</v>
      </c>
      <c r="B15" s="13" t="s">
        <v>16</v>
      </c>
      <c r="C15" s="21">
        <v>59</v>
      </c>
      <c r="D15" s="29">
        <v>36291368</v>
      </c>
      <c r="E15" s="15">
        <f t="shared" si="0"/>
        <v>615107.9322033898</v>
      </c>
      <c r="F15" s="15">
        <v>575000</v>
      </c>
      <c r="G15" s="15">
        <v>5</v>
      </c>
      <c r="H15" s="17">
        <v>4</v>
      </c>
    </row>
    <row r="16" spans="1:8" ht="15">
      <c r="A16" s="12" t="s">
        <v>24</v>
      </c>
      <c r="B16" s="13" t="s">
        <v>25</v>
      </c>
      <c r="C16" s="21">
        <v>29</v>
      </c>
      <c r="D16" s="29">
        <v>12281855</v>
      </c>
      <c r="E16" s="15">
        <f t="shared" si="0"/>
        <v>423512.2413793103</v>
      </c>
      <c r="F16" s="15">
        <v>325929</v>
      </c>
      <c r="G16" s="15">
        <v>12</v>
      </c>
      <c r="H16" s="17">
        <v>13</v>
      </c>
    </row>
    <row r="17" spans="1:8" ht="15">
      <c r="A17" s="12" t="s">
        <v>26</v>
      </c>
      <c r="B17" s="13" t="s">
        <v>25</v>
      </c>
      <c r="C17" s="21">
        <v>58</v>
      </c>
      <c r="D17" s="29">
        <v>27550747</v>
      </c>
      <c r="E17" s="15">
        <f t="shared" si="0"/>
        <v>475012.8793103448</v>
      </c>
      <c r="F17" s="15">
        <v>248995</v>
      </c>
      <c r="G17" s="15">
        <v>10</v>
      </c>
      <c r="H17" s="17">
        <v>18</v>
      </c>
    </row>
    <row r="18" spans="1:8" ht="15">
      <c r="A18" s="12" t="s">
        <v>27</v>
      </c>
      <c r="B18" s="13" t="s">
        <v>25</v>
      </c>
      <c r="C18" s="21">
        <v>179</v>
      </c>
      <c r="D18" s="29">
        <v>75283666</v>
      </c>
      <c r="E18" s="15">
        <f t="shared" si="0"/>
        <v>420579.13966480445</v>
      </c>
      <c r="F18" s="15">
        <v>395000</v>
      </c>
      <c r="G18" s="15">
        <v>13</v>
      </c>
      <c r="H18" s="17">
        <v>10</v>
      </c>
    </row>
    <row r="19" spans="1:8" ht="15">
      <c r="A19" s="12" t="s">
        <v>28</v>
      </c>
      <c r="B19" s="13" t="s">
        <v>25</v>
      </c>
      <c r="C19" s="21">
        <v>128</v>
      </c>
      <c r="D19" s="29">
        <v>67636641</v>
      </c>
      <c r="E19" s="15">
        <f t="shared" si="0"/>
        <v>528411.2578125</v>
      </c>
      <c r="F19" s="15">
        <v>423989</v>
      </c>
      <c r="G19" s="15">
        <v>8</v>
      </c>
      <c r="H19" s="17">
        <v>8</v>
      </c>
    </row>
    <row r="20" spans="1:8" ht="15">
      <c r="A20" s="12" t="s">
        <v>29</v>
      </c>
      <c r="B20" s="13" t="s">
        <v>16</v>
      </c>
      <c r="C20" s="21">
        <v>107</v>
      </c>
      <c r="D20" s="29">
        <v>67197268</v>
      </c>
      <c r="E20" s="15">
        <f t="shared" si="0"/>
        <v>628011.8504672897</v>
      </c>
      <c r="F20" s="15">
        <v>411950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21">
        <v>227</v>
      </c>
      <c r="D21" s="29">
        <v>83124114</v>
      </c>
      <c r="E21" s="15">
        <f t="shared" si="0"/>
        <v>366185.5242290749</v>
      </c>
      <c r="F21" s="15">
        <v>336000</v>
      </c>
      <c r="G21" s="15">
        <v>15</v>
      </c>
      <c r="H21" s="17">
        <v>12</v>
      </c>
    </row>
    <row r="22" spans="1:8" ht="15">
      <c r="A22" s="12" t="s">
        <v>31</v>
      </c>
      <c r="B22" s="13" t="s">
        <v>16</v>
      </c>
      <c r="C22" s="21">
        <v>32</v>
      </c>
      <c r="D22" s="29">
        <v>12442967</v>
      </c>
      <c r="E22" s="15">
        <f t="shared" si="0"/>
        <v>388842.71875</v>
      </c>
      <c r="F22" s="15">
        <v>376240</v>
      </c>
      <c r="G22" s="15">
        <v>14</v>
      </c>
      <c r="H22" s="17">
        <v>11</v>
      </c>
    </row>
    <row r="23" spans="1:8" ht="15">
      <c r="A23" s="12" t="s">
        <v>32</v>
      </c>
      <c r="B23" s="13" t="s">
        <v>14</v>
      </c>
      <c r="C23" s="21">
        <v>10</v>
      </c>
      <c r="D23" s="29">
        <v>2496432</v>
      </c>
      <c r="E23" s="15">
        <f t="shared" si="0"/>
        <v>249643.2</v>
      </c>
      <c r="F23" s="15">
        <v>242830</v>
      </c>
      <c r="G23" s="15">
        <v>19</v>
      </c>
      <c r="H23" s="17">
        <v>19</v>
      </c>
    </row>
    <row r="24" spans="1:8" ht="15">
      <c r="A24" s="12" t="s">
        <v>33</v>
      </c>
      <c r="B24" s="13" t="s">
        <v>25</v>
      </c>
      <c r="C24" s="21">
        <v>72</v>
      </c>
      <c r="D24" s="29">
        <v>45778995</v>
      </c>
      <c r="E24" s="15">
        <f t="shared" si="0"/>
        <v>635819.375</v>
      </c>
      <c r="F24" s="15">
        <v>620231</v>
      </c>
      <c r="G24" s="15">
        <v>3</v>
      </c>
      <c r="H24" s="17">
        <v>3</v>
      </c>
    </row>
    <row r="25" spans="1:8" ht="15">
      <c r="A25" s="12" t="s">
        <v>34</v>
      </c>
      <c r="B25" s="13" t="s">
        <v>16</v>
      </c>
      <c r="C25" s="21">
        <v>8</v>
      </c>
      <c r="D25" s="29">
        <v>3689803</v>
      </c>
      <c r="E25" s="15">
        <f t="shared" si="0"/>
        <v>461225.375</v>
      </c>
      <c r="F25" s="15">
        <v>451447.5</v>
      </c>
      <c r="G25" s="15">
        <v>11</v>
      </c>
      <c r="H25" s="17">
        <v>6</v>
      </c>
    </row>
    <row r="26" spans="1:8" ht="15">
      <c r="A26" s="12" t="s">
        <v>35</v>
      </c>
      <c r="B26" s="13" t="s">
        <v>16</v>
      </c>
      <c r="C26" s="21">
        <v>48</v>
      </c>
      <c r="D26" s="29">
        <v>28075789</v>
      </c>
      <c r="E26" s="15">
        <f t="shared" si="0"/>
        <v>584912.2708333334</v>
      </c>
      <c r="F26" s="15">
        <v>499500</v>
      </c>
      <c r="G26" s="15">
        <v>6</v>
      </c>
      <c r="H26" s="17">
        <v>5</v>
      </c>
    </row>
    <row r="27" spans="1:8" ht="15">
      <c r="A27" s="12" t="s">
        <v>36</v>
      </c>
      <c r="B27" s="13" t="s">
        <v>16</v>
      </c>
      <c r="C27" s="19">
        <v>27</v>
      </c>
      <c r="D27" s="29">
        <v>5659842</v>
      </c>
      <c r="E27" s="15">
        <f t="shared" si="0"/>
        <v>209623.77777777778</v>
      </c>
      <c r="F27" s="15">
        <v>219285</v>
      </c>
      <c r="G27" s="15">
        <v>20</v>
      </c>
      <c r="H27" s="17">
        <v>20</v>
      </c>
    </row>
    <row r="29" spans="1:6" ht="15">
      <c r="A29" s="18" t="s">
        <v>38</v>
      </c>
      <c r="C29" s="29">
        <f>SUM(C7:C27)</f>
        <v>1503</v>
      </c>
      <c r="D29" s="30">
        <f>SUM(D7:D27)</f>
        <v>731832991</v>
      </c>
      <c r="E29" s="16">
        <f>D29/C29</f>
        <v>486914.8310046574</v>
      </c>
      <c r="F29" s="16">
        <v>390556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customWidth="1"/>
    <col min="3" max="3" width="13.7109375" style="0" customWidth="1"/>
    <col min="4" max="4" width="13.8515625" style="0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2" ht="15.75">
      <c r="A1" s="4" t="s">
        <v>0</v>
      </c>
      <c r="B1" s="4"/>
    </row>
    <row r="2" spans="1:3" ht="15">
      <c r="A2" s="5" t="s">
        <v>44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9">
        <v>91</v>
      </c>
      <c r="D7" s="16">
        <v>42480715</v>
      </c>
      <c r="E7" s="16">
        <f aca="true" t="shared" si="0" ref="E7:E27">D7/C7</f>
        <v>466821.04395604396</v>
      </c>
      <c r="F7" s="16">
        <v>276500</v>
      </c>
      <c r="G7" s="15">
        <v>11</v>
      </c>
      <c r="H7" s="17">
        <v>17</v>
      </c>
    </row>
    <row r="8" spans="1:8" ht="15">
      <c r="A8" s="12" t="s">
        <v>15</v>
      </c>
      <c r="B8" s="13" t="s">
        <v>16</v>
      </c>
      <c r="C8" s="19">
        <v>182</v>
      </c>
      <c r="D8" s="15">
        <v>142829732</v>
      </c>
      <c r="E8" s="15">
        <f t="shared" si="0"/>
        <v>784778.7472527473</v>
      </c>
      <c r="F8" s="15">
        <v>667655.5</v>
      </c>
      <c r="G8" s="15">
        <v>1</v>
      </c>
      <c r="H8" s="17">
        <v>1</v>
      </c>
    </row>
    <row r="9" spans="1:8" ht="15">
      <c r="A9" s="12" t="s">
        <v>17</v>
      </c>
      <c r="B9" s="13" t="s">
        <v>14</v>
      </c>
      <c r="C9" s="19">
        <v>103</v>
      </c>
      <c r="D9" s="15">
        <v>34825687</v>
      </c>
      <c r="E9" s="15">
        <f t="shared" si="0"/>
        <v>338113.46601941745</v>
      </c>
      <c r="F9" s="15">
        <v>280123</v>
      </c>
      <c r="G9" s="15">
        <v>16</v>
      </c>
      <c r="H9" s="17">
        <v>16</v>
      </c>
    </row>
    <row r="10" spans="1:8" ht="15">
      <c r="A10" s="12" t="s">
        <v>18</v>
      </c>
      <c r="B10" s="13" t="s">
        <v>14</v>
      </c>
      <c r="C10" s="19">
        <v>72</v>
      </c>
      <c r="D10" s="15">
        <v>21487482</v>
      </c>
      <c r="E10" s="15">
        <f t="shared" si="0"/>
        <v>298437.25</v>
      </c>
      <c r="F10" s="15">
        <v>241909.5</v>
      </c>
      <c r="G10" s="15">
        <v>18</v>
      </c>
      <c r="H10" s="17">
        <v>19</v>
      </c>
    </row>
    <row r="11" spans="1:8" ht="15">
      <c r="A11" s="12" t="s">
        <v>19</v>
      </c>
      <c r="B11" s="13" t="s">
        <v>14</v>
      </c>
      <c r="C11" s="19">
        <v>156</v>
      </c>
      <c r="D11" s="15">
        <v>86412966</v>
      </c>
      <c r="E11" s="15">
        <f t="shared" si="0"/>
        <v>553929.2692307692</v>
      </c>
      <c r="F11" s="15">
        <v>478500</v>
      </c>
      <c r="G11" s="15">
        <v>9</v>
      </c>
      <c r="H11" s="17">
        <v>7</v>
      </c>
    </row>
    <row r="12" spans="1:8" ht="15">
      <c r="A12" s="12" t="s">
        <v>20</v>
      </c>
      <c r="B12" s="13" t="s">
        <v>14</v>
      </c>
      <c r="C12" s="19">
        <v>24</v>
      </c>
      <c r="D12" s="15">
        <v>4796176</v>
      </c>
      <c r="E12" s="15">
        <f t="shared" si="0"/>
        <v>199840.66666666666</v>
      </c>
      <c r="F12" s="15">
        <v>190000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19">
        <v>73</v>
      </c>
      <c r="D13" s="15">
        <v>46505286</v>
      </c>
      <c r="E13" s="15">
        <f t="shared" si="0"/>
        <v>637058.7123287672</v>
      </c>
      <c r="F13" s="15">
        <v>523666</v>
      </c>
      <c r="G13" s="15">
        <v>5</v>
      </c>
      <c r="H13" s="17">
        <v>3</v>
      </c>
    </row>
    <row r="14" spans="1:8" ht="15">
      <c r="A14" s="12" t="s">
        <v>22</v>
      </c>
      <c r="B14" s="13" t="s">
        <v>14</v>
      </c>
      <c r="C14" s="19">
        <v>135</v>
      </c>
      <c r="D14" s="15">
        <v>38235427</v>
      </c>
      <c r="E14" s="15">
        <f t="shared" si="0"/>
        <v>283225.3851851852</v>
      </c>
      <c r="F14" s="15">
        <v>250854</v>
      </c>
      <c r="G14" s="15">
        <v>19</v>
      </c>
      <c r="H14" s="17">
        <v>18</v>
      </c>
    </row>
    <row r="15" spans="1:8" ht="15">
      <c r="A15" s="12" t="s">
        <v>23</v>
      </c>
      <c r="B15" s="13" t="s">
        <v>16</v>
      </c>
      <c r="C15" s="19">
        <v>170</v>
      </c>
      <c r="D15" s="15">
        <v>103117073</v>
      </c>
      <c r="E15" s="15">
        <f t="shared" si="0"/>
        <v>606571.0176470588</v>
      </c>
      <c r="F15" s="15">
        <v>504500</v>
      </c>
      <c r="G15" s="15">
        <v>7</v>
      </c>
      <c r="H15" s="17">
        <v>4</v>
      </c>
    </row>
    <row r="16" spans="1:8" ht="15">
      <c r="A16" s="12" t="s">
        <v>24</v>
      </c>
      <c r="B16" s="13" t="s">
        <v>25</v>
      </c>
      <c r="C16" s="19">
        <v>22</v>
      </c>
      <c r="D16" s="15">
        <v>10476782</v>
      </c>
      <c r="E16" s="15">
        <f t="shared" si="0"/>
        <v>476217.36363636365</v>
      </c>
      <c r="F16" s="15">
        <v>382500</v>
      </c>
      <c r="G16" s="15">
        <v>10</v>
      </c>
      <c r="H16" s="17">
        <v>11</v>
      </c>
    </row>
    <row r="17" spans="1:8" ht="15">
      <c r="A17" s="12" t="s">
        <v>26</v>
      </c>
      <c r="B17" s="13" t="s">
        <v>25</v>
      </c>
      <c r="C17" s="19">
        <v>53</v>
      </c>
      <c r="D17" s="15">
        <v>23197030</v>
      </c>
      <c r="E17" s="15">
        <f t="shared" si="0"/>
        <v>437679.8113207547</v>
      </c>
      <c r="F17" s="15">
        <v>330000</v>
      </c>
      <c r="G17" s="15">
        <v>13</v>
      </c>
      <c r="H17" s="17">
        <v>15</v>
      </c>
    </row>
    <row r="18" spans="1:8" ht="15">
      <c r="A18" s="12" t="s">
        <v>27</v>
      </c>
      <c r="B18" s="13" t="s">
        <v>25</v>
      </c>
      <c r="C18" s="19">
        <v>242</v>
      </c>
      <c r="D18" s="15">
        <v>109110510</v>
      </c>
      <c r="E18" s="15">
        <f t="shared" si="0"/>
        <v>450869.87603305787</v>
      </c>
      <c r="F18" s="15">
        <v>435773</v>
      </c>
      <c r="G18" s="15">
        <v>12</v>
      </c>
      <c r="H18" s="17">
        <v>8</v>
      </c>
    </row>
    <row r="19" spans="1:8" ht="15">
      <c r="A19" s="12" t="s">
        <v>28</v>
      </c>
      <c r="B19" s="13" t="s">
        <v>25</v>
      </c>
      <c r="C19" s="19">
        <v>183</v>
      </c>
      <c r="D19" s="15">
        <v>103276925</v>
      </c>
      <c r="E19" s="15">
        <f t="shared" si="0"/>
        <v>564354.781420765</v>
      </c>
      <c r="F19" s="15">
        <v>399000</v>
      </c>
      <c r="G19" s="15">
        <v>8</v>
      </c>
      <c r="H19" s="17">
        <v>10</v>
      </c>
    </row>
    <row r="20" spans="1:8" ht="15">
      <c r="A20" s="12" t="s">
        <v>29</v>
      </c>
      <c r="B20" s="13" t="s">
        <v>16</v>
      </c>
      <c r="C20" s="19">
        <v>132</v>
      </c>
      <c r="D20" s="15">
        <v>85449891</v>
      </c>
      <c r="E20" s="15">
        <f t="shared" si="0"/>
        <v>647347.6590909091</v>
      </c>
      <c r="F20" s="15">
        <v>423975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19">
        <v>273</v>
      </c>
      <c r="D21" s="15">
        <v>106971609</v>
      </c>
      <c r="E21" s="15">
        <f t="shared" si="0"/>
        <v>391837.3956043956</v>
      </c>
      <c r="F21" s="15">
        <v>378078</v>
      </c>
      <c r="G21" s="15">
        <v>14</v>
      </c>
      <c r="H21" s="17">
        <v>12</v>
      </c>
    </row>
    <row r="22" spans="1:8" ht="15">
      <c r="A22" s="12" t="s">
        <v>31</v>
      </c>
      <c r="B22" s="13" t="s">
        <v>16</v>
      </c>
      <c r="C22" s="19">
        <v>54</v>
      </c>
      <c r="D22" s="15">
        <v>19601645</v>
      </c>
      <c r="E22" s="15">
        <f t="shared" si="0"/>
        <v>362993.4259259259</v>
      </c>
      <c r="F22" s="15">
        <v>361448.5</v>
      </c>
      <c r="G22" s="15">
        <v>15</v>
      </c>
      <c r="H22" s="17">
        <v>13</v>
      </c>
    </row>
    <row r="23" spans="1:8" ht="15">
      <c r="A23" s="12" t="s">
        <v>32</v>
      </c>
      <c r="B23" s="13" t="s">
        <v>14</v>
      </c>
      <c r="C23" s="19">
        <v>3</v>
      </c>
      <c r="D23" s="15">
        <v>679855</v>
      </c>
      <c r="E23" s="15">
        <f t="shared" si="0"/>
        <v>226618.33333333334</v>
      </c>
      <c r="F23" s="15">
        <v>219900</v>
      </c>
      <c r="G23" s="15">
        <v>20</v>
      </c>
      <c r="H23" s="17">
        <v>20</v>
      </c>
    </row>
    <row r="24" spans="1:8" ht="15">
      <c r="A24" s="12" t="s">
        <v>33</v>
      </c>
      <c r="B24" s="13" t="s">
        <v>25</v>
      </c>
      <c r="C24" s="19">
        <v>97</v>
      </c>
      <c r="D24" s="15">
        <v>65565699</v>
      </c>
      <c r="E24" s="15">
        <f t="shared" si="0"/>
        <v>675935.0412371134</v>
      </c>
      <c r="F24" s="15">
        <v>585000</v>
      </c>
      <c r="G24" s="15">
        <v>3</v>
      </c>
      <c r="H24" s="17">
        <v>2</v>
      </c>
    </row>
    <row r="25" spans="1:8" ht="15">
      <c r="A25" s="12" t="s">
        <v>34</v>
      </c>
      <c r="B25" s="13" t="s">
        <v>16</v>
      </c>
      <c r="C25" s="19">
        <v>13</v>
      </c>
      <c r="D25" s="15">
        <v>8154137</v>
      </c>
      <c r="E25" s="15">
        <f t="shared" si="0"/>
        <v>627241.3076923077</v>
      </c>
      <c r="F25" s="15">
        <v>495500</v>
      </c>
      <c r="G25" s="15">
        <v>6</v>
      </c>
      <c r="H25" s="17">
        <v>6</v>
      </c>
    </row>
    <row r="26" spans="1:8" ht="15">
      <c r="A26" s="12" t="s">
        <v>35</v>
      </c>
      <c r="B26" s="13" t="s">
        <v>16</v>
      </c>
      <c r="C26" s="19">
        <v>66</v>
      </c>
      <c r="D26" s="15">
        <v>44892950</v>
      </c>
      <c r="E26" s="15">
        <f t="shared" si="0"/>
        <v>680196.2121212122</v>
      </c>
      <c r="F26" s="15">
        <v>499000</v>
      </c>
      <c r="G26" s="15">
        <v>2</v>
      </c>
      <c r="H26" s="17">
        <v>5</v>
      </c>
    </row>
    <row r="27" spans="1:8" ht="15">
      <c r="A27" s="12" t="s">
        <v>36</v>
      </c>
      <c r="B27" s="13" t="s">
        <v>16</v>
      </c>
      <c r="C27" s="19">
        <v>12</v>
      </c>
      <c r="D27" s="15">
        <v>3829132</v>
      </c>
      <c r="E27" s="15">
        <f t="shared" si="0"/>
        <v>319094.3333333333</v>
      </c>
      <c r="F27" s="15">
        <v>339707.5</v>
      </c>
      <c r="G27" s="15">
        <v>17</v>
      </c>
      <c r="H27" s="17">
        <v>14</v>
      </c>
    </row>
    <row r="28" spans="1:8" ht="15">
      <c r="A28" s="6"/>
      <c r="B28" s="6"/>
      <c r="F28" s="21"/>
      <c r="G28" s="6"/>
      <c r="H28" s="6"/>
    </row>
    <row r="29" spans="1:8" ht="15">
      <c r="A29" s="18" t="s">
        <v>38</v>
      </c>
      <c r="B29" s="6"/>
      <c r="C29" s="15">
        <f>SUM(C7:C27)</f>
        <v>2156</v>
      </c>
      <c r="D29" s="16">
        <f>SUM(D7:D27)</f>
        <v>1101896709</v>
      </c>
      <c r="E29" s="16">
        <f>D29/C29</f>
        <v>511083.8167903525</v>
      </c>
      <c r="F29" s="16">
        <v>395675</v>
      </c>
      <c r="G29" s="16"/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ht="15.75">
      <c r="A1" s="4" t="s">
        <v>0</v>
      </c>
    </row>
    <row r="2" spans="1:3" ht="15">
      <c r="A2" s="5" t="s">
        <v>45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81</v>
      </c>
      <c r="D7" s="15">
        <v>39355139</v>
      </c>
      <c r="E7" s="16">
        <f aca="true" t="shared" si="0" ref="E7:E27">D7/C7</f>
        <v>485865.9135802469</v>
      </c>
      <c r="F7" s="31">
        <v>281958</v>
      </c>
      <c r="G7" s="15">
        <v>12</v>
      </c>
      <c r="H7" s="15">
        <v>17</v>
      </c>
    </row>
    <row r="8" spans="1:8" ht="15">
      <c r="A8" s="12" t="s">
        <v>15</v>
      </c>
      <c r="B8" s="13" t="s">
        <v>16</v>
      </c>
      <c r="C8" s="29">
        <v>198</v>
      </c>
      <c r="D8" s="15">
        <v>143097465</v>
      </c>
      <c r="E8" s="15">
        <f t="shared" si="0"/>
        <v>722714.4696969697</v>
      </c>
      <c r="F8" s="17">
        <v>638307.5</v>
      </c>
      <c r="G8" s="15">
        <v>2</v>
      </c>
      <c r="H8" s="15">
        <v>3</v>
      </c>
    </row>
    <row r="9" spans="1:8" ht="15">
      <c r="A9" s="12" t="s">
        <v>17</v>
      </c>
      <c r="B9" s="13" t="s">
        <v>14</v>
      </c>
      <c r="C9" s="29">
        <v>102</v>
      </c>
      <c r="D9" s="15">
        <v>39870587</v>
      </c>
      <c r="E9" s="15">
        <f t="shared" si="0"/>
        <v>390888.10784313723</v>
      </c>
      <c r="F9" s="17">
        <v>349563</v>
      </c>
      <c r="G9" s="15">
        <v>15</v>
      </c>
      <c r="H9" s="15">
        <v>15</v>
      </c>
    </row>
    <row r="10" spans="1:8" ht="15">
      <c r="A10" s="12" t="s">
        <v>18</v>
      </c>
      <c r="B10" s="13" t="s">
        <v>14</v>
      </c>
      <c r="C10" s="29">
        <v>49</v>
      </c>
      <c r="D10" s="15">
        <v>14963835</v>
      </c>
      <c r="E10" s="15">
        <f t="shared" si="0"/>
        <v>305384.387755102</v>
      </c>
      <c r="F10" s="15">
        <v>277440</v>
      </c>
      <c r="G10" s="15">
        <v>18</v>
      </c>
      <c r="H10" s="15">
        <v>18</v>
      </c>
    </row>
    <row r="11" spans="1:8" ht="15">
      <c r="A11" s="12" t="s">
        <v>19</v>
      </c>
      <c r="B11" s="13" t="s">
        <v>14</v>
      </c>
      <c r="C11" s="29">
        <v>135</v>
      </c>
      <c r="D11" s="15">
        <v>72754840</v>
      </c>
      <c r="E11" s="15">
        <f t="shared" si="0"/>
        <v>538924.7407407408</v>
      </c>
      <c r="F11" s="15">
        <v>470000</v>
      </c>
      <c r="G11" s="15">
        <v>8</v>
      </c>
      <c r="H11" s="15">
        <v>6</v>
      </c>
    </row>
    <row r="12" spans="1:8" ht="15">
      <c r="A12" s="12" t="s">
        <v>20</v>
      </c>
      <c r="B12" s="13" t="s">
        <v>14</v>
      </c>
      <c r="C12" s="29">
        <v>34</v>
      </c>
      <c r="D12" s="15">
        <v>6418525</v>
      </c>
      <c r="E12" s="15">
        <f t="shared" si="0"/>
        <v>188780.14705882352</v>
      </c>
      <c r="F12" s="15">
        <v>189900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71</v>
      </c>
      <c r="D13" s="15">
        <v>56089013</v>
      </c>
      <c r="E13" s="15">
        <f t="shared" si="0"/>
        <v>789986.0985915493</v>
      </c>
      <c r="F13" s="15">
        <v>599400</v>
      </c>
      <c r="G13" s="15">
        <v>1</v>
      </c>
      <c r="H13" s="15">
        <v>4</v>
      </c>
    </row>
    <row r="14" spans="1:8" ht="15">
      <c r="A14" s="12" t="s">
        <v>22</v>
      </c>
      <c r="B14" s="13" t="s">
        <v>14</v>
      </c>
      <c r="C14" s="29">
        <v>136</v>
      </c>
      <c r="D14" s="15">
        <v>40566320</v>
      </c>
      <c r="E14" s="15">
        <f t="shared" si="0"/>
        <v>298281.76470588235</v>
      </c>
      <c r="F14" s="15">
        <v>286577.5</v>
      </c>
      <c r="G14" s="15">
        <v>19</v>
      </c>
      <c r="H14" s="15">
        <v>16</v>
      </c>
    </row>
    <row r="15" spans="1:8" ht="15">
      <c r="A15" s="12" t="s">
        <v>23</v>
      </c>
      <c r="B15" s="13" t="s">
        <v>16</v>
      </c>
      <c r="C15" s="29">
        <v>91</v>
      </c>
      <c r="D15" s="15">
        <v>63946242</v>
      </c>
      <c r="E15" s="15">
        <f t="shared" si="0"/>
        <v>702705.956043956</v>
      </c>
      <c r="F15" s="15">
        <v>649000</v>
      </c>
      <c r="G15" s="15">
        <v>3</v>
      </c>
      <c r="H15" s="15">
        <v>1</v>
      </c>
    </row>
    <row r="16" spans="1:8" ht="15">
      <c r="A16" s="12" t="s">
        <v>24</v>
      </c>
      <c r="B16" s="13" t="s">
        <v>25</v>
      </c>
      <c r="C16" s="29">
        <v>16</v>
      </c>
      <c r="D16" s="15">
        <v>8590379</v>
      </c>
      <c r="E16" s="15">
        <f t="shared" si="0"/>
        <v>536898.6875</v>
      </c>
      <c r="F16" s="15">
        <v>472661</v>
      </c>
      <c r="G16" s="15">
        <v>9</v>
      </c>
      <c r="H16" s="15">
        <v>5</v>
      </c>
    </row>
    <row r="17" spans="1:8" ht="15">
      <c r="A17" s="12" t="s">
        <v>26</v>
      </c>
      <c r="B17" s="13" t="s">
        <v>25</v>
      </c>
      <c r="C17" s="29">
        <v>52</v>
      </c>
      <c r="D17" s="15">
        <v>27491684</v>
      </c>
      <c r="E17" s="15">
        <f t="shared" si="0"/>
        <v>528686.2307692308</v>
      </c>
      <c r="F17" s="15">
        <v>356500</v>
      </c>
      <c r="G17" s="15">
        <v>10</v>
      </c>
      <c r="H17" s="15">
        <v>13</v>
      </c>
    </row>
    <row r="18" spans="1:8" ht="15">
      <c r="A18" s="12" t="s">
        <v>27</v>
      </c>
      <c r="B18" s="13" t="s">
        <v>25</v>
      </c>
      <c r="C18" s="29">
        <v>207</v>
      </c>
      <c r="D18" s="15">
        <v>91423717</v>
      </c>
      <c r="E18" s="15">
        <f t="shared" si="0"/>
        <v>441660.46859903383</v>
      </c>
      <c r="F18" s="15">
        <v>430000</v>
      </c>
      <c r="G18" s="15">
        <v>13</v>
      </c>
      <c r="H18" s="15">
        <v>9</v>
      </c>
    </row>
    <row r="19" spans="1:8" ht="15">
      <c r="A19" s="12" t="s">
        <v>28</v>
      </c>
      <c r="B19" s="13" t="s">
        <v>25</v>
      </c>
      <c r="C19" s="29">
        <v>253</v>
      </c>
      <c r="D19" s="15">
        <v>139478325</v>
      </c>
      <c r="E19" s="15">
        <f t="shared" si="0"/>
        <v>551297.7272727273</v>
      </c>
      <c r="F19" s="15">
        <v>416750</v>
      </c>
      <c r="G19" s="15">
        <v>7</v>
      </c>
      <c r="H19" s="15">
        <v>11</v>
      </c>
    </row>
    <row r="20" spans="1:8" ht="15">
      <c r="A20" s="12" t="s">
        <v>29</v>
      </c>
      <c r="B20" s="13" t="s">
        <v>16</v>
      </c>
      <c r="C20" s="29">
        <v>144</v>
      </c>
      <c r="D20" s="15">
        <v>91778748</v>
      </c>
      <c r="E20" s="15">
        <f t="shared" si="0"/>
        <v>637352.4166666666</v>
      </c>
      <c r="F20" s="15">
        <v>433500</v>
      </c>
      <c r="G20" s="15">
        <v>5</v>
      </c>
      <c r="H20" s="15">
        <v>8</v>
      </c>
    </row>
    <row r="21" spans="1:8" ht="15">
      <c r="A21" s="12" t="s">
        <v>30</v>
      </c>
      <c r="B21" s="13" t="s">
        <v>25</v>
      </c>
      <c r="C21" s="29">
        <v>301</v>
      </c>
      <c r="D21" s="15">
        <v>121738719</v>
      </c>
      <c r="E21" s="15">
        <f t="shared" si="0"/>
        <v>404447.5714285714</v>
      </c>
      <c r="F21" s="15">
        <v>352550</v>
      </c>
      <c r="G21" s="15">
        <v>14</v>
      </c>
      <c r="H21" s="15">
        <v>14</v>
      </c>
    </row>
    <row r="22" spans="1:8" ht="15">
      <c r="A22" s="12" t="s">
        <v>31</v>
      </c>
      <c r="B22" s="13" t="s">
        <v>16</v>
      </c>
      <c r="C22" s="29">
        <v>65</v>
      </c>
      <c r="D22" s="15">
        <v>25205954</v>
      </c>
      <c r="E22" s="15">
        <f t="shared" si="0"/>
        <v>387783.90769230766</v>
      </c>
      <c r="F22" s="15">
        <v>392690</v>
      </c>
      <c r="G22" s="15">
        <v>16</v>
      </c>
      <c r="H22" s="15">
        <v>12</v>
      </c>
    </row>
    <row r="23" spans="1:8" ht="15">
      <c r="A23" s="12" t="s">
        <v>32</v>
      </c>
      <c r="B23" s="13" t="s">
        <v>14</v>
      </c>
      <c r="C23" s="29">
        <v>3</v>
      </c>
      <c r="D23" s="15">
        <v>781015</v>
      </c>
      <c r="E23" s="15">
        <f t="shared" si="0"/>
        <v>260338.33333333334</v>
      </c>
      <c r="F23" s="15">
        <v>264225</v>
      </c>
      <c r="G23" s="15">
        <v>20</v>
      </c>
      <c r="H23" s="15">
        <v>19</v>
      </c>
    </row>
    <row r="24" spans="1:8" ht="15">
      <c r="A24" s="12" t="s">
        <v>33</v>
      </c>
      <c r="B24" s="13" t="s">
        <v>25</v>
      </c>
      <c r="C24" s="29">
        <v>95</v>
      </c>
      <c r="D24" s="15">
        <v>64328217</v>
      </c>
      <c r="E24" s="15">
        <f t="shared" si="0"/>
        <v>677139.1263157895</v>
      </c>
      <c r="F24" s="15">
        <v>641840</v>
      </c>
      <c r="G24" s="15">
        <v>4</v>
      </c>
      <c r="H24" s="15">
        <v>2</v>
      </c>
    </row>
    <row r="25" spans="1:8" ht="15">
      <c r="A25" s="12" t="s">
        <v>34</v>
      </c>
      <c r="B25" s="13" t="s">
        <v>16</v>
      </c>
      <c r="C25" s="29">
        <v>17</v>
      </c>
      <c r="D25" s="15">
        <v>8265248</v>
      </c>
      <c r="E25" s="15">
        <f t="shared" si="0"/>
        <v>486191.0588235294</v>
      </c>
      <c r="F25" s="15">
        <v>418732</v>
      </c>
      <c r="G25" s="15">
        <v>11</v>
      </c>
      <c r="H25" s="15">
        <v>10</v>
      </c>
    </row>
    <row r="26" spans="1:8" ht="15">
      <c r="A26" s="12" t="s">
        <v>35</v>
      </c>
      <c r="B26" s="13" t="s">
        <v>16</v>
      </c>
      <c r="C26" s="29">
        <v>68</v>
      </c>
      <c r="D26" s="15">
        <v>43200703</v>
      </c>
      <c r="E26" s="15">
        <f t="shared" si="0"/>
        <v>635304.4558823529</v>
      </c>
      <c r="F26" s="15">
        <v>439200</v>
      </c>
      <c r="G26" s="15">
        <v>6</v>
      </c>
      <c r="H26" s="15">
        <v>7</v>
      </c>
    </row>
    <row r="27" spans="1:8" ht="15">
      <c r="A27" s="12" t="s">
        <v>36</v>
      </c>
      <c r="B27" s="13" t="s">
        <v>16</v>
      </c>
      <c r="C27" s="29">
        <v>15</v>
      </c>
      <c r="D27" s="15">
        <v>5448957</v>
      </c>
      <c r="E27" s="15">
        <f t="shared" si="0"/>
        <v>363263.8</v>
      </c>
      <c r="F27" s="15">
        <v>254335</v>
      </c>
      <c r="G27" s="15">
        <v>17</v>
      </c>
      <c r="H27" s="15">
        <v>20</v>
      </c>
    </row>
    <row r="28" spans="1:8" ht="15">
      <c r="A28" s="6"/>
      <c r="B28" s="6"/>
      <c r="E28" s="15"/>
      <c r="G28" s="6"/>
      <c r="H28" s="6"/>
    </row>
    <row r="29" spans="1:8" ht="15">
      <c r="A29" s="18" t="s">
        <v>38</v>
      </c>
      <c r="B29" s="6"/>
      <c r="C29" s="29">
        <f>SUM(C7:C27)</f>
        <v>2133</v>
      </c>
      <c r="D29" s="30">
        <f>SUM(D7:D27)</f>
        <v>1104793632</v>
      </c>
      <c r="E29" s="16">
        <f>D29/C29</f>
        <v>517952.9451476793</v>
      </c>
      <c r="F29" s="16">
        <v>402201</v>
      </c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6" width="13.28125" style="0" customWidth="1"/>
    <col min="7" max="7" width="14.00390625" style="0" customWidth="1"/>
    <col min="8" max="8" width="13.140625" style="0" customWidth="1"/>
  </cols>
  <sheetData>
    <row r="1" ht="15.75">
      <c r="A1" s="4" t="s">
        <v>0</v>
      </c>
    </row>
    <row r="2" spans="1:3" ht="15">
      <c r="A2" s="5" t="s">
        <v>46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79</v>
      </c>
      <c r="D7" s="16">
        <v>39678641</v>
      </c>
      <c r="E7" s="16">
        <f aca="true" t="shared" si="0" ref="E7:E27">D7/C7</f>
        <v>502261.2784810127</v>
      </c>
      <c r="F7" s="16">
        <v>300000</v>
      </c>
      <c r="G7" s="15">
        <v>10</v>
      </c>
      <c r="H7" s="15">
        <v>17</v>
      </c>
    </row>
    <row r="8" spans="1:8" ht="15">
      <c r="A8" s="12" t="s">
        <v>15</v>
      </c>
      <c r="B8" s="13" t="s">
        <v>16</v>
      </c>
      <c r="C8" s="29">
        <v>178</v>
      </c>
      <c r="D8" s="15">
        <v>136056880</v>
      </c>
      <c r="E8" s="15">
        <f t="shared" si="0"/>
        <v>764364.4943820224</v>
      </c>
      <c r="F8" s="15">
        <v>628500</v>
      </c>
      <c r="G8" s="15">
        <v>1</v>
      </c>
      <c r="H8" s="15">
        <v>1</v>
      </c>
    </row>
    <row r="9" spans="1:8" ht="15">
      <c r="A9" s="12" t="s">
        <v>17</v>
      </c>
      <c r="B9" s="13" t="s">
        <v>14</v>
      </c>
      <c r="C9" s="29">
        <v>105</v>
      </c>
      <c r="D9" s="15">
        <v>44259301</v>
      </c>
      <c r="E9" s="15">
        <f t="shared" si="0"/>
        <v>421517.1523809524</v>
      </c>
      <c r="F9" s="15">
        <v>410000</v>
      </c>
      <c r="G9" s="15">
        <v>14</v>
      </c>
      <c r="H9" s="15">
        <v>9</v>
      </c>
    </row>
    <row r="10" spans="1:8" ht="15">
      <c r="A10" s="12" t="s">
        <v>18</v>
      </c>
      <c r="B10" s="13" t="s">
        <v>14</v>
      </c>
      <c r="C10" s="29">
        <v>90</v>
      </c>
      <c r="D10" s="15">
        <v>25142968</v>
      </c>
      <c r="E10" s="15">
        <f t="shared" si="0"/>
        <v>279366.31111111114</v>
      </c>
      <c r="F10" s="15">
        <v>265470</v>
      </c>
      <c r="G10" s="15">
        <v>20</v>
      </c>
      <c r="H10" s="15">
        <v>20</v>
      </c>
    </row>
    <row r="11" spans="1:8" ht="15">
      <c r="A11" s="12" t="s">
        <v>19</v>
      </c>
      <c r="B11" s="13" t="s">
        <v>14</v>
      </c>
      <c r="C11" s="29">
        <v>119</v>
      </c>
      <c r="D11" s="15">
        <v>63286382</v>
      </c>
      <c r="E11" s="15">
        <f t="shared" si="0"/>
        <v>531818.3361344538</v>
      </c>
      <c r="F11" s="15">
        <v>466300</v>
      </c>
      <c r="G11" s="15">
        <v>7</v>
      </c>
      <c r="H11" s="15">
        <v>5</v>
      </c>
    </row>
    <row r="12" spans="1:8" ht="15">
      <c r="A12" s="12" t="s">
        <v>20</v>
      </c>
      <c r="B12" s="13" t="s">
        <v>14</v>
      </c>
      <c r="C12" s="29">
        <v>17</v>
      </c>
      <c r="D12" s="15">
        <v>3845900</v>
      </c>
      <c r="E12" s="15">
        <f t="shared" si="0"/>
        <v>226229.41176470587</v>
      </c>
      <c r="F12" s="15">
        <v>210000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72</v>
      </c>
      <c r="D13" s="15">
        <v>51612782</v>
      </c>
      <c r="E13" s="15">
        <f t="shared" si="0"/>
        <v>716844.1944444445</v>
      </c>
      <c r="F13" s="15">
        <v>587861.5</v>
      </c>
      <c r="G13" s="15">
        <v>2</v>
      </c>
      <c r="H13" s="15">
        <v>2</v>
      </c>
    </row>
    <row r="14" spans="1:8" ht="15">
      <c r="A14" s="12" t="s">
        <v>22</v>
      </c>
      <c r="B14" s="13" t="s">
        <v>14</v>
      </c>
      <c r="C14" s="29">
        <v>132</v>
      </c>
      <c r="D14" s="15">
        <v>38998302</v>
      </c>
      <c r="E14" s="15">
        <f t="shared" si="0"/>
        <v>295441.6818181818</v>
      </c>
      <c r="F14" s="15">
        <v>268597.5</v>
      </c>
      <c r="G14" s="15">
        <v>19</v>
      </c>
      <c r="H14" s="15">
        <v>19</v>
      </c>
    </row>
    <row r="15" spans="1:8" ht="15">
      <c r="A15" s="12" t="s">
        <v>23</v>
      </c>
      <c r="B15" s="13" t="s">
        <v>16</v>
      </c>
      <c r="C15" s="29">
        <v>48</v>
      </c>
      <c r="D15" s="15">
        <v>26653235</v>
      </c>
      <c r="E15" s="15">
        <f t="shared" si="0"/>
        <v>555275.7291666666</v>
      </c>
      <c r="F15" s="15">
        <v>330500</v>
      </c>
      <c r="G15" s="15">
        <v>5</v>
      </c>
      <c r="H15" s="15">
        <v>14</v>
      </c>
    </row>
    <row r="16" spans="1:8" ht="15">
      <c r="A16" s="12" t="s">
        <v>24</v>
      </c>
      <c r="B16" s="13" t="s">
        <v>25</v>
      </c>
      <c r="C16" s="29">
        <v>17</v>
      </c>
      <c r="D16" s="15">
        <v>7778690</v>
      </c>
      <c r="E16" s="15">
        <f t="shared" si="0"/>
        <v>457570</v>
      </c>
      <c r="F16" s="15">
        <v>339500</v>
      </c>
      <c r="G16" s="15">
        <v>12</v>
      </c>
      <c r="H16" s="15">
        <v>12</v>
      </c>
    </row>
    <row r="17" spans="1:8" ht="15">
      <c r="A17" s="12" t="s">
        <v>26</v>
      </c>
      <c r="B17" s="13" t="s">
        <v>25</v>
      </c>
      <c r="C17" s="29">
        <v>64</v>
      </c>
      <c r="D17" s="15">
        <v>27584092</v>
      </c>
      <c r="E17" s="15">
        <f t="shared" si="0"/>
        <v>431001.4375</v>
      </c>
      <c r="F17" s="15">
        <v>409995</v>
      </c>
      <c r="G17" s="15">
        <v>13</v>
      </c>
      <c r="H17" s="15">
        <v>10</v>
      </c>
    </row>
    <row r="18" spans="1:8" ht="15">
      <c r="A18" s="12" t="s">
        <v>27</v>
      </c>
      <c r="B18" s="13" t="s">
        <v>25</v>
      </c>
      <c r="C18" s="29">
        <v>160</v>
      </c>
      <c r="D18" s="15">
        <v>82085456</v>
      </c>
      <c r="E18" s="15">
        <f t="shared" si="0"/>
        <v>513034.1</v>
      </c>
      <c r="F18" s="15">
        <v>496733</v>
      </c>
      <c r="G18" s="15">
        <v>9</v>
      </c>
      <c r="H18" s="15">
        <v>4</v>
      </c>
    </row>
    <row r="19" spans="1:8" ht="15">
      <c r="A19" s="12" t="s">
        <v>28</v>
      </c>
      <c r="B19" s="13" t="s">
        <v>25</v>
      </c>
      <c r="C19" s="29">
        <v>257</v>
      </c>
      <c r="D19" s="15">
        <v>135452192</v>
      </c>
      <c r="E19" s="15">
        <f t="shared" si="0"/>
        <v>527051.3307392997</v>
      </c>
      <c r="F19" s="15">
        <v>451127</v>
      </c>
      <c r="G19" s="15">
        <v>8</v>
      </c>
      <c r="H19" s="15">
        <v>7</v>
      </c>
    </row>
    <row r="20" spans="1:8" ht="15">
      <c r="A20" s="12" t="s">
        <v>29</v>
      </c>
      <c r="B20" s="13" t="s">
        <v>16</v>
      </c>
      <c r="C20" s="29">
        <v>109</v>
      </c>
      <c r="D20" s="15">
        <v>70819811</v>
      </c>
      <c r="E20" s="15">
        <f t="shared" si="0"/>
        <v>649723.0366972478</v>
      </c>
      <c r="F20" s="15">
        <v>454323</v>
      </c>
      <c r="G20" s="15">
        <v>3</v>
      </c>
      <c r="H20" s="15">
        <v>6</v>
      </c>
    </row>
    <row r="21" spans="1:8" ht="15">
      <c r="A21" s="12" t="s">
        <v>30</v>
      </c>
      <c r="B21" s="13" t="s">
        <v>25</v>
      </c>
      <c r="C21" s="29">
        <v>338</v>
      </c>
      <c r="D21" s="15">
        <v>119266208</v>
      </c>
      <c r="E21" s="15">
        <f t="shared" si="0"/>
        <v>352858.60355029587</v>
      </c>
      <c r="F21" s="15">
        <v>326092</v>
      </c>
      <c r="G21" s="15">
        <v>16</v>
      </c>
      <c r="H21" s="15">
        <v>15</v>
      </c>
    </row>
    <row r="22" spans="1:8" ht="15">
      <c r="A22" s="12" t="s">
        <v>31</v>
      </c>
      <c r="B22" s="13" t="s">
        <v>16</v>
      </c>
      <c r="C22" s="29">
        <v>42</v>
      </c>
      <c r="D22" s="15">
        <v>16745936</v>
      </c>
      <c r="E22" s="15">
        <f t="shared" si="0"/>
        <v>398712.7619047619</v>
      </c>
      <c r="F22" s="15">
        <v>319495</v>
      </c>
      <c r="G22" s="15">
        <v>15</v>
      </c>
      <c r="H22" s="15">
        <v>16</v>
      </c>
    </row>
    <row r="23" spans="1:8" ht="15">
      <c r="A23" s="12" t="s">
        <v>32</v>
      </c>
      <c r="B23" s="13" t="s">
        <v>14</v>
      </c>
      <c r="C23" s="29">
        <v>5</v>
      </c>
      <c r="D23" s="15">
        <v>1582558</v>
      </c>
      <c r="E23" s="15">
        <f t="shared" si="0"/>
        <v>316511.6</v>
      </c>
      <c r="F23" s="15">
        <v>275000</v>
      </c>
      <c r="G23" s="15">
        <v>18</v>
      </c>
      <c r="H23" s="15">
        <v>18</v>
      </c>
    </row>
    <row r="24" spans="1:8" ht="15">
      <c r="A24" s="12" t="s">
        <v>33</v>
      </c>
      <c r="B24" s="13" t="s">
        <v>25</v>
      </c>
      <c r="C24" s="29">
        <v>111</v>
      </c>
      <c r="D24" s="15">
        <v>62925167</v>
      </c>
      <c r="E24" s="15">
        <f t="shared" si="0"/>
        <v>566893.3963963964</v>
      </c>
      <c r="F24" s="15">
        <v>530000</v>
      </c>
      <c r="G24" s="15">
        <v>4</v>
      </c>
      <c r="H24" s="15">
        <v>3</v>
      </c>
    </row>
    <row r="25" spans="1:8" ht="15">
      <c r="A25" s="12" t="s">
        <v>34</v>
      </c>
      <c r="B25" s="13" t="s">
        <v>16</v>
      </c>
      <c r="C25" s="29">
        <v>20</v>
      </c>
      <c r="D25" s="15">
        <v>10672465</v>
      </c>
      <c r="E25" s="15">
        <f t="shared" si="0"/>
        <v>533623.25</v>
      </c>
      <c r="F25" s="15">
        <v>440012.5</v>
      </c>
      <c r="G25" s="15">
        <v>6</v>
      </c>
      <c r="H25" s="15">
        <v>8</v>
      </c>
    </row>
    <row r="26" spans="1:8" ht="15">
      <c r="A26" s="12" t="s">
        <v>35</v>
      </c>
      <c r="B26" s="13" t="s">
        <v>16</v>
      </c>
      <c r="C26" s="29">
        <v>76</v>
      </c>
      <c r="D26" s="15">
        <v>37630100</v>
      </c>
      <c r="E26" s="15">
        <f t="shared" si="0"/>
        <v>495132.8947368421</v>
      </c>
      <c r="F26" s="15">
        <v>360500</v>
      </c>
      <c r="G26" s="15">
        <v>11</v>
      </c>
      <c r="H26" s="15">
        <v>11</v>
      </c>
    </row>
    <row r="27" spans="1:8" ht="15">
      <c r="A27" s="12" t="s">
        <v>36</v>
      </c>
      <c r="B27" s="13" t="s">
        <v>16</v>
      </c>
      <c r="C27" s="29">
        <v>30</v>
      </c>
      <c r="D27" s="15">
        <v>9895340</v>
      </c>
      <c r="E27" s="15">
        <f t="shared" si="0"/>
        <v>329844.6666666667</v>
      </c>
      <c r="F27" s="15">
        <v>332030</v>
      </c>
      <c r="G27" s="15">
        <v>17</v>
      </c>
      <c r="H27" s="15">
        <v>13</v>
      </c>
    </row>
    <row r="28" spans="1:8" ht="15">
      <c r="A28" s="6"/>
      <c r="B28" s="6"/>
      <c r="E28" s="16"/>
      <c r="G28" s="6"/>
      <c r="H28" s="6"/>
    </row>
    <row r="29" spans="1:8" ht="15">
      <c r="A29" s="18" t="s">
        <v>38</v>
      </c>
      <c r="B29" s="6"/>
      <c r="C29" s="15">
        <f>SUM(C7:C27)</f>
        <v>2069</v>
      </c>
      <c r="D29" s="16">
        <f>SUM(D7:D27)</f>
        <v>1011972406</v>
      </c>
      <c r="E29" s="16">
        <f>D29/C29</f>
        <v>489111.84436926054</v>
      </c>
      <c r="F29" s="16">
        <v>399000</v>
      </c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ht="15.75">
      <c r="A1" s="68" t="s">
        <v>47</v>
      </c>
    </row>
    <row r="2" spans="1:10" ht="15.75">
      <c r="A2" s="69"/>
      <c r="B2" s="70" t="s">
        <v>0</v>
      </c>
      <c r="C2" s="52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48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81" t="s">
        <v>13</v>
      </c>
      <c r="C8" s="82" t="s">
        <v>14</v>
      </c>
      <c r="D8" s="83">
        <v>61</v>
      </c>
      <c r="E8" s="83">
        <v>25674327</v>
      </c>
      <c r="F8" s="84">
        <f aca="true" t="shared" si="0" ref="F8:F28">E8/D8</f>
        <v>420890.60655737703</v>
      </c>
      <c r="G8" s="83">
        <v>281460</v>
      </c>
      <c r="H8" s="85">
        <v>13</v>
      </c>
      <c r="I8" s="86">
        <v>19</v>
      </c>
      <c r="J8" s="36"/>
    </row>
    <row r="9" spans="1:10" ht="15">
      <c r="A9" s="76"/>
      <c r="B9" s="87" t="s">
        <v>15</v>
      </c>
      <c r="C9" s="88" t="s">
        <v>16</v>
      </c>
      <c r="D9" s="89">
        <v>121</v>
      </c>
      <c r="E9" s="89">
        <v>98216148</v>
      </c>
      <c r="F9" s="89">
        <f t="shared" si="0"/>
        <v>811703.7024793389</v>
      </c>
      <c r="G9" s="89">
        <v>650000</v>
      </c>
      <c r="H9" s="90">
        <v>2</v>
      </c>
      <c r="I9" s="91">
        <v>2</v>
      </c>
      <c r="J9" s="36"/>
    </row>
    <row r="10" spans="1:10" ht="15">
      <c r="A10" s="76"/>
      <c r="B10" s="87" t="s">
        <v>17</v>
      </c>
      <c r="C10" s="88" t="s">
        <v>14</v>
      </c>
      <c r="D10" s="89">
        <v>78</v>
      </c>
      <c r="E10" s="89">
        <v>30060962</v>
      </c>
      <c r="F10" s="89">
        <f t="shared" si="0"/>
        <v>385396.9487179487</v>
      </c>
      <c r="G10" s="89">
        <v>352363.5</v>
      </c>
      <c r="H10" s="90">
        <v>15</v>
      </c>
      <c r="I10" s="91">
        <v>13</v>
      </c>
      <c r="J10" s="36"/>
    </row>
    <row r="11" spans="1:10" ht="15">
      <c r="A11" s="76"/>
      <c r="B11" s="87" t="s">
        <v>18</v>
      </c>
      <c r="C11" s="88" t="s">
        <v>14</v>
      </c>
      <c r="D11" s="89">
        <v>49</v>
      </c>
      <c r="E11" s="89">
        <v>16400232</v>
      </c>
      <c r="F11" s="89">
        <f t="shared" si="0"/>
        <v>334698.612244898</v>
      </c>
      <c r="G11" s="89">
        <v>284855</v>
      </c>
      <c r="H11" s="90">
        <v>18</v>
      </c>
      <c r="I11" s="91">
        <v>18</v>
      </c>
      <c r="J11" s="36"/>
    </row>
    <row r="12" spans="1:10" ht="15">
      <c r="A12" s="76"/>
      <c r="B12" s="87" t="s">
        <v>19</v>
      </c>
      <c r="C12" s="88" t="s">
        <v>14</v>
      </c>
      <c r="D12" s="89">
        <v>92</v>
      </c>
      <c r="E12" s="89">
        <v>49098898</v>
      </c>
      <c r="F12" s="89">
        <f t="shared" si="0"/>
        <v>533683.6739130435</v>
      </c>
      <c r="G12" s="89">
        <v>437000</v>
      </c>
      <c r="H12" s="90">
        <v>7</v>
      </c>
      <c r="I12" s="91">
        <v>8</v>
      </c>
      <c r="J12" s="36"/>
    </row>
    <row r="13" spans="1:10" ht="15">
      <c r="A13" s="76"/>
      <c r="B13" s="87" t="s">
        <v>20</v>
      </c>
      <c r="C13" s="88" t="s">
        <v>14</v>
      </c>
      <c r="D13" s="89">
        <v>23</v>
      </c>
      <c r="E13" s="89">
        <v>5414405</v>
      </c>
      <c r="F13" s="89">
        <f t="shared" si="0"/>
        <v>235408.91304347827</v>
      </c>
      <c r="G13" s="89">
        <v>220000</v>
      </c>
      <c r="H13" s="90">
        <v>21</v>
      </c>
      <c r="I13" s="91">
        <v>21</v>
      </c>
      <c r="J13" s="36"/>
    </row>
    <row r="14" spans="1:10" ht="15">
      <c r="A14" s="76"/>
      <c r="B14" s="87" t="s">
        <v>21</v>
      </c>
      <c r="C14" s="88" t="s">
        <v>16</v>
      </c>
      <c r="D14" s="89">
        <v>50</v>
      </c>
      <c r="E14" s="89">
        <v>44916931</v>
      </c>
      <c r="F14" s="89">
        <f t="shared" si="0"/>
        <v>898338.62</v>
      </c>
      <c r="G14" s="89">
        <v>695000</v>
      </c>
      <c r="H14" s="90">
        <v>1</v>
      </c>
      <c r="I14" s="91">
        <v>1</v>
      </c>
      <c r="J14" s="36"/>
    </row>
    <row r="15" spans="1:10" ht="15">
      <c r="A15" s="76"/>
      <c r="B15" s="87" t="s">
        <v>22</v>
      </c>
      <c r="C15" s="88" t="s">
        <v>14</v>
      </c>
      <c r="D15" s="89">
        <v>101</v>
      </c>
      <c r="E15" s="89">
        <v>30114170</v>
      </c>
      <c r="F15" s="89">
        <f t="shared" si="0"/>
        <v>298160.099009901</v>
      </c>
      <c r="G15" s="89">
        <v>292000</v>
      </c>
      <c r="H15" s="90">
        <v>19</v>
      </c>
      <c r="I15" s="91">
        <v>17</v>
      </c>
      <c r="J15" s="36"/>
    </row>
    <row r="16" spans="1:10" ht="15">
      <c r="A16" s="76"/>
      <c r="B16" s="87" t="s">
        <v>23</v>
      </c>
      <c r="C16" s="88" t="s">
        <v>16</v>
      </c>
      <c r="D16" s="89">
        <v>45</v>
      </c>
      <c r="E16" s="89">
        <v>22694140</v>
      </c>
      <c r="F16" s="89">
        <f t="shared" si="0"/>
        <v>504314.22222222225</v>
      </c>
      <c r="G16" s="89">
        <v>363000</v>
      </c>
      <c r="H16" s="90">
        <v>8</v>
      </c>
      <c r="I16" s="91">
        <v>11</v>
      </c>
      <c r="J16" s="36"/>
    </row>
    <row r="17" spans="1:10" ht="15">
      <c r="A17" s="76"/>
      <c r="B17" s="87" t="s">
        <v>24</v>
      </c>
      <c r="C17" s="88" t="s">
        <v>25</v>
      </c>
      <c r="D17" s="89">
        <v>10</v>
      </c>
      <c r="E17" s="89">
        <v>7439198</v>
      </c>
      <c r="F17" s="89">
        <f t="shared" si="0"/>
        <v>743919.8</v>
      </c>
      <c r="G17" s="89">
        <v>582425</v>
      </c>
      <c r="H17" s="90">
        <v>3</v>
      </c>
      <c r="I17" s="91">
        <v>3</v>
      </c>
      <c r="J17" s="36"/>
    </row>
    <row r="18" spans="1:10" ht="15">
      <c r="A18" s="76"/>
      <c r="B18" s="87" t="s">
        <v>26</v>
      </c>
      <c r="C18" s="88" t="s">
        <v>25</v>
      </c>
      <c r="D18" s="89">
        <v>40</v>
      </c>
      <c r="E18" s="89">
        <v>18364988</v>
      </c>
      <c r="F18" s="89">
        <f t="shared" si="0"/>
        <v>459124.7</v>
      </c>
      <c r="G18" s="89">
        <v>320000</v>
      </c>
      <c r="H18" s="90">
        <v>10</v>
      </c>
      <c r="I18" s="91">
        <v>15</v>
      </c>
      <c r="J18" s="36"/>
    </row>
    <row r="19" spans="1:10" ht="15">
      <c r="A19" s="76"/>
      <c r="B19" s="87" t="s">
        <v>27</v>
      </c>
      <c r="C19" s="88" t="s">
        <v>25</v>
      </c>
      <c r="D19" s="89">
        <v>175</v>
      </c>
      <c r="E19" s="89">
        <v>74278910</v>
      </c>
      <c r="F19" s="89">
        <f t="shared" si="0"/>
        <v>424450.9142857143</v>
      </c>
      <c r="G19" s="89">
        <v>320000</v>
      </c>
      <c r="H19" s="90">
        <v>12</v>
      </c>
      <c r="I19" s="91">
        <v>16</v>
      </c>
      <c r="J19" s="36"/>
    </row>
    <row r="20" spans="1:10" ht="15">
      <c r="A20" s="76"/>
      <c r="B20" s="87" t="s">
        <v>28</v>
      </c>
      <c r="C20" s="88" t="s">
        <v>25</v>
      </c>
      <c r="D20" s="89">
        <v>242</v>
      </c>
      <c r="E20" s="89">
        <v>118837113</v>
      </c>
      <c r="F20" s="89">
        <f t="shared" si="0"/>
        <v>491062.4504132231</v>
      </c>
      <c r="G20" s="89">
        <v>445000</v>
      </c>
      <c r="H20" s="90">
        <v>9</v>
      </c>
      <c r="I20" s="91">
        <v>7</v>
      </c>
      <c r="J20" s="36"/>
    </row>
    <row r="21" spans="1:10" ht="15">
      <c r="A21" s="76"/>
      <c r="B21" s="87" t="s">
        <v>29</v>
      </c>
      <c r="C21" s="88" t="s">
        <v>16</v>
      </c>
      <c r="D21" s="89">
        <v>78</v>
      </c>
      <c r="E21" s="89">
        <v>55756304</v>
      </c>
      <c r="F21" s="89">
        <f t="shared" si="0"/>
        <v>714824.4102564103</v>
      </c>
      <c r="G21" s="89">
        <v>404750</v>
      </c>
      <c r="H21" s="90">
        <v>4</v>
      </c>
      <c r="I21" s="91">
        <v>9</v>
      </c>
      <c r="J21" s="36"/>
    </row>
    <row r="22" spans="1:10" ht="15">
      <c r="A22" s="76"/>
      <c r="B22" s="87" t="s">
        <v>30</v>
      </c>
      <c r="C22" s="88" t="s">
        <v>25</v>
      </c>
      <c r="D22" s="89">
        <v>359</v>
      </c>
      <c r="E22" s="89">
        <v>134824845</v>
      </c>
      <c r="F22" s="89">
        <f t="shared" si="0"/>
        <v>375556.6713091922</v>
      </c>
      <c r="G22" s="89">
        <v>521250</v>
      </c>
      <c r="H22" s="90">
        <v>16</v>
      </c>
      <c r="I22" s="91">
        <v>5</v>
      </c>
      <c r="J22" s="36"/>
    </row>
    <row r="23" spans="1:10" ht="15">
      <c r="A23" s="76"/>
      <c r="B23" s="87" t="s">
        <v>31</v>
      </c>
      <c r="C23" s="88" t="s">
        <v>16</v>
      </c>
      <c r="D23" s="89">
        <v>49</v>
      </c>
      <c r="E23" s="89">
        <v>19374975</v>
      </c>
      <c r="F23" s="89">
        <f t="shared" si="0"/>
        <v>395407.6530612245</v>
      </c>
      <c r="G23" s="89">
        <v>354772</v>
      </c>
      <c r="H23" s="90">
        <v>14</v>
      </c>
      <c r="I23" s="91">
        <v>12</v>
      </c>
      <c r="J23" s="36"/>
    </row>
    <row r="24" spans="1:10" ht="15">
      <c r="A24" s="76"/>
      <c r="B24" s="87" t="s">
        <v>32</v>
      </c>
      <c r="C24" s="88" t="s">
        <v>14</v>
      </c>
      <c r="D24" s="89">
        <v>2</v>
      </c>
      <c r="E24" s="89">
        <v>699445</v>
      </c>
      <c r="F24" s="89">
        <f t="shared" si="0"/>
        <v>349722.5</v>
      </c>
      <c r="G24" s="89">
        <v>349722.5</v>
      </c>
      <c r="H24" s="90">
        <v>17</v>
      </c>
      <c r="I24" s="91">
        <v>14</v>
      </c>
      <c r="J24" s="36"/>
    </row>
    <row r="25" spans="1:10" ht="15">
      <c r="A25" s="76"/>
      <c r="B25" s="87" t="s">
        <v>33</v>
      </c>
      <c r="C25" s="88" t="s">
        <v>25</v>
      </c>
      <c r="D25" s="89">
        <v>99</v>
      </c>
      <c r="E25" s="89">
        <v>55051622</v>
      </c>
      <c r="F25" s="89">
        <f t="shared" si="0"/>
        <v>556076.9898989899</v>
      </c>
      <c r="G25" s="89">
        <v>516787</v>
      </c>
      <c r="H25" s="90">
        <v>6</v>
      </c>
      <c r="I25" s="91">
        <v>6</v>
      </c>
      <c r="J25" s="36"/>
    </row>
    <row r="26" spans="1:10" ht="15">
      <c r="A26" s="76"/>
      <c r="B26" s="87" t="s">
        <v>34</v>
      </c>
      <c r="C26" s="88" t="s">
        <v>16</v>
      </c>
      <c r="D26" s="89">
        <v>22</v>
      </c>
      <c r="E26" s="89">
        <v>9595814</v>
      </c>
      <c r="F26" s="89">
        <f t="shared" si="0"/>
        <v>436173.36363636365</v>
      </c>
      <c r="G26" s="89">
        <v>370000</v>
      </c>
      <c r="H26" s="90">
        <v>11</v>
      </c>
      <c r="I26" s="91">
        <v>10</v>
      </c>
      <c r="J26" s="36"/>
    </row>
    <row r="27" spans="1:10" ht="15">
      <c r="A27" s="76"/>
      <c r="B27" s="87" t="s">
        <v>35</v>
      </c>
      <c r="C27" s="88" t="s">
        <v>16</v>
      </c>
      <c r="D27" s="89">
        <v>29</v>
      </c>
      <c r="E27" s="89">
        <v>17750328</v>
      </c>
      <c r="F27" s="89">
        <f t="shared" si="0"/>
        <v>612080.275862069</v>
      </c>
      <c r="G27" s="89">
        <v>540000</v>
      </c>
      <c r="H27" s="90">
        <v>5</v>
      </c>
      <c r="I27" s="91">
        <v>4</v>
      </c>
      <c r="J27" s="36"/>
    </row>
    <row r="28" spans="1:10" ht="15">
      <c r="A28" s="76"/>
      <c r="B28" s="87" t="s">
        <v>36</v>
      </c>
      <c r="C28" s="88" t="s">
        <v>16</v>
      </c>
      <c r="D28" s="89">
        <v>32</v>
      </c>
      <c r="E28" s="89">
        <v>8354982</v>
      </c>
      <c r="F28" s="89">
        <f t="shared" si="0"/>
        <v>261093.1875</v>
      </c>
      <c r="G28" s="89">
        <v>254990</v>
      </c>
      <c r="H28" s="90">
        <v>20</v>
      </c>
      <c r="I28" s="91">
        <v>20</v>
      </c>
      <c r="J28" s="36"/>
    </row>
    <row r="29" spans="1:10" ht="15">
      <c r="A29" s="76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5">
      <c r="A30" s="76"/>
      <c r="B30" s="92" t="s">
        <v>38</v>
      </c>
      <c r="C30" s="80"/>
      <c r="D30" s="66">
        <f>SUM(D8:D28)</f>
        <v>1757</v>
      </c>
      <c r="E30" s="67">
        <f>SUM(E8:E28)</f>
        <v>842918737</v>
      </c>
      <c r="F30" s="67">
        <f>E30/D30</f>
        <v>479748.8542970973</v>
      </c>
      <c r="G30" s="67">
        <v>385929</v>
      </c>
      <c r="H30" s="35"/>
      <c r="I30" s="35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Agbeyegbe, Toritseju [DCA]</cp:lastModifiedBy>
  <cp:lastPrinted>2023-12-13T20:13:03Z</cp:lastPrinted>
  <dcterms:created xsi:type="dcterms:W3CDTF">2011-10-31T18:44:32Z</dcterms:created>
  <dcterms:modified xsi:type="dcterms:W3CDTF">2024-06-25T15:09:07Z</dcterms:modified>
  <cp:category/>
  <cp:version/>
  <cp:contentType/>
  <cp:contentStatus/>
</cp:coreProperties>
</file>